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3_市町村→県\22 東海市　○【完】\"/>
    </mc:Choice>
  </mc:AlternateContent>
  <xr:revisionPtr revIDLastSave="0" documentId="13_ncr:1_{07FE461E-8FEA-487B-A626-E728A12FEFED}" xr6:coauthVersionLast="47" xr6:coauthVersionMax="47" xr10:uidLastSave="{00000000-0000-0000-0000-000000000000}"/>
  <bookViews>
    <workbookView xWindow="0" yWindow="0" windowWidth="22560" windowHeight="14440" tabRatio="754"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C34" i="10"/>
  <c r="C35" i="10" s="1"/>
  <c r="U34" i="10" l="1"/>
  <c r="U35" i="10" s="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E34" i="10"/>
  <c r="BW34" i="10" s="1"/>
  <c r="BW35" i="10" l="1"/>
  <c r="BW36" i="10" s="1"/>
  <c r="BW37" i="10" s="1"/>
  <c r="BW38" i="10" s="1"/>
  <c r="BW39" i="10" s="1"/>
  <c r="BW40" i="10" s="1"/>
  <c r="BW41" i="10" s="1"/>
  <c r="BW42" i="10" s="1"/>
  <c r="BW43" i="10" s="1"/>
  <c r="CO34" i="10" s="1"/>
  <c r="CO35" i="10" s="1"/>
  <c r="CO36" i="10" s="1"/>
</calcChain>
</file>

<file path=xl/sharedStrings.xml><?xml version="1.0" encoding="utf-8"?>
<sst xmlns="http://schemas.openxmlformats.org/spreadsheetml/2006/main" count="1141" uniqueCount="614">
  <si>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</si>
  <si>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</si>
  <si>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</si>
  <si>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</si>
  <si>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</si>
  <si>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</si>
  <si>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</si>
  <si>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</si>
  <si>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</si>
  <si>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</si>
  <si>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</si>
  <si>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</si>
  <si>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</si>
  <si>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</si>
  <si>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</si>
  <si>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</si>
  <si>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</si>
  <si>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</si>
  <si>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</si>
  <si>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</si>
  <si>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</si>
  <si>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</si>
  <si>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</si>
  <si>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</si>
  <si>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</si>
  <si>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</si>
  <si>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</si>
  <si>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</si>
  <si>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</si>
  <si>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</si>
  <si>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</si>
  <si>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</si>
  <si>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</si>
  <si>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</si>
  <si>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</si>
  <si>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</si>
  <si>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</si>
  <si>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</si>
  <si>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</si>
  <si>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</si>
  <si>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</si>
  <si>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</si>
  <si>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</si>
  <si>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</si>
  <si>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</si>
  <si>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</si>
  <si>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</si>
  <si>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</si>
  <si>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</si>
  <si>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</si>
  <si>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</si>
  <si>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</si>
  <si>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</si>
  <si>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</si>
  <si>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</si>
  <si>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</si>
  <si>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</si>
  <si>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</si>
  <si>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</si>
  <si>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</si>
  <si>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</si>
  <si>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</si>
  <si>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</si>
  <si>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</si>
  <si>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</si>
  <si>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</si>
  <si>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</si>
  <si>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</si>
  <si>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</si>
  <si>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</si>
  <si>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</si>
  <si>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</si>
  <si>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</si>
  <si>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</si>
  <si>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</si>
  <si>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</si>
  <si>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</si>
  <si>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</si>
  <si>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</si>
  <si>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</si>
  <si>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</si>
  <si>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</si>
  <si>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</si>
  <si>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</si>
  <si>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</si>
  <si>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</si>
  <si>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</si>
  <si>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</si>
  <si>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</si>
  <si>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</si>
  <si>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</si>
  <si>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</si>
  <si>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</si>
  <si>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</si>
  <si>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</si>
  <si>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</si>
  <si>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</si>
  <si>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</si>
  <si>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</si>
  <si>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</si>
  <si>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東海市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</si>
  <si>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</si>
  <si>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</si>
  <si>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</si>
  <si>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</si>
  <si>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</si>
  <si>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</si>
  <si>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</si>
  <si>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</si>
  <si>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</si>
  <si>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</si>
  <si>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</si>
  <si>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</si>
  <si>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</si>
  <si>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</si>
  <si>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</si>
  <si>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</si>
  <si>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</si>
  <si>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</si>
  <si>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</si>
  <si>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</si>
  <si>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</si>
  <si>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</si>
  <si>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</si>
  <si>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</si>
  <si>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</si>
  <si>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</si>
  <si>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</si>
  <si>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</si>
  <si>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</si>
  <si>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</si>
  <si>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</si>
  <si>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</si>
  <si>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</si>
  <si>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</si>
  <si>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</si>
  <si>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</si>
  <si>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</si>
  <si>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</si>
  <si>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</si>
  <si>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</si>
  <si>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</si>
  <si>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</si>
  <si>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</si>
  <si>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</si>
  <si>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</si>
  <si>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</si>
  <si>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</si>
  <si>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</si>
  <si>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</si>
  <si>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</si>
  <si>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</si>
  <si>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</si>
  <si>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</si>
  <si>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</si>
  <si>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</si>
  <si>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</si>
  <si>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</si>
  <si>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</si>
  <si>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</si>
  <si>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</si>
  <si>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</si>
  <si>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</si>
  <si>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</si>
  <si>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</si>
  <si>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</si>
  <si>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</si>
  <si>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</si>
  <si>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</si>
  <si>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</si>
  <si>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</si>
  <si>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</si>
  <si>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</si>
  <si>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</si>
  <si>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</si>
  <si>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</si>
  <si>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</si>
  <si>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</si>
  <si>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</si>
  <si>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</si>
  <si>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</si>
  <si>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</si>
  <si>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</si>
  <si>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</si>
  <si>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</si>
  <si>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</si>
  <si>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</si>
  <si>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</si>
  <si>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</si>
  <si>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</si>
  <si>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</si>
  <si>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</si>
  <si>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</si>
  <si>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</si>
  <si>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</si>
  <si>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</si>
  <si>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</si>
  <si>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</si>
  <si>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</si>
  <si>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</si>
  <si>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</si>
  <si>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</si>
  <si>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</si>
  <si>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</si>
  <si>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</si>
  <si>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</si>
  <si>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</si>
  <si>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</si>
  <si>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</si>
  <si>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</si>
  <si>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</si>
  <si>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</si>
  <si>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</si>
  <si>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</si>
  <si>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</si>
  <si>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愛知県東海市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</si>
  <si>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</si>
  <si>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</si>
  <si>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</si>
  <si>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</si>
  <si>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</si>
  <si>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</si>
  <si>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</si>
  <si>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</si>
  <si>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</si>
  <si>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</si>
  <si>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</si>
  <si>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</si>
  <si>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</si>
  <si>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</si>
  <si>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</si>
  <si>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</si>
  <si>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</si>
  <si>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</si>
  <si>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</si>
  <si>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</si>
  <si>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</si>
  <si>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</si>
  <si>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</si>
  <si>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</si>
  <si>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</si>
  <si>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</si>
  <si>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</si>
  <si>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</si>
  <si>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</si>
  <si>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</si>
  <si>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</si>
  <si>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</si>
  <si>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</si>
  <si>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</si>
  <si>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</si>
  <si>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</si>
  <si>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</si>
  <si>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</si>
  <si>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</si>
  <si>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</si>
  <si>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</si>
  <si>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</si>
  <si>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</si>
  <si>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</si>
  <si>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</si>
  <si>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</si>
  <si>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</si>
  <si>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</si>
  <si>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</si>
  <si>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</si>
  <si>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</si>
  <si>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</si>
  <si>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</si>
  <si>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</si>
  <si>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</si>
  <si>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</si>
  <si>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</si>
  <si>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</si>
  <si>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</si>
  <si>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</si>
  <si>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</si>
  <si>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</si>
  <si>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</si>
  <si>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</si>
  <si>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</si>
  <si>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</si>
  <si>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</si>
  <si>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</si>
  <si>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</si>
  <si>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</si>
  <si>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</si>
  <si>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</si>
  <si>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</si>
  <si>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</si>
  <si>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</si>
  <si>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</si>
  <si>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</si>
  <si>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</si>
  <si>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</si>
  <si>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</si>
  <si>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</si>
  <si>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</si>
  <si>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</si>
  <si>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</si>
  <si>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</si>
  <si>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</si>
  <si>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</si>
  <si>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</si>
  <si>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</si>
  <si>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</si>
  <si>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</si>
  <si>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</si>
  <si>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</si>
  <si>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</si>
  <si>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</si>
  <si>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</si>
  <si>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</si>
  <si>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</si>
  <si>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</si>
  <si>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</si>
  <si>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</si>
  <si>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</si>
  <si>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</si>
  <si>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</si>
  <si>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</si>
  <si>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</si>
  <si>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</si>
  <si>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</si>
  <si>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</si>
  <si>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</si>
  <si>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</si>
  <si>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</si>
  <si>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</si>
  <si>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</si>
  <si>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</si>
  <si>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</si>
  <si>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</si>
  <si>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</si>
  <si>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</si>
  <si>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</si>
  <si>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</si>
  <si>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</si>
  <si>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</si>
  <si>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</si>
  <si>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</si>
  <si>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</si>
  <si>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</si>
  <si>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</si>
  <si>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</si>
  <si>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</si>
  <si>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</si>
  <si>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</si>
  <si>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</si>
  <si>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</si>
  <si>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</si>
  <si>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</si>
  <si>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</si>
  <si>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</si>
  <si>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</si>
  <si>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</si>
  <si>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</si>
  <si>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</si>
  <si>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</si>
  <si>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</si>
  <si>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</si>
  <si>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</si>
  <si>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</si>
  <si>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</si>
  <si>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</si>
  <si>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</si>
  <si>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</si>
  <si>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愛知県東海市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</si>
  <si>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</si>
  <si>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</si>
  <si>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</si>
  <si>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</si>
  <si>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</si>
  <si>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</si>
  <si>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</si>
  <si>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</si>
  <si>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</si>
  <si>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</si>
  <si>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</si>
  <si>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</si>
  <si>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</si>
  <si>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</si>
  <si>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</si>
  <si>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</si>
  <si>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</si>
  <si>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</si>
  <si>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</si>
  <si>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</si>
  <si>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太田川駅周辺土地区画整理事業特別会計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</si>
  <si>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</si>
  <si>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</si>
  <si>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</si>
  <si>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</si>
  <si>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</si>
  <si>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</si>
  <si>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</si>
  <si>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</si>
  <si>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</si>
  <si>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</si>
  <si>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</si>
  <si>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</si>
  <si>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</si>
  <si>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</si>
  <si>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</si>
  <si>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</si>
  <si>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</si>
  <si>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</si>
  <si>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</si>
  <si>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</si>
  <si>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加木屋中部土地区画整理事業特別会計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</si>
  <si>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</si>
  <si>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</si>
  <si>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</si>
  <si>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</si>
  <si>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</si>
  <si>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</si>
  <si>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</si>
  <si>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</si>
  <si>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</si>
  <si>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</si>
  <si>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</si>
  <si>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</si>
  <si>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</si>
  <si>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</si>
  <si>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</si>
  <si>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</si>
  <si>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</si>
  <si>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</si>
  <si>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</si>
  <si>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</si>
  <si>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</si>
  <si>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</si>
  <si>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</si>
  <si>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</si>
  <si>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</si>
  <si>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</si>
  <si>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</si>
  <si>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</si>
  <si>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</si>
  <si>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</si>
  <si>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</si>
  <si>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</si>
  <si>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</si>
  <si>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</si>
  <si>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</si>
  <si>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</si>
  <si>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</si>
  <si>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</si>
  <si>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</si>
  <si>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</si>
  <si>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</si>
  <si>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</si>
  <si>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</si>
  <si>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</si>
  <si>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</si>
  <si>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</si>
  <si>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</si>
  <si>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</si>
  <si>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</si>
  <si>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</si>
  <si>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</si>
  <si>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</si>
  <si>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</si>
  <si>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</si>
  <si>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</si>
  <si>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</si>
  <si>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</si>
  <si>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</si>
  <si>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</si>
  <si>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</si>
  <si>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</si>
  <si>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</si>
  <si>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</si>
  <si>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</si>
  <si>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</si>
  <si>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</si>
  <si>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</si>
  <si>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加木屋中部土地区画整理事業特別会計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</si>
  <si>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</si>
  <si>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</si>
  <si>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</si>
  <si>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</si>
  <si>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</si>
  <si>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</si>
  <si>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</si>
  <si>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</si>
  <si>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</si>
  <si>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</si>
  <si>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</si>
  <si>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</si>
  <si>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</si>
  <si>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</si>
  <si>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</si>
  <si>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</si>
  <si>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</si>
  <si>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</si>
  <si>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</si>
  <si>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</si>
  <si>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</si>
  <si>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</si>
  <si>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</si>
  <si>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</si>
  <si>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</si>
  <si>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</si>
  <si>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</si>
  <si>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</si>
  <si>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</si>
  <si>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</si>
  <si>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</si>
  <si>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</si>
  <si>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</si>
  <si>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</si>
  <si>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</si>
  <si>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</si>
  <si>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</si>
  <si>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</si>
  <si>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</si>
  <si>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</si>
  <si>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</si>
  <si>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</si>
  <si>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</si>
  <si>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</si>
  <si>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</si>
  <si>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</si>
  <si>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</si>
  <si>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</si>
  <si>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</si>
  <si>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</si>
  <si>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</si>
  <si>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</si>
  <si>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</si>
  <si>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</si>
  <si>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</si>
  <si>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</si>
  <si>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</si>
  <si>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</si>
  <si>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</si>
  <si>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</si>
  <si>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</si>
  <si>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</si>
  <si>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</si>
  <si>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</si>
  <si>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</si>
  <si>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</si>
  <si>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</si>
  <si>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</si>
  <si>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</si>
  <si>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</si>
  <si>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</si>
  <si>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</si>
  <si>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</si>
  <si>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</si>
  <si>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</si>
  <si>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</si>
  <si>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</si>
  <si>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</si>
  <si>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</si>
  <si>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</si>
  <si>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</si>
  <si>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</si>
  <si>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</si>
  <si>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</si>
  <si>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</si>
  <si>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4.39</t>
  </si>
  <si>
    <t>▲ 6.64</t>
  </si>
  <si>
    <t>▲ 6.35</t>
  </si>
  <si>
    <t>一般会計</t>
  </si>
  <si>
    <t>水道事業会計</t>
  </si>
  <si>
    <t>国民健康保険事業特別会計</t>
  </si>
  <si>
    <t>下水道事業会計</t>
  </si>
  <si>
    <t>後期高齢者医療事業特別会計</t>
  </si>
  <si>
    <t>加木屋中部土地区画整理事業特別会計</t>
  </si>
  <si>
    <t>太田川駅周辺土地区画整理事業特別会計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</si>
  <si>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</si>
  <si>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</si>
  <si>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</si>
  <si>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</si>
  <si>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</si>
  <si>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</si>
  <si>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</si>
  <si>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</si>
  <si>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</si>
  <si>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東海市土地開発公社</t>
    <rPh sb="0" eb="3">
      <t>トウカイシ</t>
    </rPh>
    <rPh sb="3" eb="9">
      <t>トチカイハツコウシャ</t>
    </rPh>
    <phoneticPr fontId="2"/>
  </si>
  <si>
    <t>まちづくり東海</t>
    <rPh sb="5" eb="7">
      <t>トウカイ</t>
    </rPh>
    <phoneticPr fontId="2"/>
  </si>
  <si>
    <t>知多地区勤労者福祉サービスセンター</t>
    <rPh sb="0" eb="2">
      <t>チタ</t>
    </rPh>
    <rPh sb="2" eb="4">
      <t>チク</t>
    </rPh>
    <rPh sb="4" eb="7">
      <t>キンロウシャ</t>
    </rPh>
    <rPh sb="7" eb="9">
      <t>フクシ</t>
    </rPh>
    <phoneticPr fontId="2"/>
  </si>
  <si>
    <t>西知多医療厚生組合（一般会計）</t>
    <rPh sb="0" eb="1">
      <t>ニシ</t>
    </rPh>
    <rPh sb="1" eb="3">
      <t>チタ</t>
    </rPh>
    <rPh sb="3" eb="5">
      <t>イリョウ</t>
    </rPh>
    <rPh sb="5" eb="7">
      <t>コウセイ</t>
    </rPh>
    <rPh sb="7" eb="9">
      <t>クミアイ</t>
    </rPh>
    <rPh sb="10" eb="14">
      <t>イッパンカイケイ</t>
    </rPh>
    <phoneticPr fontId="19"/>
  </si>
  <si>
    <t>西知多医療厚生組合（し尿処理事業特別会計）</t>
    <rPh sb="0" eb="1">
      <t>ニシ</t>
    </rPh>
    <rPh sb="1" eb="3">
      <t>チタ</t>
    </rPh>
    <rPh sb="3" eb="5">
      <t>イリョウ</t>
    </rPh>
    <rPh sb="5" eb="7">
      <t>コウセイ</t>
    </rPh>
    <rPh sb="7" eb="9">
      <t>クミアイ</t>
    </rPh>
    <rPh sb="11" eb="12">
      <t>ニョウ</t>
    </rPh>
    <rPh sb="12" eb="14">
      <t>ショリ</t>
    </rPh>
    <rPh sb="14" eb="16">
      <t>ジギョウ</t>
    </rPh>
    <rPh sb="16" eb="18">
      <t>トクベツ</t>
    </rPh>
    <rPh sb="18" eb="20">
      <t>カイケイ</t>
    </rPh>
    <phoneticPr fontId="19"/>
  </si>
  <si>
    <t>西知多医療厚生組合（病院事業会計）</t>
    <rPh sb="0" eb="1">
      <t>ニシ</t>
    </rPh>
    <rPh sb="1" eb="3">
      <t>チタ</t>
    </rPh>
    <rPh sb="3" eb="5">
      <t>イリョウ</t>
    </rPh>
    <rPh sb="5" eb="7">
      <t>コウセイ</t>
    </rPh>
    <rPh sb="7" eb="9">
      <t>クミアイ</t>
    </rPh>
    <rPh sb="10" eb="12">
      <t>ビョウイン</t>
    </rPh>
    <rPh sb="12" eb="14">
      <t>ジギョウ</t>
    </rPh>
    <rPh sb="14" eb="16">
      <t>カイケイ</t>
    </rPh>
    <phoneticPr fontId="19"/>
  </si>
  <si>
    <t>西知多医療厚生組合（ごみ処理事業特別会計）</t>
    <rPh sb="0" eb="1">
      <t>ニシ</t>
    </rPh>
    <rPh sb="1" eb="3">
      <t>チタ</t>
    </rPh>
    <rPh sb="3" eb="5">
      <t>イリョウ</t>
    </rPh>
    <rPh sb="5" eb="7">
      <t>コウセイ</t>
    </rPh>
    <rPh sb="7" eb="9">
      <t>クミアイ</t>
    </rPh>
    <rPh sb="12" eb="14">
      <t>ショリ</t>
    </rPh>
    <rPh sb="14" eb="16">
      <t>ジギョウ</t>
    </rPh>
    <rPh sb="16" eb="18">
      <t>トクベツ</t>
    </rPh>
    <rPh sb="18" eb="20">
      <t>カイケイ</t>
    </rPh>
    <phoneticPr fontId="19"/>
  </si>
  <si>
    <t>西知多医療厚生組合（看護専門学校事業特別会計）</t>
    <rPh sb="0" eb="1">
      <t>ニシ</t>
    </rPh>
    <rPh sb="1" eb="3">
      <t>チタ</t>
    </rPh>
    <rPh sb="3" eb="5">
      <t>イリョウ</t>
    </rPh>
    <rPh sb="5" eb="7">
      <t>コウセイ</t>
    </rPh>
    <rPh sb="7" eb="9">
      <t>クミアイ</t>
    </rPh>
    <rPh sb="10" eb="12">
      <t>カンゴ</t>
    </rPh>
    <rPh sb="12" eb="16">
      <t>センモンガッコウ</t>
    </rPh>
    <rPh sb="16" eb="18">
      <t>ジギョウ</t>
    </rPh>
    <rPh sb="18" eb="20">
      <t>トクベツ</t>
    </rPh>
    <rPh sb="20" eb="22">
      <t>カイケイ</t>
    </rPh>
    <phoneticPr fontId="19"/>
  </si>
  <si>
    <t>西知多医療厚生組合（健康増進施設事業特別会計）</t>
    <rPh sb="0" eb="1">
      <t>ニシ</t>
    </rPh>
    <rPh sb="1" eb="3">
      <t>チタ</t>
    </rPh>
    <rPh sb="3" eb="5">
      <t>イリョウ</t>
    </rPh>
    <rPh sb="5" eb="7">
      <t>コウセイ</t>
    </rPh>
    <rPh sb="7" eb="9">
      <t>クミアイ</t>
    </rPh>
    <rPh sb="10" eb="12">
      <t>ケンコウ</t>
    </rPh>
    <rPh sb="12" eb="14">
      <t>ゾウシン</t>
    </rPh>
    <rPh sb="14" eb="16">
      <t>シセツ</t>
    </rPh>
    <rPh sb="16" eb="18">
      <t>ジギョウ</t>
    </rPh>
    <rPh sb="18" eb="20">
      <t>トクベツ</t>
    </rPh>
    <rPh sb="20" eb="22">
      <t>カイケイ</t>
    </rPh>
    <phoneticPr fontId="19"/>
  </si>
  <si>
    <t>知多北部広域連合（一般会計）</t>
    <rPh sb="0" eb="2">
      <t>チタ</t>
    </rPh>
    <rPh sb="2" eb="4">
      <t>ホクブ</t>
    </rPh>
    <rPh sb="4" eb="6">
      <t>コウイキ</t>
    </rPh>
    <rPh sb="6" eb="8">
      <t>レンゴウ</t>
    </rPh>
    <rPh sb="9" eb="13">
      <t>イッパンカイケイ</t>
    </rPh>
    <phoneticPr fontId="19"/>
  </si>
  <si>
    <t>知多北部広域連合（介護保険事業特別会計）</t>
    <rPh sb="0" eb="2">
      <t>チタ</t>
    </rPh>
    <rPh sb="2" eb="4">
      <t>ホクブ</t>
    </rPh>
    <rPh sb="4" eb="6">
      <t>コウイキ</t>
    </rPh>
    <rPh sb="6" eb="8">
      <t>レンゴウ</t>
    </rPh>
    <rPh sb="9" eb="11">
      <t>カイゴ</t>
    </rPh>
    <rPh sb="11" eb="13">
      <t>ホケン</t>
    </rPh>
    <rPh sb="13" eb="15">
      <t>ジギョウ</t>
    </rPh>
    <rPh sb="15" eb="17">
      <t>トクベツ</t>
    </rPh>
    <rPh sb="17" eb="19">
      <t>カイケイ</t>
    </rPh>
    <phoneticPr fontId="19"/>
  </si>
  <si>
    <t>知北平和公園組合（一般会計）</t>
    <rPh sb="0" eb="2">
      <t>チホク</t>
    </rPh>
    <rPh sb="2" eb="4">
      <t>ヘイワ</t>
    </rPh>
    <rPh sb="4" eb="6">
      <t>コウエン</t>
    </rPh>
    <rPh sb="6" eb="8">
      <t>クミアイ</t>
    </rPh>
    <rPh sb="9" eb="13">
      <t>イッパ</t>
    </rPh>
    <phoneticPr fontId="19"/>
  </si>
  <si>
    <t>知北平和公園組合（霊園事業特別会計）</t>
    <rPh sb="0" eb="2">
      <t>チホク</t>
    </rPh>
    <rPh sb="2" eb="4">
      <t>ヘイワ</t>
    </rPh>
    <rPh sb="4" eb="6">
      <t>コウエン</t>
    </rPh>
    <rPh sb="6" eb="8">
      <t>クミアイ</t>
    </rPh>
    <rPh sb="9" eb="11">
      <t>レイエン</t>
    </rPh>
    <rPh sb="11" eb="13">
      <t>ジギョウ</t>
    </rPh>
    <rPh sb="13" eb="15">
      <t>トクベツ</t>
    </rPh>
    <rPh sb="15" eb="17">
      <t>カイケイ</t>
    </rPh>
    <phoneticPr fontId="19"/>
  </si>
  <si>
    <t>愛知県後期高齢者医療広域連合（一般会計）</t>
    <rPh sb="0" eb="3">
      <t>アイチケン</t>
    </rPh>
    <rPh sb="3" eb="5">
      <t>コウキ</t>
    </rPh>
    <rPh sb="5" eb="8">
      <t>コウレイシャ</t>
    </rPh>
    <rPh sb="8" eb="10">
      <t>イリョウ</t>
    </rPh>
    <rPh sb="10" eb="12">
      <t>コウイキ</t>
    </rPh>
    <rPh sb="12" eb="14">
      <t>レンゴウ</t>
    </rPh>
    <rPh sb="15" eb="19">
      <t>イッパンカイケイ</t>
    </rPh>
    <phoneticPr fontId="19"/>
  </si>
  <si>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9"/>
  </si>
  <si>
    <t>法適用企業</t>
    <rPh sb="0" eb="1">
      <t>ホウ</t>
    </rPh>
    <rPh sb="1" eb="3">
      <t>テキヨウ</t>
    </rPh>
    <rPh sb="3" eb="5">
      <t>キギョウ</t>
    </rPh>
    <phoneticPr fontId="2"/>
  </si>
  <si>
    <t>公共建築物保全基金</t>
    <rPh sb="0" eb="2">
      <t>コウキョウ</t>
    </rPh>
    <rPh sb="2" eb="4">
      <t>ケンチク</t>
    </rPh>
    <rPh sb="4" eb="5">
      <t>ブツ</t>
    </rPh>
    <rPh sb="5" eb="7">
      <t>ホゼン</t>
    </rPh>
    <rPh sb="7" eb="9">
      <t>キキン</t>
    </rPh>
    <phoneticPr fontId="19"/>
  </si>
  <si>
    <t>鉄道駅周辺整備基金</t>
  </si>
  <si>
    <t>一般廃棄物処理施設整備基金</t>
  </si>
  <si>
    <t>学校施設整備基金</t>
    <rPh sb="0" eb="8">
      <t>ガッコウシセツセイビキキン</t>
    </rPh>
    <phoneticPr fontId="2"/>
  </si>
  <si>
    <t>地球温暖化対策基金</t>
    <rPh sb="0" eb="9">
      <t>チキュウオンダンカタイサクキキン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</si>
  <si>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</si>
  <si>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</si>
  <si>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</si>
  <si>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</si>
  <si>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</si>
  <si>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r>
      <t>　</t>
    </r>
    <r>
      <rPr>
        <sz val="11"/>
        <rFont val="ＭＳ Ｐゴシック"/>
        <family val="3"/>
        <charset val="128"/>
      </rPr>
      <t>実質公債費比率は類似団体と比較して低い水準にあるものの、将来負担比率については、近年増加傾向となっており、類似団体と比較して高い水準となった。実質公債費比率については、災害復旧費等に係る基準財政需要額の減及び一部事務組合への負担金の減等により、前年度値よりも増加している。今後も大型建設事業が予定されており、元利償還金の増に伴う実質公債費比率の上昇が見込まれるため、これまで以上に公債費の適正化に取り組む必要がある。</t>
    </r>
    <rPh sb="43" eb="45">
      <t>ゾウカ</t>
    </rPh>
    <rPh sb="45" eb="47">
      <t>ケイコウ</t>
    </rPh>
    <rPh sb="54" eb="56">
      <t>ルイジ</t>
    </rPh>
    <rPh sb="63" eb="64">
      <t>タカ</t>
    </rPh>
    <rPh sb="105" eb="107">
      <t>イチブ</t>
    </rPh>
    <rPh sb="107" eb="109">
      <t>ジム</t>
    </rPh>
    <rPh sb="109" eb="111">
      <t>クミアイ</t>
    </rPh>
    <rPh sb="113" eb="116">
      <t>フタンキン</t>
    </rPh>
    <rPh sb="130" eb="132">
      <t>ゾウカ</t>
    </rPh>
    <rPh sb="165" eb="167">
      <t>ジッシツ</t>
    </rPh>
    <rPh sb="167" eb="170">
      <t>コウサイヒ</t>
    </rPh>
    <rPh sb="171" eb="172">
      <t>リツ</t>
    </rPh>
    <rPh sb="176" eb="178">
      <t>ミコ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</si>
  <si>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</si>
  <si>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</si>
  <si>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</si>
  <si>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r>
      <t>　</t>
    </r>
    <r>
      <rPr>
        <sz val="11"/>
        <rFont val="ＭＳ ゴシック"/>
        <family val="3"/>
        <charset val="128"/>
      </rPr>
      <t>充当可能基金残高の増等により、充当可能財源等の増加がみられたものの、地方債の現在高の増及び公営企業債等繰入見込額の増等により将来負担額がそれを上回る増加をみせたため、将来負担比率は増加傾向にあり、類似団体に比べて有形固定資産減価償却率は昨年同様低い水準にあるが、将来負担比率については、類似団体に比して高い水準となった。橋梁・トンネルや道路などのインフラ工作物の有形固定資産減価償却率が高いので、老朽化対策を順次進めていく必要があるため、平成２８年度に策定した東海市公共施設等総合管理計画及び令和２年度に策定した個別施設計画と整合を図り、引き続き、施設の維持に努める必要がある。</t>
    </r>
    <rPh sb="35" eb="38">
      <t>チホウサイ</t>
    </rPh>
    <rPh sb="39" eb="41">
      <t>ゲンザイ</t>
    </rPh>
    <rPh sb="41" eb="42">
      <t>ダカ</t>
    </rPh>
    <rPh sb="46" eb="48">
      <t>コウエイ</t>
    </rPh>
    <rPh sb="48" eb="50">
      <t>キギョウ</t>
    </rPh>
    <rPh sb="50" eb="51">
      <t>サイ</t>
    </rPh>
    <rPh sb="51" eb="52">
      <t>トウ</t>
    </rPh>
    <rPh sb="52" eb="54">
      <t>クリイレ</t>
    </rPh>
    <rPh sb="54" eb="56">
      <t>ミコ</t>
    </rPh>
    <rPh sb="56" eb="57">
      <t>ガク</t>
    </rPh>
    <rPh sb="72" eb="74">
      <t>ウワマワ</t>
    </rPh>
    <rPh sb="75" eb="77">
      <t>ゾウカ</t>
    </rPh>
    <rPh sb="91" eb="93">
      <t>ゾウカ</t>
    </rPh>
    <rPh sb="119" eb="121">
      <t>サクネン</t>
    </rPh>
    <rPh sb="121" eb="123">
      <t>ドウヨウ</t>
    </rPh>
    <rPh sb="132" eb="134">
      <t>ショウライ</t>
    </rPh>
    <rPh sb="134" eb="136">
      <t>フタン</t>
    </rPh>
    <rPh sb="136" eb="138">
      <t>ヒリツ</t>
    </rPh>
    <rPh sb="144" eb="146">
      <t>ルイジ</t>
    </rPh>
    <rPh sb="146" eb="148">
      <t>ダンタイ</t>
    </rPh>
    <rPh sb="149" eb="150">
      <t>ヒ</t>
    </rPh>
    <rPh sb="152" eb="153">
      <t>タカ</t>
    </rPh>
    <rPh sb="154" eb="156">
      <t>スイジュン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</si>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</sst>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2" fillId="0" borderId="41" xfId="16" applyFont="1" applyBorder="1" applyAlignment="1" applyProtection="1">
      <alignment horizontal="left" vertical="top" wrapText="1"/>
      <protection locked="0"/>
    </xf>
    <xf numFmtId="0" fontId="12" fillId="0" borderId="12" xfId="16" applyFont="1" applyBorder="1" applyAlignment="1" applyProtection="1">
      <alignment horizontal="left" vertical="top" wrapText="1"/>
      <protection locked="0"/>
    </xf>
    <xf numFmtId="0" fontId="12" fillId="0" borderId="51" xfId="16" applyFont="1" applyBorder="1" applyAlignment="1" applyProtection="1">
      <alignment horizontal="left" vertical="top" wrapText="1"/>
      <protection locked="0"/>
    </xf>
    <xf numFmtId="0" fontId="12" fillId="0" borderId="65" xfId="16" applyFont="1" applyBorder="1" applyAlignment="1" applyProtection="1">
      <alignment horizontal="left" vertical="top" wrapText="1"/>
      <protection locked="0"/>
    </xf>
    <xf numFmtId="0" fontId="12" fillId="0" borderId="0" xfId="16" applyFont="1" applyAlignment="1" applyProtection="1">
      <alignment horizontal="left" vertical="top" wrapText="1"/>
      <protection locked="0"/>
    </xf>
    <xf numFmtId="0" fontId="12" fillId="0" borderId="38" xfId="16" applyFont="1" applyBorder="1" applyAlignment="1" applyProtection="1">
      <alignment horizontal="left" vertical="top" wrapText="1"/>
      <protection locked="0"/>
    </xf>
    <xf numFmtId="0" fontId="12" fillId="0" borderId="37" xfId="16" applyFont="1" applyBorder="1" applyAlignment="1" applyProtection="1">
      <alignment horizontal="left" vertical="top" wrapText="1"/>
      <protection locked="0"/>
    </xf>
    <xf numFmtId="0" fontId="12" fillId="0" borderId="56" xfId="16" applyFont="1" applyBorder="1" applyAlignment="1" applyProtection="1">
      <alignment horizontal="left" vertical="top" wrapText="1"/>
      <protection locked="0"/>
    </xf>
    <xf numFmtId="0" fontId="12"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46402</c:v>
                </c:pt>
                <c:pt idx="1">
                  <c:v>66343</c:v>
                </c:pt>
                <c:pt idx="2">
                  <c:v>56416</c:v>
                </c:pt>
                <c:pt idx="3">
                  <c:v>49217</c:v>
                </c:pt>
                <c:pt idx="4">
                  <c:v>49211</c:v>
                </c:pt>
              </c:numCache>
            </c:numRef>
          </c:val>
          <c:smooth val="0"/>
          <c:extLst>
            <c:ext xmlns:c16="http://schemas.microsoft.com/office/drawing/2014/chart" uri="{C3380CC4-5D6E-409C-BE32-E72D297353CC}">
              <c16:uniqueId val="{00000000-696D-4666-97C1-F7A65DB8A3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52951</c:v>
                </c:pt>
                <c:pt idx="1">
                  <c:v>63037</c:v>
                </c:pt>
                <c:pt idx="2">
                  <c:v>50043</c:v>
                </c:pt>
                <c:pt idx="3">
                  <c:v>56656</c:v>
                </c:pt>
                <c:pt idx="4">
                  <c:v>87704</c:v>
                </c:pt>
              </c:numCache>
            </c:numRef>
          </c:val>
          <c:smooth val="0"/>
          <c:extLst>
            <c:ext xmlns:c16="http://schemas.microsoft.com/office/drawing/2014/chart" uri="{C3380CC4-5D6E-409C-BE32-E72D297353CC}">
              <c16:uniqueId val="{00000001-696D-4666-97C1-F7A65DB8A33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6.25</c:v>
                </c:pt>
                <c:pt idx="1">
                  <c:v>7.42</c:v>
                </c:pt>
                <c:pt idx="2">
                  <c:v>11.81</c:v>
                </c:pt>
                <c:pt idx="3">
                  <c:v>14.58</c:v>
                </c:pt>
                <c:pt idx="4">
                  <c:v>11.5</c:v>
                </c:pt>
              </c:numCache>
            </c:numRef>
          </c:val>
          <c:extLst>
            <c:ext xmlns:c16="http://schemas.microsoft.com/office/drawing/2014/chart" uri="{C3380CC4-5D6E-409C-BE32-E72D297353CC}">
              <c16:uniqueId val="{00000000-00FE-4BAB-B3D8-E580426037E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18.57</c:v>
                </c:pt>
                <c:pt idx="1">
                  <c:v>20.32</c:v>
                </c:pt>
                <c:pt idx="2">
                  <c:v>12.32</c:v>
                </c:pt>
                <c:pt idx="3">
                  <c:v>18.13</c:v>
                </c:pt>
                <c:pt idx="4">
                  <c:v>20.89</c:v>
                </c:pt>
              </c:numCache>
            </c:numRef>
          </c:val>
          <c:extLst>
            <c:ext xmlns:c16="http://schemas.microsoft.com/office/drawing/2014/chart" uri="{C3380CC4-5D6E-409C-BE32-E72D297353CC}">
              <c16:uniqueId val="{00000001-00FE-4BAB-B3D8-E580426037E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-4.3899999999999997</c:v>
                </c:pt>
                <c:pt idx="1">
                  <c:v>0.66</c:v>
                </c:pt>
                <c:pt idx="2">
                  <c:v>-6.64</c:v>
                </c:pt>
                <c:pt idx="3">
                  <c:v>1.89</c:v>
                </c:pt>
                <c:pt idx="4">
                  <c:v>-6.35</c:v>
                </c:pt>
              </c:numCache>
            </c:numRef>
          </c:val>
          <c:smooth val="0"/>
          <c:extLst>
            <c:ext xmlns:c16="http://schemas.microsoft.com/office/drawing/2014/chart" uri="{C3380CC4-5D6E-409C-BE32-E72D297353CC}">
              <c16:uniqueId val="{00000002-00FE-4BAB-B3D8-E580426037E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2.6</c:v>
                </c:pt>
                <c:pt idx="4">
                  <c:v>0</c:v>
                </c:pt>
                <c:pt idx="5">
                  <c:v>0</c:v>
                </c:pt>
                <c:pt idx="6">
                  <c:v>0</c:v>
                </c:pt>
                <c:pt idx="7">
                  <c:v>0</c:v>
                </c:pt>
                <c:pt idx="8">
                  <c:v>0</c:v>
                </c:pt>
                <c:pt idx="9">
                  <c:v>0</c:v>
                </c:pt>
              </c:numCache>
            </c:numRef>
          </c:val>
          <c:extLst>
            <c:ext xmlns:c16="http://schemas.microsoft.com/office/drawing/2014/chart" uri="{C3380CC4-5D6E-409C-BE32-E72D297353CC}">
              <c16:uniqueId val="{00000000-DD1C-4775-9574-E607D92AE7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D1C-4775-9574-E607D92AE73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D1C-4775-9574-E607D92AE735}"/>
            </c:ext>
          </c:extLst>
        </c:ser>
        <c:ser>
          <c:idx val="3"/>
          <c:order val="3"/>
          <c:tx>
            <c:strRef>
              <c:f>データシート!$A$30</c:f>
              <c:strCache>
                <c:ptCount val="1"/>
                <c:pt idx="0">
                  <c:v>太田川駅周辺土地区画整理事業特別会計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D1C-4775-9574-E607D92AE735}"/>
            </c:ext>
          </c:extLst>
        </c:ser>
        <c:ser>
          <c:idx val="4"/>
          <c:order val="4"/>
          <c:tx>
            <c:strRef>
              <c:f>データシート!$A$31</c:f>
              <c:strCache>
                <c:ptCount val="1"/>
                <c:pt idx="0">
                  <c:v>加木屋中部土地区画整理事業特別会計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D1C-4775-9574-E607D92AE735}"/>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5-DD1C-4775-9574-E607D92AE73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1</c:v>
                </c:pt>
                <c:pt idx="6">
                  <c:v>#N/A</c:v>
                </c:pt>
                <c:pt idx="7">
                  <c:v>1.59</c:v>
                </c:pt>
                <c:pt idx="8">
                  <c:v>#N/A</c:v>
                </c:pt>
                <c:pt idx="9">
                  <c:v>1.17</c:v>
                </c:pt>
              </c:numCache>
            </c:numRef>
          </c:val>
          <c:extLst>
            <c:ext xmlns:c16="http://schemas.microsoft.com/office/drawing/2014/chart" uri="{C3380CC4-5D6E-409C-BE32-E72D297353CC}">
              <c16:uniqueId val="{00000006-DD1C-4775-9574-E607D92AE735}"/>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1.03</c:v>
                </c:pt>
                <c:pt idx="2">
                  <c:v>#N/A</c:v>
                </c:pt>
                <c:pt idx="3">
                  <c:v>1.17</c:v>
                </c:pt>
                <c:pt idx="4">
                  <c:v>#N/A</c:v>
                </c:pt>
                <c:pt idx="5">
                  <c:v>1.57</c:v>
                </c:pt>
                <c:pt idx="6">
                  <c:v>#N/A</c:v>
                </c:pt>
                <c:pt idx="7">
                  <c:v>1.79</c:v>
                </c:pt>
                <c:pt idx="8">
                  <c:v>#N/A</c:v>
                </c:pt>
                <c:pt idx="9">
                  <c:v>1.85</c:v>
                </c:pt>
              </c:numCache>
            </c:numRef>
          </c:val>
          <c:extLst>
            <c:ext xmlns:c16="http://schemas.microsoft.com/office/drawing/2014/chart" uri="{C3380CC4-5D6E-409C-BE32-E72D297353CC}">
              <c16:uniqueId val="{00000007-DD1C-4775-9574-E607D92AE73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1.79</c:v>
                </c:pt>
                <c:pt idx="2">
                  <c:v>#N/A</c:v>
                </c:pt>
                <c:pt idx="3">
                  <c:v>2.72</c:v>
                </c:pt>
                <c:pt idx="4">
                  <c:v>#N/A</c:v>
                </c:pt>
                <c:pt idx="5">
                  <c:v>3.17</c:v>
                </c:pt>
                <c:pt idx="6">
                  <c:v>#N/A</c:v>
                </c:pt>
                <c:pt idx="7">
                  <c:v>3.53</c:v>
                </c:pt>
                <c:pt idx="8">
                  <c:v>#N/A</c:v>
                </c:pt>
                <c:pt idx="9">
                  <c:v>4.76</c:v>
                </c:pt>
              </c:numCache>
            </c:numRef>
          </c:val>
          <c:extLst>
            <c:ext xmlns:c16="http://schemas.microsoft.com/office/drawing/2014/chart" uri="{C3380CC4-5D6E-409C-BE32-E72D297353CC}">
              <c16:uniqueId val="{00000008-DD1C-4775-9574-E607D92AE73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6.23</c:v>
                </c:pt>
                <c:pt idx="2">
                  <c:v>#N/A</c:v>
                </c:pt>
                <c:pt idx="3">
                  <c:v>7.42</c:v>
                </c:pt>
                <c:pt idx="4">
                  <c:v>#N/A</c:v>
                </c:pt>
                <c:pt idx="5">
                  <c:v>11.8</c:v>
                </c:pt>
                <c:pt idx="6">
                  <c:v>#N/A</c:v>
                </c:pt>
                <c:pt idx="7">
                  <c:v>14.57</c:v>
                </c:pt>
                <c:pt idx="8">
                  <c:v>#N/A</c:v>
                </c:pt>
                <c:pt idx="9">
                  <c:v>11.49</c:v>
                </c:pt>
              </c:numCache>
            </c:numRef>
          </c:val>
          <c:extLst>
            <c:ext xmlns:c16="http://schemas.microsoft.com/office/drawing/2014/chart" uri="{C3380CC4-5D6E-409C-BE32-E72D297353CC}">
              <c16:uniqueId val="{00000009-DD1C-4775-9574-E607D92AE73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3941</c:v>
                </c:pt>
                <c:pt idx="5">
                  <c:v>3837</c:v>
                </c:pt>
                <c:pt idx="8">
                  <c:v>3524</c:v>
                </c:pt>
                <c:pt idx="11">
                  <c:v>3425</c:v>
                </c:pt>
                <c:pt idx="14">
                  <c:v>3262</c:v>
                </c:pt>
              </c:numCache>
            </c:numRef>
          </c:val>
          <c:extLst>
            <c:ext xmlns:c16="http://schemas.microsoft.com/office/drawing/2014/chart" uri="{C3380CC4-5D6E-409C-BE32-E72D297353CC}">
              <c16:uniqueId val="{00000000-BD68-4B91-A889-B2C964F39C4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D68-4B91-A889-B2C964F39C4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4</c:v>
                </c:pt>
                <c:pt idx="3">
                  <c:v>4</c:v>
                </c:pt>
                <c:pt idx="6">
                  <c:v>4</c:v>
                </c:pt>
                <c:pt idx="9">
                  <c:v>4</c:v>
                </c:pt>
                <c:pt idx="12">
                  <c:v>3</c:v>
                </c:pt>
              </c:numCache>
            </c:numRef>
          </c:val>
          <c:extLst>
            <c:ext xmlns:c16="http://schemas.microsoft.com/office/drawing/2014/chart" uri="{C3380CC4-5D6E-409C-BE32-E72D297353CC}">
              <c16:uniqueId val="{00000002-BD68-4B91-A889-B2C964F39C4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399</c:v>
                </c:pt>
                <c:pt idx="3">
                  <c:v>403</c:v>
                </c:pt>
                <c:pt idx="6">
                  <c:v>245</c:v>
                </c:pt>
                <c:pt idx="9">
                  <c:v>185</c:v>
                </c:pt>
                <c:pt idx="12">
                  <c:v>257</c:v>
                </c:pt>
              </c:numCache>
            </c:numRef>
          </c:val>
          <c:extLst>
            <c:ext xmlns:c16="http://schemas.microsoft.com/office/drawing/2014/chart" uri="{C3380CC4-5D6E-409C-BE32-E72D297353CC}">
              <c16:uniqueId val="{00000003-BD68-4B91-A889-B2C964F39C4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1481</c:v>
                </c:pt>
                <c:pt idx="3">
                  <c:v>1326</c:v>
                </c:pt>
                <c:pt idx="6">
                  <c:v>1106</c:v>
                </c:pt>
                <c:pt idx="9">
                  <c:v>1100</c:v>
                </c:pt>
                <c:pt idx="12">
                  <c:v>1203</c:v>
                </c:pt>
              </c:numCache>
            </c:numRef>
          </c:val>
          <c:extLst>
            <c:ext xmlns:c16="http://schemas.microsoft.com/office/drawing/2014/chart" uri="{C3380CC4-5D6E-409C-BE32-E72D297353CC}">
              <c16:uniqueId val="{00000004-BD68-4B91-A889-B2C964F39C4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68-4B91-A889-B2C964F39C4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D68-4B91-A889-B2C964F39C4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2054</c:v>
                </c:pt>
                <c:pt idx="3">
                  <c:v>2058</c:v>
                </c:pt>
                <c:pt idx="6">
                  <c:v>2061</c:v>
                </c:pt>
                <c:pt idx="9">
                  <c:v>2024</c:v>
                </c:pt>
                <c:pt idx="12">
                  <c:v>2055</c:v>
                </c:pt>
              </c:numCache>
            </c:numRef>
          </c:val>
          <c:extLst>
            <c:ext xmlns:c16="http://schemas.microsoft.com/office/drawing/2014/chart" uri="{C3380CC4-5D6E-409C-BE32-E72D297353CC}">
              <c16:uniqueId val="{00000007-BD68-4B91-A889-B2C964F39C4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c:v>
                </c:pt>
                <c:pt idx="2">
                  <c:v>#N/A</c:v>
                </c:pt>
                <c:pt idx="3">
                  <c:v>#N/A</c:v>
                </c:pt>
                <c:pt idx="4">
                  <c:v>-46</c:v>
                </c:pt>
                <c:pt idx="5">
                  <c:v>#N/A</c:v>
                </c:pt>
                <c:pt idx="6">
                  <c:v>#N/A</c:v>
                </c:pt>
                <c:pt idx="7">
                  <c:v>-108</c:v>
                </c:pt>
                <c:pt idx="8">
                  <c:v>#N/A</c:v>
                </c:pt>
                <c:pt idx="9">
                  <c:v>#N/A</c:v>
                </c:pt>
                <c:pt idx="10">
                  <c:v>-112</c:v>
                </c:pt>
                <c:pt idx="11">
                  <c:v>#N/A</c:v>
                </c:pt>
                <c:pt idx="12">
                  <c:v>#N/A</c:v>
                </c:pt>
                <c:pt idx="13">
                  <c:v>256</c:v>
                </c:pt>
                <c:pt idx="14">
                  <c:v>#N/A</c:v>
                </c:pt>
              </c:numCache>
            </c:numRef>
          </c:val>
          <c:smooth val="0"/>
          <c:extLst>
            <c:ext xmlns:c16="http://schemas.microsoft.com/office/drawing/2014/chart" uri="{C3380CC4-5D6E-409C-BE32-E72D297353CC}">
              <c16:uniqueId val="{00000008-BD68-4B91-A889-B2C964F39C4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21879</c:v>
                </c:pt>
                <c:pt idx="5">
                  <c:v>20390</c:v>
                </c:pt>
                <c:pt idx="8">
                  <c:v>19579</c:v>
                </c:pt>
                <c:pt idx="11">
                  <c:v>19865</c:v>
                </c:pt>
                <c:pt idx="14">
                  <c:v>17226</c:v>
                </c:pt>
              </c:numCache>
            </c:numRef>
          </c:val>
          <c:extLst>
            <c:ext xmlns:c16="http://schemas.microsoft.com/office/drawing/2014/chart" uri="{C3380CC4-5D6E-409C-BE32-E72D297353CC}">
              <c16:uniqueId val="{00000000-2CC8-4A52-936C-4FED91C0AA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17150</c:v>
                </c:pt>
                <c:pt idx="5">
                  <c:v>17632</c:v>
                </c:pt>
                <c:pt idx="8">
                  <c:v>17489</c:v>
                </c:pt>
                <c:pt idx="11">
                  <c:v>18484</c:v>
                </c:pt>
                <c:pt idx="14">
                  <c:v>18805</c:v>
                </c:pt>
              </c:numCache>
            </c:numRef>
          </c:val>
          <c:extLst>
            <c:ext xmlns:c16="http://schemas.microsoft.com/office/drawing/2014/chart" uri="{C3380CC4-5D6E-409C-BE32-E72D297353CC}">
              <c16:uniqueId val="{00000001-2CC8-4A52-936C-4FED91C0AA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10550</c:v>
                </c:pt>
                <c:pt idx="5">
                  <c:v>12256</c:v>
                </c:pt>
                <c:pt idx="8">
                  <c:v>13484</c:v>
                </c:pt>
                <c:pt idx="11">
                  <c:v>14380</c:v>
                </c:pt>
                <c:pt idx="14">
                  <c:v>17606</c:v>
                </c:pt>
              </c:numCache>
            </c:numRef>
          </c:val>
          <c:extLst>
            <c:ext xmlns:c16="http://schemas.microsoft.com/office/drawing/2014/chart" uri="{C3380CC4-5D6E-409C-BE32-E72D297353CC}">
              <c16:uniqueId val="{00000002-2CC8-4A52-936C-4FED91C0AA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CC8-4A52-936C-4FED91C0AA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CC8-4A52-936C-4FED91C0AA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501</c:v>
                </c:pt>
                <c:pt idx="3">
                  <c:v>500</c:v>
                </c:pt>
                <c:pt idx="6">
                  <c:v>497</c:v>
                </c:pt>
                <c:pt idx="9">
                  <c:v>154</c:v>
                </c:pt>
                <c:pt idx="12">
                  <c:v>0</c:v>
                </c:pt>
              </c:numCache>
            </c:numRef>
          </c:val>
          <c:extLst>
            <c:ext xmlns:c16="http://schemas.microsoft.com/office/drawing/2014/chart" uri="{C3380CC4-5D6E-409C-BE32-E72D297353CC}">
              <c16:uniqueId val="{00000005-2CC8-4A52-936C-4FED91C0AA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4081</c:v>
                </c:pt>
                <c:pt idx="3">
                  <c:v>3948</c:v>
                </c:pt>
                <c:pt idx="6">
                  <c:v>4059</c:v>
                </c:pt>
                <c:pt idx="9">
                  <c:v>4254</c:v>
                </c:pt>
                <c:pt idx="12">
                  <c:v>4180</c:v>
                </c:pt>
              </c:numCache>
            </c:numRef>
          </c:val>
          <c:extLst>
            <c:ext xmlns:c16="http://schemas.microsoft.com/office/drawing/2014/chart" uri="{C3380CC4-5D6E-409C-BE32-E72D297353CC}">
              <c16:uniqueId val="{00000006-2CC8-4A52-936C-4FED91C0AA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9233</c:v>
                </c:pt>
                <c:pt idx="3">
                  <c:v>8665</c:v>
                </c:pt>
                <c:pt idx="6">
                  <c:v>8290</c:v>
                </c:pt>
                <c:pt idx="9">
                  <c:v>8737</c:v>
                </c:pt>
                <c:pt idx="12">
                  <c:v>8449</c:v>
                </c:pt>
              </c:numCache>
            </c:numRef>
          </c:val>
          <c:extLst>
            <c:ext xmlns:c16="http://schemas.microsoft.com/office/drawing/2014/chart" uri="{C3380CC4-5D6E-409C-BE32-E72D297353CC}">
              <c16:uniqueId val="{00000007-2CC8-4A52-936C-4FED91C0AA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17588</c:v>
                </c:pt>
                <c:pt idx="3">
                  <c:v>17455</c:v>
                </c:pt>
                <c:pt idx="6">
                  <c:v>16730</c:v>
                </c:pt>
                <c:pt idx="9">
                  <c:v>16439</c:v>
                </c:pt>
                <c:pt idx="12">
                  <c:v>16893</c:v>
                </c:pt>
              </c:numCache>
            </c:numRef>
          </c:val>
          <c:extLst>
            <c:ext xmlns:c16="http://schemas.microsoft.com/office/drawing/2014/chart" uri="{C3380CC4-5D6E-409C-BE32-E72D297353CC}">
              <c16:uniqueId val="{00000008-2CC8-4A52-936C-4FED91C0AA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1103</c:v>
                </c:pt>
                <c:pt idx="3">
                  <c:v>1059</c:v>
                </c:pt>
                <c:pt idx="6">
                  <c:v>1165</c:v>
                </c:pt>
                <c:pt idx="9">
                  <c:v>1228</c:v>
                </c:pt>
                <c:pt idx="12">
                  <c:v>1520</c:v>
                </c:pt>
              </c:numCache>
            </c:numRef>
          </c:val>
          <c:extLst>
            <c:ext xmlns:c16="http://schemas.microsoft.com/office/drawing/2014/chart" uri="{C3380CC4-5D6E-409C-BE32-E72D297353CC}">
              <c16:uniqueId val="{00000009-2CC8-4A52-936C-4FED91C0AA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23439</c:v>
                </c:pt>
                <c:pt idx="3">
                  <c:v>23200</c:v>
                </c:pt>
                <c:pt idx="6">
                  <c:v>22775</c:v>
                </c:pt>
                <c:pt idx="9">
                  <c:v>22623</c:v>
                </c:pt>
                <c:pt idx="12">
                  <c:v>23719</c:v>
                </c:pt>
              </c:numCache>
            </c:numRef>
          </c:val>
          <c:extLst>
            <c:ext xmlns:c16="http://schemas.microsoft.com/office/drawing/2014/chart" uri="{C3380CC4-5D6E-409C-BE32-E72D297353CC}">
              <c16:uniqueId val="{0000000A-2CC8-4A52-936C-4FED91C0AA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6366</c:v>
                </c:pt>
                <c:pt idx="2">
                  <c:v>#N/A</c:v>
                </c:pt>
                <c:pt idx="3">
                  <c:v>#N/A</c:v>
                </c:pt>
                <c:pt idx="4">
                  <c:v>4548</c:v>
                </c:pt>
                <c:pt idx="5">
                  <c:v>#N/A</c:v>
                </c:pt>
                <c:pt idx="6">
                  <c:v>#N/A</c:v>
                </c:pt>
                <c:pt idx="7">
                  <c:v>2965</c:v>
                </c:pt>
                <c:pt idx="8">
                  <c:v>#N/A</c:v>
                </c:pt>
                <c:pt idx="9">
                  <c:v>#N/A</c:v>
                </c:pt>
                <c:pt idx="10">
                  <c:v>705</c:v>
                </c:pt>
                <c:pt idx="11">
                  <c:v>#N/A</c:v>
                </c:pt>
                <c:pt idx="12">
                  <c:v>#N/A</c:v>
                </c:pt>
                <c:pt idx="13">
                  <c:v>1123</c:v>
                </c:pt>
                <c:pt idx="14">
                  <c:v>#N/A</c:v>
                </c:pt>
              </c:numCache>
            </c:numRef>
          </c:val>
          <c:smooth val="0"/>
          <c:extLst>
            <c:ext xmlns:c16="http://schemas.microsoft.com/office/drawing/2014/chart" uri="{C3380CC4-5D6E-409C-BE32-E72D297353CC}">
              <c16:uniqueId val="{0000000B-2CC8-4A52-936C-4FED91C0AA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3770</c:v>
                </c:pt>
                <c:pt idx="1">
                  <c:v>5404</c:v>
                </c:pt>
                <c:pt idx="2">
                  <c:v>6429</c:v>
                </c:pt>
              </c:numCache>
            </c:numRef>
          </c:val>
          <c:extLst>
            <c:ext xmlns:c16="http://schemas.microsoft.com/office/drawing/2014/chart" uri="{C3380CC4-5D6E-409C-BE32-E72D297353CC}">
              <c16:uniqueId val="{00000000-3311-4A4B-8B35-75946504B0E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311-4A4B-8B35-75946504B0E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9289</c:v>
                </c:pt>
                <c:pt idx="1">
                  <c:v>8551</c:v>
                </c:pt>
                <c:pt idx="2">
                  <c:v>10756</c:v>
                </c:pt>
              </c:numCache>
            </c:numRef>
          </c:val>
          <c:extLst>
            <c:ext xmlns:c16="http://schemas.microsoft.com/office/drawing/2014/chart" uri="{C3380CC4-5D6E-409C-BE32-E72D297353CC}">
              <c16:uniqueId val="{00000002-3311-4A4B-8B35-75946504B0E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{A376CDBC-34B8-4CCE-9B2B-645E77C71AAE}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AF42-483F-A395-75D2008CC9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{2731F72E-44FE-4531-A7CC-49A3DBE6A404}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42-483F-A395-75D2008CC9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{F096DD79-803C-4CA4-A6A8-9CE9D45EC019}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42-483F-A395-75D2008CC9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{DBF9CD71-6F40-4109-98B5-812BF2587A56}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42-483F-A395-75D2008CC9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{566AD149-17F5-43FE-87C9-A66166710D08}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42-483F-A395-75D2008CC9A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{0E673B14-BBE4-4088-826B-031E00B67D70}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AF42-483F-A395-75D2008CC9A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{9BA99200-54D3-401B-82CC-99D290FFA432}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AF42-483F-A395-75D2008CC9A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{5F8B2E87-5233-4C70-95FE-886C18144956}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AF42-483F-A395-75D2008CC9A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{07508716-0179-482B-8538-5B7FB4E4CD33}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AF42-483F-A395-75D2008CC9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58.4</c:v>
                </c:pt>
                <c:pt idx="8">
                  <c:v>59.2</c:v>
                </c:pt>
                <c:pt idx="16">
                  <c:v>60.1</c:v>
                </c:pt>
                <c:pt idx="24">
                  <c:v>61.4</c:v>
                </c:pt>
                <c:pt idx="32">
                  <c:v>61.1</c:v>
                </c:pt>
              </c:numCache>
            </c:numRef>
          </c:xVal>
          <c:yVal>
            <c:numRef>
              <c:f>公会計指標分析・財政指標組合せ分析表!$BP$51:$DC$51</c:f>
              <c:numCache>
                <c:formatCode>#,##0.0;"▲ "#,##0.0</c:formatCode>
                <c:ptCount val="40"/>
                <c:pt idx="0">
                  <c:v>23.9</c:v>
                </c:pt>
                <c:pt idx="8">
                  <c:v>16.399999999999999</c:v>
                </c:pt>
                <c:pt idx="16">
                  <c:v>10.4</c:v>
                </c:pt>
                <c:pt idx="24">
                  <c:v>2.5</c:v>
                </c:pt>
                <c:pt idx="32">
                  <c:v>3.8</c:v>
                </c:pt>
              </c:numCache>
            </c:numRef>
          </c:yVal>
          <c:smooth val="0"/>
          <c:extLst>
            <c:ext xmlns:c16="http://schemas.microsoft.com/office/drawing/2014/chart" uri="{C3380CC4-5D6E-409C-BE32-E72D297353CC}">
              <c16:uniqueId val="{00000009-AF42-483F-A395-75D2008CC9A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{554115D3-8DD7-459B-9171-431B5837F18E}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AF42-483F-A395-75D2008CC9A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{6160BD5C-0A96-4A5F-B069-58C5DE58D2CF}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42-483F-A395-75D2008CC9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{6ABEEC62-8D46-493A-AE55-D291C8328099}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42-483F-A395-75D2008CC9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{992EAD92-3CD5-4FAA-9BA7-C188844F5424}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42-483F-A395-75D2008CC9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{86FE70B3-7645-46CC-B90A-62A60F3CDA5B}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42-483F-A395-75D2008CC9A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{31C915C4-A33A-4FB8-9BDB-2FB441929E5F}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AF42-483F-A395-75D2008CC9A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{98B52CF9-F358-419A-B21A-B8386B244C80}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AF42-483F-A395-75D2008CC9A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{1A96FB11-05BB-4DA5-9A0F-76E6CEF9D4B8}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AF42-483F-A395-75D2008CC9A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{94D1AB14-7CB6-4D99-A5B7-5D2FF9CFA36B}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AF42-483F-A395-75D2008CC9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60.4</c:v>
                </c:pt>
                <c:pt idx="16">
                  <c:v>61.9</c:v>
                </c:pt>
                <c:pt idx="24">
                  <c:v>63</c:v>
                </c:pt>
                <c:pt idx="32">
                  <c:v>64.2</c:v>
                </c:pt>
              </c:numCache>
            </c:numRef>
          </c:xVal>
          <c:yVal>
            <c:numRef>
              <c:f>公会計指標分析・財政指標組合せ分析表!$BP$55:$DC$55</c:f>
              <c:numCache>
                <c:formatCode>#,##0.0;"▲ "#,##0.0</c:formatCode>
                <c:ptCount val="40"/>
                <c:pt idx="0">
                  <c:v>2.7</c:v>
                </c:pt>
                <c:pt idx="8">
                  <c:v>0.5</c:v>
                </c:pt>
                <c:pt idx="16">
                  <c:v>5.9</c:v>
                </c:pt>
                <c:pt idx="24">
                  <c:v>4.0999999999999996</c:v>
                </c:pt>
                <c:pt idx="32">
                  <c:v>0</c:v>
                </c:pt>
              </c:numCache>
            </c:numRef>
          </c:yVal>
          <c:smooth val="0"/>
          <c:extLst>
            <c:ext xmlns:c16="http://schemas.microsoft.com/office/drawing/2014/chart" uri="{C3380CC4-5D6E-409C-BE32-E72D297353CC}">
              <c16:uniqueId val="{00000013-AF42-483F-A395-75D2008CC9AE}"/>
            </c:ext>
          </c:extLst>
        </c:ser>
        <c:dLbls>
          <c:showLegendKey val="0"/>
          <c:showVal val="1"/>
          <c:showCatName val="0"/>
          <c:showSerName val="0"/>
          <c:showPercent val="0"/>
          <c:showBubbleSize val="0"/>
        </c:dLbls>
        <c:axId val="46179840"/>
        <c:axId val="46181760"/>
      </c:scatterChart>
      <c:valAx>
        <c:axId val="46179840"/>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{DD255EA6-112C-4DB4-8B10-B4F8F67EFD39}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D6F-4088-8550-07F9B7C2864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{6DDECA66-E7F1-4B60-8A56-5D02A054291F}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6F-4088-8550-07F9B7C2864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{ECA6EC5F-CF09-428E-BAD6-293BADFB73DF}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6F-4088-8550-07F9B7C2864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{4217E4D9-8C0B-4DE1-9984-77FB05D4CF4B}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6F-4088-8550-07F9B7C2864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{65B54D4D-8849-4617-874A-1AD0E9AADEBD}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6F-4088-8550-07F9B7C2864E}"/>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{4D5C833B-AB15-42D7-A9B1-A637F31BB0C7}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D6F-4088-8550-07F9B7C2864E}"/>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{1F669018-6009-4BE8-A9B9-7A1276C2791D}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D6F-4088-8550-07F9B7C2864E}"/>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{850EFDAE-4CDE-41F1-B4CE-5C34D31A666E}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D6F-4088-8550-07F9B7C2864E}"/>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{123ABEA2-EC9C-4F3F-9F44-FCA2F5F44591}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D6F-4088-8550-07F9B7C2864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c:v>
                </c:pt>
                <c:pt idx="8">
                  <c:v>-0.2</c:v>
                </c:pt>
                <c:pt idx="16">
                  <c:v>-0.1</c:v>
                </c:pt>
                <c:pt idx="24">
                  <c:v>-0.3</c:v>
                </c:pt>
                <c:pt idx="32">
                  <c:v>0</c:v>
                </c:pt>
              </c:numCache>
            </c:numRef>
          </c:xVal>
          <c:yVal>
            <c:numRef>
              <c:f>公会計指標分析・財政指標組合せ分析表!$BP$73:$DC$73</c:f>
              <c:numCache>
                <c:formatCode>#,##0.0;"▲ "#,##0.0</c:formatCode>
                <c:ptCount val="40"/>
                <c:pt idx="0">
                  <c:v>23.9</c:v>
                </c:pt>
                <c:pt idx="8">
                  <c:v>16.399999999999999</c:v>
                </c:pt>
                <c:pt idx="16">
                  <c:v>10.4</c:v>
                </c:pt>
                <c:pt idx="24">
                  <c:v>2.5</c:v>
                </c:pt>
                <c:pt idx="32">
                  <c:v>3.8</c:v>
                </c:pt>
              </c:numCache>
            </c:numRef>
          </c:yVal>
          <c:smooth val="0"/>
          <c:extLst>
            <c:ext xmlns:c16="http://schemas.microsoft.com/office/drawing/2014/chart" uri="{C3380CC4-5D6E-409C-BE32-E72D297353CC}">
              <c16:uniqueId val="{00000009-AD6F-4088-8550-07F9B7C2864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3.7034893318547003E-3"/>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{86A2DDCB-E41D-427F-84A1-E4D83E1AC39C}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D6F-4088-8550-07F9B7C2864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{4F0ABE50-6C73-499A-A3B3-BB76BB93AAB1}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6F-4088-8550-07F9B7C2864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{E07F4865-9373-41C9-AF9B-B552B5C70B63}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6F-4088-8550-07F9B7C2864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{2766F5EF-3D9A-43A2-8BC4-505AF1C9155C}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6F-4088-8550-07F9B7C2864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{49B2F333-AB8C-40AB-8651-BD9D702EBFE3}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6F-4088-8550-07F9B7C2864E}"/>
                </c:ext>
              </c:extLst>
            </c:dLbl>
            <c:dLbl>
              <c:idx val="8"/>
              <c:layout>
                <c:manualLayout>
                  <c:x val="0"/>
                  <c:y val="8.7882310311547234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{680A3853-9108-4A1A-AA05-DEFF91E361E3}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D6F-4088-8550-07F9B7C2864E}"/>
                </c:ext>
              </c:extLst>
            </c:dLbl>
            <c:dLbl>
              <c:idx val="16"/>
              <c:layout>
                <c:manualLayout>
                  <c:x val="0"/>
                  <c:y val="8.504822567464914E-3"/>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{C46C6522-638C-4AD5-A265-619DBB403997}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D6F-4088-8550-07F9B7C2864E}"/>
                </c:ext>
              </c:extLst>
            </c:dLbl>
            <c:dLbl>
              <c:idx val="24"/>
              <c:layout>
                <c:manualLayout>
                  <c:x val="0"/>
                  <c:y val="5.7248509665341297E-3"/>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{EFA73429-165D-4D91-9E55-5A75AF174824}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D6F-4088-8550-07F9B7C2864E}"/>
                </c:ext>
              </c:extLst>
            </c:dLbl>
            <c:dLbl>
              <c:idx val="32"/>
              <c:layout>
                <c:manualLayout>
                  <c:x val="0"/>
                  <c:y val="-1.9313901501944987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{6683602E-EFE5-4FA3-BB78-ED14134329B8}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D6F-4088-8550-07F9B7C2864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5.0999999999999996</c:v>
                </c:pt>
                <c:pt idx="16">
                  <c:v>5.2</c:v>
                </c:pt>
                <c:pt idx="24">
                  <c:v>5.0999999999999996</c:v>
                </c:pt>
                <c:pt idx="32">
                  <c:v>5.2</c:v>
                </c:pt>
              </c:numCache>
            </c:numRef>
          </c:xVal>
          <c:yVal>
            <c:numRef>
              <c:f>公会計指標分析・財政指標組合せ分析表!$BP$77:$DC$77</c:f>
              <c:numCache>
                <c:formatCode>#,##0.0;"▲ "#,##0.0</c:formatCode>
                <c:ptCount val="40"/>
                <c:pt idx="0">
                  <c:v>2.7</c:v>
                </c:pt>
                <c:pt idx="8">
                  <c:v>0.5</c:v>
                </c:pt>
                <c:pt idx="16">
                  <c:v>5.9</c:v>
                </c:pt>
                <c:pt idx="24">
                  <c:v>4.0999999999999996</c:v>
                </c:pt>
                <c:pt idx="32">
                  <c:v>0</c:v>
                </c:pt>
              </c:numCache>
            </c:numRef>
          </c:yVal>
          <c:smooth val="0"/>
          <c:extLst>
            <c:ext xmlns:c16="http://schemas.microsoft.com/office/drawing/2014/chart" uri="{C3380CC4-5D6E-409C-BE32-E72D297353CC}">
              <c16:uniqueId val="{00000013-AD6F-4088-8550-07F9B7C2864E}"/>
            </c:ext>
          </c:extLst>
        </c:ser>
        <c:dLbls>
          <c:showLegendKey val="0"/>
          <c:showVal val="1"/>
          <c:showCatName val="0"/>
          <c:showSerName val="0"/>
          <c:showPercent val="0"/>
          <c:showBubbleSize val="0"/>
        </c:dLbls>
        <c:axId val="84219776"/>
        <c:axId val="84234240"/>
      </c:scatterChart>
      <c:valAx>
        <c:axId val="84219776"/>
        <c:scaling>
          <c:orientation val="maxMin"/>
          <c:max val="6"/>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実質公債比率の分子については、公営企業に要する経費の財源に充てた繰入金が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億円増したこと、組合等が起こした地方債の元利償還金に対する負担金等が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億円増したこと等により、元利償還金等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全体としては、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算入公債費等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については、災害復旧費に係る基準財政需要額の減等により、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億円減少したため、実質公債比率の分子が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億円増加した。今後も、借入利率の低減を図り、元利償還金の圧縮に努める。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将来負担比率の分子のうち、地方債の現在高については、大田保育園整備事業等の増により、前年度比で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億円増となり、将来負担額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充当可能財源等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は、充当可能基金について、学校施設整備基金の増等により、前年度比で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32.0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億円増となり、充当可能財源等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及び充当可能財源等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の増により、令和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年度の将来負担比率の分子は、前年度比で、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億円減少した。今後は、事業内容の精査、公営企業の経営健全化等を進め、将来負担の軽減に努める。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愛知県東海市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財政調整基金は、大規模建設事業への取り崩し額が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億円、他基金への積替えが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億円、出産・子育て応援事業への取り崩し額が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億、災害復旧費分への取り崩し額が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億円に対し、決算剰余金による積立が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億円、決算剰余金以外の積立て額が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億円となったことによる。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その他の特定目的基金は、公園・緑地整備基金が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億円の取崩し、公共建築物保全基金が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億円の積立て及び</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億円の取崩し、鉄道駅周辺整備基金が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億円の積立て及び</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億円の取崩し、地球温暖化対策基金が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億円の積立、学校施設整備基金が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億円の積立となったことによる。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今後必要となる公共施設の大規模修繕や養父森岡線街路整備事業、新駅周辺等整備、一般廃棄物処理施設整備に係る財源として、個々の特定目的基金を取り崩すことを予定している。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公共建築物保全基金：公共建築物の大規模修繕のため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鉄道駅周辺整備基金：養父森岡線街路整備及び新駅周辺等整備のため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一般廃棄物処理施設整備基金：知多市と東海市が共同で設置する新ごみ処理施設の整備のため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地球温暖化対策基金：</a:t>
          </a:r>
          <a:r>
            <a:rPr lang="ja-JP" altLang="en-US" sz="1300" b="0" i="0">
              <a:solidFill>
                <a:sysClr val="windowText" lastClr="000000"/>
              </a:solidFill>
              <a:effectLst/>
              <a:latin typeface="ＭＳ ゴシック" panose="020B0609070205080204" pitchFamily="49" charset="-128"/>
              <a:ea typeface="ＭＳ ゴシック" panose="020B0609070205080204" pitchFamily="49" charset="-128"/>
            </a:rPr>
            <a:t>温室効果ガスの排出の量の削減並びに吸収作用の保全及び強化にため</a:t>
          </a:r>
          <a:endParaRPr lang="en-US" altLang="ja-JP" sz="1300" b="0" i="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学校施設整備基金：</a:t>
          </a:r>
          <a:r>
            <a:rPr lang="ja-JP" altLang="en-US" sz="1300" b="0" i="0">
              <a:solidFill>
                <a:sysClr val="windowText" lastClr="000000"/>
              </a:solidFill>
              <a:effectLst/>
              <a:latin typeface="ＭＳ ゴシック" panose="020B0609070205080204" pitchFamily="49" charset="-128"/>
              <a:ea typeface="ＭＳ ゴシック" panose="020B0609070205080204" pitchFamily="49" charset="-128"/>
            </a:rPr>
            <a:t>大規模施設整備の資金に充てるため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公共建築物保全基金：公共建築物の大規模修繕に係る財源として、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億円取り崩すとともに、一般財源から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億円積み立てたことによる差引きにより増減は概ねなし。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鉄道駅周辺整備基金：新駅整備費用に係る財源として、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億円取り崩すとともに、一般財源から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億円積み立てたことによる差引きによる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一般廃棄物処理施設整備基金：増減概ねなし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地球温暖化対策基金：新規設置による皆増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学校施設整備基金：新規設置による皆増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公共建築物保全基金：公共建築物の大規模修繕の財源として、毎年度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億円程度を基本として取り崩す予定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鉄道駅周辺整備基金：養父森岡線街路整備事業や新駅周辺等整備事業が令和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年度まで事業を実施することから、それまでの各年度に必要な　　　　　　　　　　　　一般財源分を取り崩す予定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一般廃棄物処理施設整備基金：令和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年度に完成する新ごみ処理施設の財源として、令和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年度までに全額取り崩す予定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地球温暖化対策基金：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年度の二酸化炭素の排出実質ゼロを目指して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億円を基準に適宜積立し、事業の実施に応じて適宜取り崩す予定。</a:t>
          </a:r>
          <a:endParaRPr kumimoji="0"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学校施設整備基金：</a:t>
          </a:r>
          <a:r>
            <a:rPr kumimoji="0"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年間で</a:t>
          </a:r>
          <a:r>
            <a:rPr kumimoji="0"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校の建替えができる金額（約</a:t>
          </a:r>
          <a:r>
            <a:rPr kumimoji="0"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31</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億円）を目標に積立し、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事業の実施に応じて適宜取り崩す予定。</a:t>
          </a:r>
          <a:endParaRPr kumimoji="0"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大規模建設事業の財源として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億円、災害復旧事業へ</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億円を取り崩した一方、歳入増により決算剰余金として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％を適正規模と考え、概ね</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％以の範囲内とし今後は、大規模建設事業の実施に伴い、減少を見込んでいる。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該当なし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積立予定なし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愛知県東海市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113,625
111,392
43.43
58,209,302
54,020,252
3,538,039
30,769,747
23,718,642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016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251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4796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27146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29495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462014" y="369674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有形固定資産減価償却率については、横ばいであるものの、類似団体に比べて低い水準にある。</a:t>
          </a:r>
          <a:endParaRPr lang="ja-JP" altLang="ja-JP" b="0">
            <a:effectLst/>
            <a:latin typeface="ＭＳ ゴシック" panose="020B0609070205080204" pitchFamily="49" charset="-128"/>
            <a:ea typeface="ＭＳ ゴシック" panose="020B0609070205080204" pitchFamily="49" charset="-128"/>
          </a:endParaRPr>
        </a:p>
        <a:p>
          <a:r>
            <a:rPr kumimoji="1" lang="ja-JP" altLang="ja-JP" sz="1100" b="0">
              <a:solidFill>
                <a:schemeClr val="dk1"/>
              </a:solidFill>
              <a:effectLst/>
              <a:latin typeface="ＭＳ ゴシック" panose="020B0609070205080204" pitchFamily="49" charset="-128"/>
              <a:ea typeface="ＭＳ ゴシック" panose="020B0609070205080204" pitchFamily="49" charset="-128"/>
              <a:cs typeface="+mn-cs"/>
            </a:rPr>
            <a:t>　東海市公共施設等総合管理計画及び個別施設計画に基づき、今後も施設の適正な維持管理に努める。</a:t>
          </a:r>
          <a:endParaRPr lang="ja-JP" altLang="ja-JP" b="0">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86781" y="6018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152525" y="55911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86781" y="5497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152525" y="50704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86781" y="497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52525" y="45497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86781" y="4455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86781" y="3941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0" name="有形固定資産減価償却率グラフ枠">
          <a:extLst>
            <a:ext uri="{FF2B5EF4-FFF2-40B4-BE49-F238E27FC236}">
              <a16:creationId xmlns:a16="http://schemas.microsoft.com/office/drawing/2014/main" id="{00000000-0008-0000-0D00-00003C000000}"/>
            </a:ext>
          </a:extLst>
        </xdr:cNvPr>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128588</xdr:rowOff>
    </xdr:from>
    <xdr:to>
      <xdr:col>23</xdr:col>
      <xdr:colOff>85090</xdr:colOff>
      <xdr:row>34</xdr:row>
      <xdr:rowOff>20003</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flipV="1">
          <a:off x="4300220" y="4421188"/>
          <a:ext cx="1270" cy="121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23830</xdr:rowOff>
    </xdr:from>
    <xdr:ext cx="405111" cy="259045"/>
    <xdr:sp macro="" textlink="">
      <xdr:nvSpPr>
        <xdr:cNvPr id="62" name="有形固定資産減価償却率最小値テキスト">
          <a:extLst>
            <a:ext uri="{FF2B5EF4-FFF2-40B4-BE49-F238E27FC236}">
              <a16:creationId xmlns:a16="http://schemas.microsoft.com/office/drawing/2014/main" id="{00000000-0008-0000-0D00-00003E000000}"/>
            </a:ext>
          </a:extLst>
        </xdr:cNvPr>
        <xdr:cNvSpPr txBox="1"/>
      </xdr:nvSpPr>
      <xdr:spPr>
        <a:xfrm>
          <a:off x="4352925" y="563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20003</xdr:rowOff>
    </xdr:from>
    <xdr:to>
      <xdr:col>23</xdr:col>
      <xdr:colOff>174625</xdr:colOff>
      <xdr:row>34</xdr:row>
      <xdr:rowOff>20003</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4213225" y="563340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75265</xdr:rowOff>
    </xdr:from>
    <xdr:ext cx="405111" cy="259045"/>
    <xdr:sp macro="" textlink="">
      <xdr:nvSpPr>
        <xdr:cNvPr id="64" name="有形固定資産減価償却率最大値テキスト">
          <a:extLst>
            <a:ext uri="{FF2B5EF4-FFF2-40B4-BE49-F238E27FC236}">
              <a16:creationId xmlns:a16="http://schemas.microsoft.com/office/drawing/2014/main" id="{00000000-0008-0000-0D00-000040000000}"/>
            </a:ext>
          </a:extLst>
        </xdr:cNvPr>
        <xdr:cNvSpPr txBox="1"/>
      </xdr:nvSpPr>
      <xdr:spPr>
        <a:xfrm>
          <a:off x="4352925" y="420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128588</xdr:rowOff>
    </xdr:from>
    <xdr:to>
      <xdr:col>23</xdr:col>
      <xdr:colOff>174625</xdr:colOff>
      <xdr:row>26</xdr:row>
      <xdr:rowOff>128588</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213225" y="442118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100347</xdr:rowOff>
    </xdr:from>
    <xdr:ext cx="405111" cy="259045"/>
    <xdr:sp macro="" textlink="">
      <xdr:nvSpPr>
        <xdr:cNvPr id="66" name="有形固定資産減価償却率平均値テキスト">
          <a:extLst>
            <a:ext uri="{FF2B5EF4-FFF2-40B4-BE49-F238E27FC236}">
              <a16:creationId xmlns:a16="http://schemas.microsoft.com/office/drawing/2014/main" id="{00000000-0008-0000-0D00-000042000000}"/>
            </a:ext>
          </a:extLst>
        </xdr:cNvPr>
        <xdr:cNvSpPr txBox="1"/>
      </xdr:nvSpPr>
      <xdr:spPr>
        <a:xfrm>
          <a:off x="4352925" y="521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121920</xdr:rowOff>
    </xdr:from>
    <xdr:to>
      <xdr:col>23</xdr:col>
      <xdr:colOff>136525</xdr:colOff>
      <xdr:row>32</xdr:row>
      <xdr:rowOff>52070</xdr:rowOff>
    </xdr:to>
    <xdr:sp macro="" textlink="">
      <xdr:nvSpPr>
        <xdr:cNvPr id="67" name="フローチャート: 判断 66">
          <a:extLst>
            <a:ext uri="{FF2B5EF4-FFF2-40B4-BE49-F238E27FC236}">
              <a16:creationId xmlns:a16="http://schemas.microsoft.com/office/drawing/2014/main" id="{00000000-0008-0000-0D00-000043000000}"/>
            </a:ext>
          </a:extLst>
        </xdr:cNvPr>
        <xdr:cNvSpPr/>
      </xdr:nvSpPr>
      <xdr:spPr>
        <a:xfrm>
          <a:off x="4251325" y="52400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57150</xdr:rowOff>
    </xdr:from>
    <xdr:to>
      <xdr:col>19</xdr:col>
      <xdr:colOff>187325</xdr:colOff>
      <xdr:row>31</xdr:row>
      <xdr:rowOff>158750</xdr:rowOff>
    </xdr:to>
    <xdr:sp macro="" textlink="">
      <xdr:nvSpPr>
        <xdr:cNvPr id="68" name="フローチャート: 判断 67">
          <a:extLst>
            <a:ext uri="{FF2B5EF4-FFF2-40B4-BE49-F238E27FC236}">
              <a16:creationId xmlns:a16="http://schemas.microsoft.com/office/drawing/2014/main" id="{00000000-0008-0000-0D00-000044000000}"/>
            </a:ext>
          </a:extLst>
        </xdr:cNvPr>
        <xdr:cNvSpPr/>
      </xdr:nvSpPr>
      <xdr:spPr>
        <a:xfrm>
          <a:off x="3616325" y="5175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169228</xdr:rowOff>
    </xdr:from>
    <xdr:to>
      <xdr:col>15</xdr:col>
      <xdr:colOff>187325</xdr:colOff>
      <xdr:row>31</xdr:row>
      <xdr:rowOff>99378</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2930525" y="51158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2244725" y="50412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1558925" y="50304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a:extLst>
            <a:ext uri="{FF2B5EF4-FFF2-40B4-BE49-F238E27FC236}">
              <a16:creationId xmlns:a16="http://schemas.microsoft.com/office/drawing/2014/main" id="{00000000-0008-0000-0D00-000048000000}"/>
            </a:ext>
          </a:extLst>
        </xdr:cNvPr>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126047</xdr:rowOff>
    </xdr:from>
    <xdr:to>
      <xdr:col>23</xdr:col>
      <xdr:colOff>136525</xdr:colOff>
      <xdr:row>31</xdr:row>
      <xdr:rowOff>56197</xdr:rowOff>
    </xdr:to>
    <xdr:sp macro="" textlink="">
      <xdr:nvSpPr>
        <xdr:cNvPr id="77" name="楕円 76">
          <a:extLst>
            <a:ext uri="{FF2B5EF4-FFF2-40B4-BE49-F238E27FC236}">
              <a16:creationId xmlns:a16="http://schemas.microsoft.com/office/drawing/2014/main" id="{00000000-0008-0000-0D00-00004D000000}"/>
            </a:ext>
          </a:extLst>
        </xdr:cNvPr>
        <xdr:cNvSpPr/>
      </xdr:nvSpPr>
      <xdr:spPr>
        <a:xfrm>
          <a:off x="4251325" y="50790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148924</xdr:rowOff>
    </xdr:from>
    <xdr:ext cx="405111" cy="259045"/>
    <xdr:sp macro="" textlink="">
      <xdr:nvSpPr>
        <xdr:cNvPr id="78" name="有形固定資産減価償却率該当値テキスト">
          <a:extLst>
            <a:ext uri="{FF2B5EF4-FFF2-40B4-BE49-F238E27FC236}">
              <a16:creationId xmlns:a16="http://schemas.microsoft.com/office/drawing/2014/main" id="{00000000-0008-0000-0D00-00004E000000}"/>
            </a:ext>
          </a:extLst>
        </xdr:cNvPr>
        <xdr:cNvSpPr txBox="1"/>
      </xdr:nvSpPr>
      <xdr:spPr>
        <a:xfrm>
          <a:off x="4352925" y="4936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142240</xdr:rowOff>
    </xdr:from>
    <xdr:to>
      <xdr:col>19</xdr:col>
      <xdr:colOff>187325</xdr:colOff>
      <xdr:row>31</xdr:row>
      <xdr:rowOff>72390</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3616325" y="50952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5397</xdr:rowOff>
    </xdr:from>
    <xdr:to>
      <xdr:col>23</xdr:col>
      <xdr:colOff>85725</xdr:colOff>
      <xdr:row>31</xdr:row>
      <xdr:rowOff>21590</xdr:rowOff>
    </xdr:to>
    <xdr:cxnSp macro="">
      <xdr:nvCxnSpPr>
        <xdr:cNvPr id="80" name="直線コネクタ 79">
          <a:extLst>
            <a:ext uri="{FF2B5EF4-FFF2-40B4-BE49-F238E27FC236}">
              <a16:creationId xmlns:a16="http://schemas.microsoft.com/office/drawing/2014/main" id="{00000000-0008-0000-0D00-000050000000}"/>
            </a:ext>
          </a:extLst>
        </xdr:cNvPr>
        <xdr:cNvCxnSpPr/>
      </xdr:nvCxnSpPr>
      <xdr:spPr>
        <a:xfrm flipV="1">
          <a:off x="3667125" y="5123497"/>
          <a:ext cx="635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72072</xdr:rowOff>
    </xdr:from>
    <xdr:to>
      <xdr:col>15</xdr:col>
      <xdr:colOff>187325</xdr:colOff>
      <xdr:row>31</xdr:row>
      <xdr:rowOff>2222</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2930525" y="50250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122872</xdr:rowOff>
    </xdr:from>
    <xdr:to>
      <xdr:col>19</xdr:col>
      <xdr:colOff>136525</xdr:colOff>
      <xdr:row>31</xdr:row>
      <xdr:rowOff>21590</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2981325" y="5075872"/>
          <a:ext cx="685800" cy="6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23495</xdr:rowOff>
    </xdr:from>
    <xdr:to>
      <xdr:col>11</xdr:col>
      <xdr:colOff>187325</xdr:colOff>
      <xdr:row>30</xdr:row>
      <xdr:rowOff>125095</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2244725" y="49764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74295</xdr:rowOff>
    </xdr:from>
    <xdr:to>
      <xdr:col>15</xdr:col>
      <xdr:colOff>136525</xdr:colOff>
      <xdr:row>30</xdr:row>
      <xdr:rowOff>122872</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2295525" y="5027295"/>
          <a:ext cx="6858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151765</xdr:rowOff>
    </xdr:from>
    <xdr:to>
      <xdr:col>7</xdr:col>
      <xdr:colOff>187325</xdr:colOff>
      <xdr:row>30</xdr:row>
      <xdr:rowOff>81915</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1558925" y="49396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31115</xdr:rowOff>
    </xdr:from>
    <xdr:to>
      <xdr:col>11</xdr:col>
      <xdr:colOff>136525</xdr:colOff>
      <xdr:row>30</xdr:row>
      <xdr:rowOff>74295</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1609725" y="4984115"/>
          <a:ext cx="6858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149877</xdr:rowOff>
    </xdr:from>
    <xdr:ext cx="405111" cy="259045"/>
    <xdr:sp macro="" textlink="">
      <xdr:nvSpPr>
        <xdr:cNvPr id="87" name="n_1aveValue有形固定資産減価償却率">
          <a:extLst>
            <a:ext uri="{FF2B5EF4-FFF2-40B4-BE49-F238E27FC236}">
              <a16:creationId xmlns:a16="http://schemas.microsoft.com/office/drawing/2014/main" id="{00000000-0008-0000-0D00-000057000000}"/>
            </a:ext>
          </a:extLst>
        </xdr:cNvPr>
        <xdr:cNvSpPr txBox="1"/>
      </xdr:nvSpPr>
      <xdr:spPr>
        <a:xfrm>
          <a:off x="3470919" y="52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90505</xdr:rowOff>
    </xdr:from>
    <xdr:ext cx="405111" cy="259045"/>
    <xdr:sp macro="" textlink="">
      <xdr:nvSpPr>
        <xdr:cNvPr id="88" name="n_2aveValue有形固定資産減価償却率">
          <a:extLst>
            <a:ext uri="{FF2B5EF4-FFF2-40B4-BE49-F238E27FC236}">
              <a16:creationId xmlns:a16="http://schemas.microsoft.com/office/drawing/2014/main" id="{00000000-0008-0000-0D00-000058000000}"/>
            </a:ext>
          </a:extLst>
        </xdr:cNvPr>
        <xdr:cNvSpPr txBox="1"/>
      </xdr:nvSpPr>
      <xdr:spPr>
        <a:xfrm>
          <a:off x="2797819" y="520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89" name="n_3aveValue有形固定資産減価償却率">
          <a:extLst>
            <a:ext uri="{FF2B5EF4-FFF2-40B4-BE49-F238E27FC236}">
              <a16:creationId xmlns:a16="http://schemas.microsoft.com/office/drawing/2014/main" id="{00000000-0008-0000-0D00-000059000000}"/>
            </a:ext>
          </a:extLst>
        </xdr:cNvPr>
        <xdr:cNvSpPr txBox="1"/>
      </xdr:nvSpPr>
      <xdr:spPr>
        <a:xfrm>
          <a:off x="2112019" y="51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170197</xdr:rowOff>
    </xdr:from>
    <xdr:ext cx="405111" cy="259045"/>
    <xdr:sp macro="" textlink="">
      <xdr:nvSpPr>
        <xdr:cNvPr id="90" name="n_4aveValue有形固定資産減価償却率">
          <a:extLst>
            <a:ext uri="{FF2B5EF4-FFF2-40B4-BE49-F238E27FC236}">
              <a16:creationId xmlns:a16="http://schemas.microsoft.com/office/drawing/2014/main" id="{00000000-0008-0000-0D00-00005A000000}"/>
            </a:ext>
          </a:extLst>
        </xdr:cNvPr>
        <xdr:cNvSpPr txBox="1"/>
      </xdr:nvSpPr>
      <xdr:spPr>
        <a:xfrm>
          <a:off x="1426219"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88917</xdr:rowOff>
    </xdr:from>
    <xdr:ext cx="405111" cy="259045"/>
    <xdr:sp macro="" textlink="">
      <xdr:nvSpPr>
        <xdr:cNvPr id="91" name="n_1mainValue有形固定資産減価償却率">
          <a:extLst>
            <a:ext uri="{FF2B5EF4-FFF2-40B4-BE49-F238E27FC236}">
              <a16:creationId xmlns:a16="http://schemas.microsoft.com/office/drawing/2014/main" id="{00000000-0008-0000-0D00-00005B000000}"/>
            </a:ext>
          </a:extLst>
        </xdr:cNvPr>
        <xdr:cNvSpPr txBox="1"/>
      </xdr:nvSpPr>
      <xdr:spPr>
        <a:xfrm>
          <a:off x="3470919" y="4876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18749</xdr:rowOff>
    </xdr:from>
    <xdr:ext cx="405111" cy="259045"/>
    <xdr:sp macro="" textlink="">
      <xdr:nvSpPr>
        <xdr:cNvPr id="92" name="n_2mainValue有形固定資産減価償却率">
          <a:extLst>
            <a:ext uri="{FF2B5EF4-FFF2-40B4-BE49-F238E27FC236}">
              <a16:creationId xmlns:a16="http://schemas.microsoft.com/office/drawing/2014/main" id="{00000000-0008-0000-0D00-00005C000000}"/>
            </a:ext>
          </a:extLst>
        </xdr:cNvPr>
        <xdr:cNvSpPr txBox="1"/>
      </xdr:nvSpPr>
      <xdr:spPr>
        <a:xfrm>
          <a:off x="2797819" y="4806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141622</xdr:rowOff>
    </xdr:from>
    <xdr:ext cx="405111" cy="259045"/>
    <xdr:sp macro="" textlink="">
      <xdr:nvSpPr>
        <xdr:cNvPr id="93" name="n_3mainValue有形固定資産減価償却率">
          <a:extLst>
            <a:ext uri="{FF2B5EF4-FFF2-40B4-BE49-F238E27FC236}">
              <a16:creationId xmlns:a16="http://schemas.microsoft.com/office/drawing/2014/main" id="{00000000-0008-0000-0D00-00005D000000}"/>
            </a:ext>
          </a:extLst>
        </xdr:cNvPr>
        <xdr:cNvSpPr txBox="1"/>
      </xdr:nvSpPr>
      <xdr:spPr>
        <a:xfrm>
          <a:off x="2112019" y="4764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98442</xdr:rowOff>
    </xdr:from>
    <xdr:ext cx="405111" cy="259045"/>
    <xdr:sp macro="" textlink="">
      <xdr:nvSpPr>
        <xdr:cNvPr id="94" name="n_4mainValue有形固定資産減価償却率">
          <a:extLst>
            <a:ext uri="{FF2B5EF4-FFF2-40B4-BE49-F238E27FC236}">
              <a16:creationId xmlns:a16="http://schemas.microsoft.com/office/drawing/2014/main" id="{00000000-0008-0000-0D00-00005E000000}"/>
            </a:ext>
          </a:extLst>
        </xdr:cNvPr>
        <xdr:cNvSpPr txBox="1"/>
      </xdr:nvSpPr>
      <xdr:spPr>
        <a:xfrm>
          <a:off x="1426219" y="472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00000000-0008-0000-0D00-00005F000000}"/>
            </a:ext>
          </a:extLst>
        </xdr:cNvPr>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2443365" y="369674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00000000-0008-0000-0D00-00006B000000}"/>
            </a:ext>
          </a:extLst>
        </xdr:cNvPr>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a:solidFill>
                <a:sysClr val="windowText" lastClr="000000"/>
              </a:solidFill>
              <a:effectLst/>
              <a:latin typeface="ＭＳ ゴシック" panose="020B0609070205080204" pitchFamily="49" charset="-128"/>
              <a:ea typeface="ＭＳ ゴシック" panose="020B0609070205080204" pitchFamily="49" charset="-128"/>
              <a:cs typeface="+mn-cs"/>
            </a:rPr>
            <a:t>債務償還比率は類似団体平均を下回っており、主な要因としては、</a:t>
          </a:r>
          <a:r>
            <a:rPr kumimoji="1" lang="ja-JP" altLang="en-US" sz="1100" b="0">
              <a:solidFill>
                <a:sysClr val="windowText" lastClr="000000"/>
              </a:solidFill>
              <a:effectLst/>
              <a:latin typeface="ＭＳ ゴシック" panose="020B0609070205080204" pitchFamily="49" charset="-128"/>
              <a:ea typeface="ＭＳ ゴシック" panose="020B0609070205080204" pitchFamily="49" charset="-128"/>
              <a:cs typeface="+mn-cs"/>
            </a:rPr>
            <a:t>学校施設等整備</a:t>
          </a:r>
          <a:r>
            <a:rPr kumimoji="1" lang="ja-JP" altLang="ja-JP" sz="1100" b="0">
              <a:solidFill>
                <a:sysClr val="windowText" lastClr="000000"/>
              </a:solidFill>
              <a:effectLst/>
              <a:latin typeface="ＭＳ ゴシック" panose="020B0609070205080204" pitchFamily="49" charset="-128"/>
              <a:ea typeface="ＭＳ ゴシック" panose="020B0609070205080204" pitchFamily="49" charset="-128"/>
              <a:cs typeface="+mn-cs"/>
            </a:rPr>
            <a:t>基金等の</a:t>
          </a:r>
          <a:r>
            <a:rPr kumimoji="1" lang="ja-JP" altLang="en-US" sz="1100" b="0">
              <a:solidFill>
                <a:sysClr val="windowText" lastClr="000000"/>
              </a:solidFill>
              <a:effectLst/>
              <a:latin typeface="ＭＳ ゴシック" panose="020B0609070205080204" pitchFamily="49" charset="-128"/>
              <a:ea typeface="ＭＳ ゴシック" panose="020B0609070205080204" pitchFamily="49" charset="-128"/>
              <a:cs typeface="+mn-cs"/>
            </a:rPr>
            <a:t>新設に伴う、</a:t>
          </a:r>
          <a:r>
            <a:rPr kumimoji="1" lang="ja-JP" altLang="ja-JP" sz="1100" b="0">
              <a:solidFill>
                <a:sysClr val="windowText" lastClr="000000"/>
              </a:solidFill>
              <a:effectLst/>
              <a:latin typeface="ＭＳ ゴシック" panose="020B0609070205080204" pitchFamily="49" charset="-128"/>
              <a:ea typeface="ＭＳ ゴシック" panose="020B0609070205080204" pitchFamily="49" charset="-128"/>
              <a:cs typeface="+mn-cs"/>
            </a:rPr>
            <a:t>基金残高の増によ</a:t>
          </a:r>
          <a:r>
            <a:rPr kumimoji="1" lang="ja-JP" altLang="en-US" sz="1100" b="0">
              <a:solidFill>
                <a:sysClr val="windowText" lastClr="000000"/>
              </a:solidFill>
              <a:effectLst/>
              <a:latin typeface="ＭＳ ゴシック" panose="020B0609070205080204" pitchFamily="49" charset="-128"/>
              <a:ea typeface="ＭＳ ゴシック" panose="020B0609070205080204" pitchFamily="49" charset="-128"/>
              <a:cs typeface="+mn-cs"/>
            </a:rPr>
            <a:t>る充</a:t>
          </a:r>
          <a:r>
            <a:rPr kumimoji="1" lang="ja-JP" altLang="ja-JP" sz="1100" b="0">
              <a:solidFill>
                <a:sysClr val="windowText" lastClr="000000"/>
              </a:solidFill>
              <a:effectLst/>
              <a:latin typeface="ＭＳ ゴシック" panose="020B0609070205080204" pitchFamily="49" charset="-128"/>
              <a:ea typeface="ＭＳ ゴシック" panose="020B0609070205080204" pitchFamily="49" charset="-128"/>
              <a:cs typeface="+mn-cs"/>
            </a:rPr>
            <a:t>当可能基金残高の増や</a:t>
          </a:r>
          <a:r>
            <a:rPr kumimoji="1" lang="ja-JP" altLang="en-US" sz="1100" b="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b="0">
              <a:solidFill>
                <a:sysClr val="windowText" lastClr="000000"/>
              </a:solidFill>
              <a:effectLst/>
              <a:latin typeface="ＭＳ ゴシック" panose="020B0609070205080204" pitchFamily="49" charset="-128"/>
              <a:ea typeface="ＭＳ ゴシック" panose="020B0609070205080204" pitchFamily="49" charset="-128"/>
              <a:cs typeface="+mn-cs"/>
            </a:rPr>
            <a:t>市税</a:t>
          </a:r>
          <a:r>
            <a:rPr kumimoji="1" lang="ja-JP" altLang="en-US" sz="1100" b="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100" b="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en-US" sz="1100" b="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100" b="0">
              <a:solidFill>
                <a:sysClr val="windowText" lastClr="000000"/>
              </a:solidFill>
              <a:effectLst/>
              <a:latin typeface="ＭＳ ゴシック" panose="020B0609070205080204" pitchFamily="49" charset="-128"/>
              <a:ea typeface="ＭＳ ゴシック" panose="020B0609070205080204" pitchFamily="49" charset="-128"/>
              <a:cs typeface="+mn-cs"/>
            </a:rPr>
            <a:t>考えられる。</a:t>
          </a:r>
          <a:endParaRPr lang="ja-JP" altLang="ja-JP" b="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b="0">
              <a:solidFill>
                <a:sysClr val="windowText" lastClr="000000"/>
              </a:solidFill>
              <a:effectLst/>
              <a:latin typeface="ＭＳ ゴシック" panose="020B0609070205080204" pitchFamily="49" charset="-128"/>
              <a:ea typeface="ＭＳ ゴシック" panose="020B0609070205080204" pitchFamily="49" charset="-128"/>
              <a:cs typeface="+mn-cs"/>
            </a:rPr>
            <a:t>　しかし</a:t>
          </a:r>
          <a:r>
            <a:rPr kumimoji="1" lang="ja-JP" altLang="en-US" sz="1100" b="0">
              <a:solidFill>
                <a:sysClr val="windowText" lastClr="000000"/>
              </a:solidFill>
              <a:effectLst/>
              <a:latin typeface="ＭＳ ゴシック" panose="020B0609070205080204" pitchFamily="49" charset="-128"/>
              <a:ea typeface="ＭＳ ゴシック" panose="020B0609070205080204" pitchFamily="49" charset="-128"/>
              <a:cs typeface="+mn-cs"/>
            </a:rPr>
            <a:t>ながら</a:t>
          </a:r>
          <a:r>
            <a:rPr kumimoji="1" lang="ja-JP" altLang="ja-JP" sz="1100" b="0">
              <a:solidFill>
                <a:sysClr val="windowText" lastClr="000000"/>
              </a:solidFill>
              <a:effectLst/>
              <a:latin typeface="ＭＳ ゴシック" panose="020B0609070205080204" pitchFamily="49" charset="-128"/>
              <a:ea typeface="ＭＳ ゴシック" panose="020B0609070205080204" pitchFamily="49" charset="-128"/>
              <a:cs typeface="+mn-cs"/>
            </a:rPr>
            <a:t>、今後も大型建設事業が予定されており、将来負担額が増加傾向</a:t>
          </a:r>
          <a:r>
            <a:rPr kumimoji="1" lang="ja-JP" altLang="en-US" sz="1100" b="0">
              <a:solidFill>
                <a:sysClr val="windowText" lastClr="000000"/>
              </a:solidFill>
              <a:effectLst/>
              <a:latin typeface="ＭＳ ゴシック" panose="020B0609070205080204" pitchFamily="49" charset="-128"/>
              <a:ea typeface="ＭＳ ゴシック" panose="020B0609070205080204" pitchFamily="49" charset="-128"/>
              <a:cs typeface="+mn-cs"/>
            </a:rPr>
            <a:t>にあるため、引き続き</a:t>
          </a:r>
          <a:r>
            <a:rPr kumimoji="1" lang="ja-JP" altLang="ja-JP" sz="1100" b="0">
              <a:solidFill>
                <a:sysClr val="windowText" lastClr="000000"/>
              </a:solidFill>
              <a:effectLst/>
              <a:latin typeface="ＭＳ ゴシック" panose="020B0609070205080204" pitchFamily="49" charset="-128"/>
              <a:ea typeface="ＭＳ ゴシック" panose="020B0609070205080204" pitchFamily="49" charset="-128"/>
              <a:cs typeface="+mn-cs"/>
            </a:rPr>
            <a:t>人件費や物件費等の業務支出の削減に努める必要がある。</a:t>
          </a:r>
          <a:endParaRPr lang="ja-JP" altLang="ja-JP" b="0" i="1">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00000000-0008-0000-0D00-00006C000000}"/>
            </a:ext>
          </a:extLst>
        </xdr:cNvPr>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00000000-0008-0000-0D00-00006D000000}"/>
            </a:ext>
          </a:extLst>
        </xdr:cNvPr>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9705751" y="6018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0194925" y="580979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9705751" y="57223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0194925" y="551406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9758836" y="54266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0194925" y="521833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758836" y="51245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0194925" y="492261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758836" y="482881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0194925" y="462053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758836" y="45330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0194925" y="432480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861428" y="42373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0000000-0008-0000-0D00-00007C000000}"/>
            </a:ext>
          </a:extLst>
        </xdr:cNvPr>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155403</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flipV="1">
          <a:off x="13323570" y="4324803"/>
          <a:ext cx="1269" cy="144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159230</xdr:rowOff>
    </xdr:from>
    <xdr:ext cx="469744" cy="259045"/>
    <xdr:sp macro="" textlink="">
      <xdr:nvSpPr>
        <xdr:cNvPr id="126" name="債務償還比率最小値テキスト">
          <a:extLst>
            <a:ext uri="{FF2B5EF4-FFF2-40B4-BE49-F238E27FC236}">
              <a16:creationId xmlns:a16="http://schemas.microsoft.com/office/drawing/2014/main" id="{00000000-0008-0000-0D00-00007E000000}"/>
            </a:ext>
          </a:extLst>
        </xdr:cNvPr>
        <xdr:cNvSpPr txBox="1"/>
      </xdr:nvSpPr>
      <xdr:spPr>
        <a:xfrm>
          <a:off x="13376275" y="57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155403</xdr:rowOff>
    </xdr:from>
    <xdr:to>
      <xdr:col>76</xdr:col>
      <xdr:colOff>111125</xdr:colOff>
      <xdr:row>34</xdr:row>
      <xdr:rowOff>155403</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3255625" y="57688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8" name="債務償還比率最大値テキスト">
          <a:extLst>
            <a:ext uri="{FF2B5EF4-FFF2-40B4-BE49-F238E27FC236}">
              <a16:creationId xmlns:a16="http://schemas.microsoft.com/office/drawing/2014/main" id="{00000000-0008-0000-0D00-000080000000}"/>
            </a:ext>
          </a:extLst>
        </xdr:cNvPr>
        <xdr:cNvSpPr txBox="1"/>
      </xdr:nvSpPr>
      <xdr:spPr>
        <a:xfrm>
          <a:off x="13376275" y="41127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3255625" y="43248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30297</xdr:rowOff>
    </xdr:from>
    <xdr:ext cx="469744" cy="259045"/>
    <xdr:sp macro="" textlink="">
      <xdr:nvSpPr>
        <xdr:cNvPr id="130" name="債務償還比率平均値テキスト">
          <a:extLst>
            <a:ext uri="{FF2B5EF4-FFF2-40B4-BE49-F238E27FC236}">
              <a16:creationId xmlns:a16="http://schemas.microsoft.com/office/drawing/2014/main" id="{00000000-0008-0000-0D00-000082000000}"/>
            </a:ext>
          </a:extLst>
        </xdr:cNvPr>
        <xdr:cNvSpPr txBox="1"/>
      </xdr:nvSpPr>
      <xdr:spPr>
        <a:xfrm>
          <a:off x="13376275" y="4983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51870</xdr:rowOff>
    </xdr:from>
    <xdr:to>
      <xdr:col>76</xdr:col>
      <xdr:colOff>73025</xdr:colOff>
      <xdr:row>30</xdr:row>
      <xdr:rowOff>153470</xdr:rowOff>
    </xdr:to>
    <xdr:sp macro="" textlink="">
      <xdr:nvSpPr>
        <xdr:cNvPr id="131" name="フローチャート: 判断 130">
          <a:extLst>
            <a:ext uri="{FF2B5EF4-FFF2-40B4-BE49-F238E27FC236}">
              <a16:creationId xmlns:a16="http://schemas.microsoft.com/office/drawing/2014/main" id="{00000000-0008-0000-0D00-000083000000}"/>
            </a:ext>
          </a:extLst>
        </xdr:cNvPr>
        <xdr:cNvSpPr/>
      </xdr:nvSpPr>
      <xdr:spPr>
        <a:xfrm>
          <a:off x="13293725" y="50048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166415</xdr:rowOff>
    </xdr:from>
    <xdr:to>
      <xdr:col>72</xdr:col>
      <xdr:colOff>123825</xdr:colOff>
      <xdr:row>30</xdr:row>
      <xdr:rowOff>96565</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2639675" y="49543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159975</xdr:rowOff>
    </xdr:from>
    <xdr:to>
      <xdr:col>68</xdr:col>
      <xdr:colOff>123825</xdr:colOff>
      <xdr:row>31</xdr:row>
      <xdr:rowOff>90125</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1953875" y="51129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122501</xdr:rowOff>
    </xdr:from>
    <xdr:to>
      <xdr:col>64</xdr:col>
      <xdr:colOff>123825</xdr:colOff>
      <xdr:row>31</xdr:row>
      <xdr:rowOff>52651</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1268075" y="50755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94433</xdr:rowOff>
    </xdr:from>
    <xdr:to>
      <xdr:col>60</xdr:col>
      <xdr:colOff>123825</xdr:colOff>
      <xdr:row>31</xdr:row>
      <xdr:rowOff>24583</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0582275" y="50474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125476</xdr:rowOff>
    </xdr:from>
    <xdr:to>
      <xdr:col>76</xdr:col>
      <xdr:colOff>73025</xdr:colOff>
      <xdr:row>28</xdr:row>
      <xdr:rowOff>55626</xdr:rowOff>
    </xdr:to>
    <xdr:sp macro="" textlink="">
      <xdr:nvSpPr>
        <xdr:cNvPr id="141" name="楕円 140">
          <a:extLst>
            <a:ext uri="{FF2B5EF4-FFF2-40B4-BE49-F238E27FC236}">
              <a16:creationId xmlns:a16="http://schemas.microsoft.com/office/drawing/2014/main" id="{00000000-0008-0000-0D00-00008D000000}"/>
            </a:ext>
          </a:extLst>
        </xdr:cNvPr>
        <xdr:cNvSpPr/>
      </xdr:nvSpPr>
      <xdr:spPr>
        <a:xfrm>
          <a:off x="13293725" y="45831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148353</xdr:rowOff>
    </xdr:from>
    <xdr:ext cx="469744" cy="259045"/>
    <xdr:sp macro="" textlink="">
      <xdr:nvSpPr>
        <xdr:cNvPr id="142" name="債務償還比率該当値テキスト">
          <a:extLst>
            <a:ext uri="{FF2B5EF4-FFF2-40B4-BE49-F238E27FC236}">
              <a16:creationId xmlns:a16="http://schemas.microsoft.com/office/drawing/2014/main" id="{00000000-0008-0000-0D00-00008E000000}"/>
            </a:ext>
          </a:extLst>
        </xdr:cNvPr>
        <xdr:cNvSpPr txBox="1"/>
      </xdr:nvSpPr>
      <xdr:spPr>
        <a:xfrm>
          <a:off x="13376275" y="444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54882</xdr:rowOff>
    </xdr:from>
    <xdr:to>
      <xdr:col>72</xdr:col>
      <xdr:colOff>123825</xdr:colOff>
      <xdr:row>28</xdr:row>
      <xdr:rowOff>156482</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2639675" y="467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4826</xdr:rowOff>
    </xdr:from>
    <xdr:to>
      <xdr:col>76</xdr:col>
      <xdr:colOff>22225</xdr:colOff>
      <xdr:row>28</xdr:row>
      <xdr:rowOff>105682</xdr:rowOff>
    </xdr:to>
    <xdr:cxnSp macro="">
      <xdr:nvCxnSpPr>
        <xdr:cNvPr id="144" name="直線コネクタ 143">
          <a:extLst>
            <a:ext uri="{FF2B5EF4-FFF2-40B4-BE49-F238E27FC236}">
              <a16:creationId xmlns:a16="http://schemas.microsoft.com/office/drawing/2014/main" id="{00000000-0008-0000-0D00-000090000000}"/>
            </a:ext>
          </a:extLst>
        </xdr:cNvPr>
        <xdr:cNvCxnSpPr/>
      </xdr:nvCxnSpPr>
      <xdr:spPr>
        <a:xfrm flipV="1">
          <a:off x="12690475" y="4627626"/>
          <a:ext cx="635000" cy="10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43933</xdr:rowOff>
    </xdr:from>
    <xdr:to>
      <xdr:col>68</xdr:col>
      <xdr:colOff>123825</xdr:colOff>
      <xdr:row>28</xdr:row>
      <xdr:rowOff>145533</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1953875" y="466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94733</xdr:rowOff>
    </xdr:from>
    <xdr:to>
      <xdr:col>72</xdr:col>
      <xdr:colOff>73025</xdr:colOff>
      <xdr:row>28</xdr:row>
      <xdr:rowOff>105682</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2004675" y="4717533"/>
          <a:ext cx="685800" cy="1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84183</xdr:rowOff>
    </xdr:from>
    <xdr:to>
      <xdr:col>64</xdr:col>
      <xdr:colOff>123825</xdr:colOff>
      <xdr:row>29</xdr:row>
      <xdr:rowOff>14333</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1268075" y="47069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94733</xdr:rowOff>
    </xdr:from>
    <xdr:to>
      <xdr:col>68</xdr:col>
      <xdr:colOff>73025</xdr:colOff>
      <xdr:row>28</xdr:row>
      <xdr:rowOff>134983</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1318875" y="4717533"/>
          <a:ext cx="685800" cy="4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158668</xdr:rowOff>
    </xdr:from>
    <xdr:to>
      <xdr:col>60</xdr:col>
      <xdr:colOff>123825</xdr:colOff>
      <xdr:row>29</xdr:row>
      <xdr:rowOff>88818</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0582275" y="47814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134983</xdr:rowOff>
    </xdr:from>
    <xdr:to>
      <xdr:col>64</xdr:col>
      <xdr:colOff>73025</xdr:colOff>
      <xdr:row>29</xdr:row>
      <xdr:rowOff>38018</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0633075" y="4757783"/>
          <a:ext cx="685800" cy="6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87692</xdr:rowOff>
    </xdr:from>
    <xdr:ext cx="469744" cy="259045"/>
    <xdr:sp macro="" textlink="">
      <xdr:nvSpPr>
        <xdr:cNvPr id="151" name="n_1aveValue債務償還比率">
          <a:extLst>
            <a:ext uri="{FF2B5EF4-FFF2-40B4-BE49-F238E27FC236}">
              <a16:creationId xmlns:a16="http://schemas.microsoft.com/office/drawing/2014/main" id="{00000000-0008-0000-0D00-000097000000}"/>
            </a:ext>
          </a:extLst>
        </xdr:cNvPr>
        <xdr:cNvSpPr txBox="1"/>
      </xdr:nvSpPr>
      <xdr:spPr>
        <a:xfrm>
          <a:off x="12461952" y="504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81252</xdr:rowOff>
    </xdr:from>
    <xdr:ext cx="469744" cy="259045"/>
    <xdr:sp macro="" textlink="">
      <xdr:nvSpPr>
        <xdr:cNvPr id="152" name="n_2aveValue債務償還比率">
          <a:extLst>
            <a:ext uri="{FF2B5EF4-FFF2-40B4-BE49-F238E27FC236}">
              <a16:creationId xmlns:a16="http://schemas.microsoft.com/office/drawing/2014/main" id="{00000000-0008-0000-0D00-000098000000}"/>
            </a:ext>
          </a:extLst>
        </xdr:cNvPr>
        <xdr:cNvSpPr txBox="1"/>
      </xdr:nvSpPr>
      <xdr:spPr>
        <a:xfrm>
          <a:off x="11788852" y="519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43778</xdr:rowOff>
    </xdr:from>
    <xdr:ext cx="469744" cy="259045"/>
    <xdr:sp macro="" textlink="">
      <xdr:nvSpPr>
        <xdr:cNvPr id="153" name="n_3aveValue債務償還比率">
          <a:extLst>
            <a:ext uri="{FF2B5EF4-FFF2-40B4-BE49-F238E27FC236}">
              <a16:creationId xmlns:a16="http://schemas.microsoft.com/office/drawing/2014/main" id="{00000000-0008-0000-0D00-000099000000}"/>
            </a:ext>
          </a:extLst>
        </xdr:cNvPr>
        <xdr:cNvSpPr txBox="1"/>
      </xdr:nvSpPr>
      <xdr:spPr>
        <a:xfrm>
          <a:off x="11103052" y="516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15710</xdr:rowOff>
    </xdr:from>
    <xdr:ext cx="469744" cy="259045"/>
    <xdr:sp macro="" textlink="">
      <xdr:nvSpPr>
        <xdr:cNvPr id="154" name="n_4aveValue債務償還比率">
          <a:extLst>
            <a:ext uri="{FF2B5EF4-FFF2-40B4-BE49-F238E27FC236}">
              <a16:creationId xmlns:a16="http://schemas.microsoft.com/office/drawing/2014/main" id="{00000000-0008-0000-0D00-00009A000000}"/>
            </a:ext>
          </a:extLst>
        </xdr:cNvPr>
        <xdr:cNvSpPr txBox="1"/>
      </xdr:nvSpPr>
      <xdr:spPr>
        <a:xfrm>
          <a:off x="10417252" y="513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1559</xdr:rowOff>
    </xdr:from>
    <xdr:ext cx="469744" cy="259045"/>
    <xdr:sp macro="" textlink="">
      <xdr:nvSpPr>
        <xdr:cNvPr id="155" name="n_1mainValue債務償還比率">
          <a:extLst>
            <a:ext uri="{FF2B5EF4-FFF2-40B4-BE49-F238E27FC236}">
              <a16:creationId xmlns:a16="http://schemas.microsoft.com/office/drawing/2014/main" id="{00000000-0008-0000-0D00-00009B000000}"/>
            </a:ext>
          </a:extLst>
        </xdr:cNvPr>
        <xdr:cNvSpPr txBox="1"/>
      </xdr:nvSpPr>
      <xdr:spPr>
        <a:xfrm>
          <a:off x="12461952" y="445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162060</xdr:rowOff>
    </xdr:from>
    <xdr:ext cx="469744" cy="259045"/>
    <xdr:sp macro="" textlink="">
      <xdr:nvSpPr>
        <xdr:cNvPr id="156" name="n_2mainValue債務償還比率">
          <a:extLst>
            <a:ext uri="{FF2B5EF4-FFF2-40B4-BE49-F238E27FC236}">
              <a16:creationId xmlns:a16="http://schemas.microsoft.com/office/drawing/2014/main" id="{00000000-0008-0000-0D00-00009C000000}"/>
            </a:ext>
          </a:extLst>
        </xdr:cNvPr>
        <xdr:cNvSpPr txBox="1"/>
      </xdr:nvSpPr>
      <xdr:spPr>
        <a:xfrm>
          <a:off x="11788852" y="445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30860</xdr:rowOff>
    </xdr:from>
    <xdr:ext cx="469744" cy="259045"/>
    <xdr:sp macro="" textlink="">
      <xdr:nvSpPr>
        <xdr:cNvPr id="157" name="n_3mainValue債務償還比率">
          <a:extLst>
            <a:ext uri="{FF2B5EF4-FFF2-40B4-BE49-F238E27FC236}">
              <a16:creationId xmlns:a16="http://schemas.microsoft.com/office/drawing/2014/main" id="{00000000-0008-0000-0D00-00009D000000}"/>
            </a:ext>
          </a:extLst>
        </xdr:cNvPr>
        <xdr:cNvSpPr txBox="1"/>
      </xdr:nvSpPr>
      <xdr:spPr>
        <a:xfrm>
          <a:off x="11103052" y="448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105345</xdr:rowOff>
    </xdr:from>
    <xdr:ext cx="469744" cy="259045"/>
    <xdr:sp macro="" textlink="">
      <xdr:nvSpPr>
        <xdr:cNvPr id="158" name="n_4mainValue債務償還比率">
          <a:extLst>
            <a:ext uri="{FF2B5EF4-FFF2-40B4-BE49-F238E27FC236}">
              <a16:creationId xmlns:a16="http://schemas.microsoft.com/office/drawing/2014/main" id="{00000000-0008-0000-0D00-00009E000000}"/>
            </a:ext>
          </a:extLst>
        </xdr:cNvPr>
        <xdr:cNvSpPr txBox="1"/>
      </xdr:nvSpPr>
      <xdr:spPr>
        <a:xfrm>
          <a:off x="10417252" y="456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D00-00009F000000}"/>
            </a:ext>
          </a:extLst>
        </xdr:cNvPr>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D00-0000A0000000}"/>
            </a:ext>
          </a:extLst>
        </xdr:cNvPr>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113,625
111,392
43.43
58,209,302
54,020,252
3,538,039
30,769,747
23,718,642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858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57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858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9891" y="632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858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9891" y="5883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858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98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9891" y="500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xdr:rowOff>
    </xdr:from>
    <xdr:to>
      <xdr:col>24</xdr:col>
      <xdr:colOff>62865</xdr:colOff>
      <xdr:row>40</xdr:row>
      <xdr:rowOff>151638</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177665" y="5625592"/>
          <a:ext cx="0" cy="113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155465</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216400" y="6759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151638</xdr:rowOff>
    </xdr:from>
    <xdr:to>
      <xdr:col>24</xdr:col>
      <xdr:colOff>152400</xdr:colOff>
      <xdr:row>40</xdr:row>
      <xdr:rowOff>151638</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108450" y="67556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130319</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216400" y="541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xdr:rowOff>
    </xdr:from>
    <xdr:to>
      <xdr:col>24</xdr:col>
      <xdr:colOff>152400</xdr:colOff>
      <xdr:row>34</xdr:row>
      <xdr:rowOff>12192</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108450" y="56255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29989</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216400" y="5973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xdr:rowOff>
    </xdr:from>
    <xdr:to>
      <xdr:col>24</xdr:col>
      <xdr:colOff>114300</xdr:colOff>
      <xdr:row>37</xdr:row>
      <xdr:rowOff>108712</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1275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144272</xdr:rowOff>
    </xdr:from>
    <xdr:to>
      <xdr:col>20</xdr:col>
      <xdr:colOff>38100</xdr:colOff>
      <xdr:row>37</xdr:row>
      <xdr:rowOff>74422</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384550" y="60878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571750" y="60512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82550</xdr:rowOff>
    </xdr:from>
    <xdr:to>
      <xdr:col>10</xdr:col>
      <xdr:colOff>165100</xdr:colOff>
      <xdr:row>37</xdr:row>
      <xdr:rowOff>12700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778000" y="602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45974</xdr:rowOff>
    </xdr:from>
    <xdr:to>
      <xdr:col>6</xdr:col>
      <xdr:colOff>38100</xdr:colOff>
      <xdr:row>36</xdr:row>
      <xdr:rowOff>147574</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984250" y="59895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127500" y="614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10685</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216400" y="6119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11684</xdr:rowOff>
    </xdr:from>
    <xdr:to>
      <xdr:col>20</xdr:col>
      <xdr:colOff>38100</xdr:colOff>
      <xdr:row>37</xdr:row>
      <xdr:rowOff>113284</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384550" y="61203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62484</xdr:rowOff>
    </xdr:from>
    <xdr:to>
      <xdr:col>24</xdr:col>
      <xdr:colOff>63500</xdr:colOff>
      <xdr:row>37</xdr:row>
      <xdr:rowOff>83058</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429000" y="6171184"/>
          <a:ext cx="7493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141986</xdr:rowOff>
    </xdr:from>
    <xdr:to>
      <xdr:col>15</xdr:col>
      <xdr:colOff>101600</xdr:colOff>
      <xdr:row>37</xdr:row>
      <xdr:rowOff>72136</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571750" y="60855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21336</xdr:rowOff>
    </xdr:from>
    <xdr:to>
      <xdr:col>19</xdr:col>
      <xdr:colOff>177800</xdr:colOff>
      <xdr:row>37</xdr:row>
      <xdr:rowOff>62484</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622550" y="6130036"/>
          <a:ext cx="8064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105410</xdr:rowOff>
    </xdr:from>
    <xdr:to>
      <xdr:col>10</xdr:col>
      <xdr:colOff>165100</xdr:colOff>
      <xdr:row>37</xdr:row>
      <xdr:rowOff>35560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778000" y="60490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156210</xdr:rowOff>
    </xdr:from>
    <xdr:to>
      <xdr:col>15</xdr:col>
      <xdr:colOff>50800</xdr:colOff>
      <xdr:row>37</xdr:row>
      <xdr:rowOff>21336</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1828800" y="6099810"/>
          <a:ext cx="79375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75692</xdr:rowOff>
    </xdr:from>
    <xdr:to>
      <xdr:col>6</xdr:col>
      <xdr:colOff>38100</xdr:colOff>
      <xdr:row>37</xdr:row>
      <xdr:rowOff>5842</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984250" y="60192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126492</xdr:rowOff>
    </xdr:from>
    <xdr:to>
      <xdr:col>10</xdr:col>
      <xdr:colOff>114300</xdr:colOff>
      <xdr:row>36</xdr:row>
      <xdr:rowOff>156210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028700" y="6070092"/>
          <a:ext cx="8001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90949</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239144" y="5869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54373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439044" y="5832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29227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645294" y="580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164101</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851544" y="577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104411</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239144" y="6213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63263</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439044" y="6171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26687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645294" y="6135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168419</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851544" y="6105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55272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5956300" y="70267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552722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5956300" y="6712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5527221" y="65769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5956300" y="63989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5527221" y="62631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5956300" y="60851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5482151" y="59428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5956300" y="57712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5482151" y="56290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5956300" y="54510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5482151" y="53151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5482151" y="500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27214</xdr:rowOff>
    </xdr:from>
    <xdr:to>
      <xdr:col>54</xdr:col>
      <xdr:colOff>189865</xdr:colOff>
      <xdr:row>41</xdr:row>
      <xdr:rowOff>101128</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9429115" y="5475514"/>
          <a:ext cx="0" cy="1394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104955</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9467850" y="687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101128</xdr:rowOff>
    </xdr:from>
    <xdr:to>
      <xdr:col>55</xdr:col>
      <xdr:colOff>88900</xdr:colOff>
      <xdr:row>41</xdr:row>
      <xdr:rowOff>101128</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9359900" y="68702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145341</xdr:rowOff>
    </xdr:from>
    <xdr:ext cx="534377"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9467850" y="526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27214</xdr:rowOff>
    </xdr:from>
    <xdr:to>
      <xdr:col>55</xdr:col>
      <xdr:colOff>88900</xdr:colOff>
      <xdr:row>33</xdr:row>
      <xdr:rowOff>27214</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9359900" y="54755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162904</xdr:rowOff>
    </xdr:from>
    <xdr:ext cx="469744"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9467850" y="61065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140027</xdr:rowOff>
    </xdr:from>
    <xdr:to>
      <xdr:col>55</xdr:col>
      <xdr:colOff>50800</xdr:colOff>
      <xdr:row>38</xdr:row>
      <xdr:rowOff>70177</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398000" y="62487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150259</xdr:rowOff>
    </xdr:from>
    <xdr:to>
      <xdr:col>50</xdr:col>
      <xdr:colOff>165100</xdr:colOff>
      <xdr:row>38</xdr:row>
      <xdr:rowOff>80409</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36000" y="62589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83638</xdr:rowOff>
    </xdr:from>
    <xdr:to>
      <xdr:col>46</xdr:col>
      <xdr:colOff>38100</xdr:colOff>
      <xdr:row>39</xdr:row>
      <xdr:rowOff>13788</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42250" y="63574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83856</xdr:rowOff>
    </xdr:from>
    <xdr:to>
      <xdr:col>41</xdr:col>
      <xdr:colOff>101600</xdr:colOff>
      <xdr:row>39</xdr:row>
      <xdr:rowOff>14006</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029450" y="63576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81788</xdr:rowOff>
    </xdr:from>
    <xdr:to>
      <xdr:col>36</xdr:col>
      <xdr:colOff>165100</xdr:colOff>
      <xdr:row>39</xdr:row>
      <xdr:rowOff>11938</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235700" y="63555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50328</xdr:rowOff>
    </xdr:from>
    <xdr:to>
      <xdr:col>55</xdr:col>
      <xdr:colOff>50800</xdr:colOff>
      <xdr:row>41</xdr:row>
      <xdr:rowOff>151928</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9398000" y="68194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136705</xdr:rowOff>
    </xdr:from>
    <xdr:ext cx="469744"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9467850" y="674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52941</xdr:rowOff>
    </xdr:from>
    <xdr:to>
      <xdr:col>50</xdr:col>
      <xdr:colOff>165100</xdr:colOff>
      <xdr:row>41</xdr:row>
      <xdr:rowOff>154541</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8636000" y="682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101128</xdr:rowOff>
    </xdr:from>
    <xdr:to>
      <xdr:col>55</xdr:col>
      <xdr:colOff>0</xdr:colOff>
      <xdr:row>41</xdr:row>
      <xdr:rowOff>103741</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8686800" y="6870228"/>
          <a:ext cx="74295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56207</xdr:rowOff>
    </xdr:from>
    <xdr:to>
      <xdr:col>46</xdr:col>
      <xdr:colOff>38100</xdr:colOff>
      <xdr:row>41</xdr:row>
      <xdr:rowOff>157807</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7842250" y="68253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103741</xdr:rowOff>
    </xdr:from>
    <xdr:to>
      <xdr:col>50</xdr:col>
      <xdr:colOff>114300</xdr:colOff>
      <xdr:row>41</xdr:row>
      <xdr:rowOff>107007</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7886700" y="6872841"/>
          <a:ext cx="8001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61758</xdr:rowOff>
    </xdr:from>
    <xdr:to>
      <xdr:col>41</xdr:col>
      <xdr:colOff>101600</xdr:colOff>
      <xdr:row>41</xdr:row>
      <xdr:rowOff>163358</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029450" y="683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107007</xdr:rowOff>
    </xdr:from>
    <xdr:to>
      <xdr:col>45</xdr:col>
      <xdr:colOff>177800</xdr:colOff>
      <xdr:row>41</xdr:row>
      <xdr:rowOff>112558</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7080250" y="6876107"/>
          <a:ext cx="80645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61867</xdr:rowOff>
    </xdr:from>
    <xdr:to>
      <xdr:col>36</xdr:col>
      <xdr:colOff>165100</xdr:colOff>
      <xdr:row>41</xdr:row>
      <xdr:rowOff>163467</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235700" y="683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112558</xdr:rowOff>
    </xdr:from>
    <xdr:to>
      <xdr:col>41</xdr:col>
      <xdr:colOff>50800</xdr:colOff>
      <xdr:row>41</xdr:row>
      <xdr:rowOff>112667</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6286500" y="6881658"/>
          <a:ext cx="79375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96936</xdr:rowOff>
    </xdr:from>
    <xdr:ext cx="469744"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8458277" y="604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30316</xdr:rowOff>
    </xdr:from>
    <xdr:ext cx="469744"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7677227" y="613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30533</xdr:rowOff>
    </xdr:from>
    <xdr:ext cx="469744"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6864427" y="6139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28465</xdr:rowOff>
    </xdr:from>
    <xdr:ext cx="469744"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070677" y="613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145668</xdr:rowOff>
    </xdr:from>
    <xdr:ext cx="469744"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8458277" y="691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148934</xdr:rowOff>
    </xdr:from>
    <xdr:ext cx="469744"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7677227" y="691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154485</xdr:rowOff>
    </xdr:from>
    <xdr:ext cx="469744"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6864427" y="69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154594</xdr:rowOff>
    </xdr:from>
    <xdr:ext cx="469744"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070677" y="692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339891" y="10875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6858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39891" y="1050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6858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398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398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6858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398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6858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398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339891" y="867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177665" y="9405620"/>
          <a:ext cx="0" cy="12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216400" y="1064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108450" y="10642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216400" y="918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108450" y="9405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216400" y="9895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127500" y="100380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384550" y="99923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571750" y="993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36830</xdr:rowOff>
    </xdr:from>
    <xdr:to>
      <xdr:col>10</xdr:col>
      <xdr:colOff>165100</xdr:colOff>
      <xdr:row>60</xdr:row>
      <xdr:rowOff>138430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7780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109220</xdr:rowOff>
    </xdr:from>
    <xdr:to>
      <xdr:col>6</xdr:col>
      <xdr:colOff>38100</xdr:colOff>
      <xdr:row>60</xdr:row>
      <xdr:rowOff>39370</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984250" y="98501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116840</xdr:rowOff>
    </xdr:from>
    <xdr:to>
      <xdr:col>24</xdr:col>
      <xdr:colOff>114300</xdr:colOff>
      <xdr:row>62</xdr:row>
      <xdr:rowOff>46990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127500" y="101879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95267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216400" y="1016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86360</xdr:rowOff>
    </xdr:from>
    <xdr:to>
      <xdr:col>20</xdr:col>
      <xdr:colOff>38100</xdr:colOff>
      <xdr:row>62</xdr:row>
      <xdr:rowOff>16510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384550" y="101574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137160</xdr:rowOff>
    </xdr:from>
    <xdr:to>
      <xdr:col>24</xdr:col>
      <xdr:colOff>63500</xdr:colOff>
      <xdr:row>61</xdr:row>
      <xdr:rowOff>167640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429000" y="10208260"/>
          <a:ext cx="7493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63500</xdr:rowOff>
    </xdr:from>
    <xdr:to>
      <xdr:col>15</xdr:col>
      <xdr:colOff>101600</xdr:colOff>
      <xdr:row>61</xdr:row>
      <xdr:rowOff>165100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57175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114300</xdr:rowOff>
    </xdr:from>
    <xdr:to>
      <xdr:col>19</xdr:col>
      <xdr:colOff>177800</xdr:colOff>
      <xdr:row>61</xdr:row>
      <xdr:rowOff>137160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622550" y="10185400"/>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17780</xdr:rowOff>
    </xdr:from>
    <xdr:to>
      <xdr:col>10</xdr:col>
      <xdr:colOff>165100</xdr:colOff>
      <xdr:row>62</xdr:row>
      <xdr:rowOff>119380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778000" y="102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114300</xdr:rowOff>
    </xdr:from>
    <xdr:to>
      <xdr:col>15</xdr:col>
      <xdr:colOff>50800</xdr:colOff>
      <xdr:row>62</xdr:row>
      <xdr:rowOff>68580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flipV="1">
          <a:off x="1828800" y="10185400"/>
          <a:ext cx="793750" cy="11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52070</xdr:rowOff>
    </xdr:from>
    <xdr:to>
      <xdr:col>6</xdr:col>
      <xdr:colOff>38100</xdr:colOff>
      <xdr:row>62</xdr:row>
      <xdr:rowOff>153670</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984250" y="102882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68580</xdr:rowOff>
    </xdr:from>
    <xdr:to>
      <xdr:col>10</xdr:col>
      <xdr:colOff>114300</xdr:colOff>
      <xdr:row>62</xdr:row>
      <xdr:rowOff>102870</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flipV="1">
          <a:off x="1028700" y="10304780"/>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33037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239144" y="977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439044" y="9723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154957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645294" y="9730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55897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851544" y="963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7637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239144" y="10243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156227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439044" y="1022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110507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64529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144797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851544" y="1038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5956300" y="106970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726564" y="105611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5956300" y="103831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418031" y="102409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5956300" y="100692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418031" y="9927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5956300" y="974906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418031" y="96131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5956300" y="94351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418031" y="92993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5956300" y="91213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418031" y="89854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5418031" y="867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E00-0000E7000000}"/>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80487</xdr:rowOff>
    </xdr:from>
    <xdr:to>
      <xdr:col>54</xdr:col>
      <xdr:colOff>189865</xdr:colOff>
      <xdr:row>64</xdr:row>
      <xdr:rowOff>55723</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flipV="1">
          <a:off x="9429115" y="9160987"/>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59550</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E00-0000E9000000}"/>
            </a:ext>
          </a:extLst>
        </xdr:cNvPr>
        <xdr:cNvSpPr txBox="1"/>
      </xdr:nvSpPr>
      <xdr:spPr>
        <a:xfrm>
          <a:off x="9467850" y="1062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55723</xdr:rowOff>
    </xdr:from>
    <xdr:to>
      <xdr:col>55</xdr:col>
      <xdr:colOff>88900</xdr:colOff>
      <xdr:row>64</xdr:row>
      <xdr:rowOff>55723</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9359900" y="106221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27164</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E00-0000EB000000}"/>
            </a:ext>
          </a:extLst>
        </xdr:cNvPr>
        <xdr:cNvSpPr txBox="1"/>
      </xdr:nvSpPr>
      <xdr:spPr>
        <a:xfrm>
          <a:off x="9467850" y="8942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80487</xdr:rowOff>
    </xdr:from>
    <xdr:to>
      <xdr:col>55</xdr:col>
      <xdr:colOff>88900</xdr:colOff>
      <xdr:row>55</xdr:row>
      <xdr:rowOff>80487</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9359900" y="9160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135944</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E00-0000ED000000}"/>
            </a:ext>
          </a:extLst>
        </xdr:cNvPr>
        <xdr:cNvSpPr txBox="1"/>
      </xdr:nvSpPr>
      <xdr:spPr>
        <a:xfrm>
          <a:off x="9467850" y="10041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113067</xdr:rowOff>
    </xdr:from>
    <xdr:to>
      <xdr:col>55</xdr:col>
      <xdr:colOff>50800</xdr:colOff>
      <xdr:row>62</xdr:row>
      <xdr:rowOff>43217</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9398000" y="101841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118893</xdr:rowOff>
    </xdr:from>
    <xdr:to>
      <xdr:col>50</xdr:col>
      <xdr:colOff>165100</xdr:colOff>
      <xdr:row>62</xdr:row>
      <xdr:rowOff>49043</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8636000" y="101899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149297</xdr:rowOff>
    </xdr:from>
    <xdr:to>
      <xdr:col>46</xdr:col>
      <xdr:colOff>38100</xdr:colOff>
      <xdr:row>62</xdr:row>
      <xdr:rowOff>79447</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7842250" y="102203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142099</xdr:rowOff>
    </xdr:from>
    <xdr:to>
      <xdr:col>41</xdr:col>
      <xdr:colOff>101600</xdr:colOff>
      <xdr:row>62</xdr:row>
      <xdr:rowOff>72249</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7029450" y="102131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134836</xdr:rowOff>
    </xdr:from>
    <xdr:to>
      <xdr:col>36</xdr:col>
      <xdr:colOff>165100</xdr:colOff>
      <xdr:row>62</xdr:row>
      <xdr:rowOff>64986</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6235700" y="102059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130878</xdr:rowOff>
    </xdr:from>
    <xdr:to>
      <xdr:col>55</xdr:col>
      <xdr:colOff>50800</xdr:colOff>
      <xdr:row>63</xdr:row>
      <xdr:rowOff>61028</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398000" y="103670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109305</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E00-0000F9000000}"/>
            </a:ext>
          </a:extLst>
        </xdr:cNvPr>
        <xdr:cNvSpPr txBox="1"/>
      </xdr:nvSpPr>
      <xdr:spPr>
        <a:xfrm>
          <a:off x="9467850" y="1034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134657</xdr:rowOff>
    </xdr:from>
    <xdr:to>
      <xdr:col>50</xdr:col>
      <xdr:colOff>165100</xdr:colOff>
      <xdr:row>63</xdr:row>
      <xdr:rowOff>64807</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36000" y="103708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10228</xdr:rowOff>
    </xdr:from>
    <xdr:to>
      <xdr:col>55</xdr:col>
      <xdr:colOff>0</xdr:colOff>
      <xdr:row>63</xdr:row>
      <xdr:rowOff>14007</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686800" y="10411528"/>
          <a:ext cx="742950" cy="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140136</xdr:rowOff>
    </xdr:from>
    <xdr:to>
      <xdr:col>46</xdr:col>
      <xdr:colOff>38100</xdr:colOff>
      <xdr:row>63</xdr:row>
      <xdr:rowOff>70286</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42250" y="103763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14007</xdr:rowOff>
    </xdr:from>
    <xdr:to>
      <xdr:col>50</xdr:col>
      <xdr:colOff>114300</xdr:colOff>
      <xdr:row>63</xdr:row>
      <xdr:rowOff>19486</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86700" y="10415307"/>
          <a:ext cx="800100" cy="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159522</xdr:rowOff>
    </xdr:from>
    <xdr:to>
      <xdr:col>41</xdr:col>
      <xdr:colOff>101600</xdr:colOff>
      <xdr:row>63</xdr:row>
      <xdr:rowOff>89672</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7029450" y="103957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19486</xdr:rowOff>
    </xdr:from>
    <xdr:to>
      <xdr:col>45</xdr:col>
      <xdr:colOff>177800</xdr:colOff>
      <xdr:row>63</xdr:row>
      <xdr:rowOff>38872</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7080250" y="10420786"/>
          <a:ext cx="806450" cy="1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167683</xdr:rowOff>
    </xdr:from>
    <xdr:to>
      <xdr:col>36</xdr:col>
      <xdr:colOff>165100</xdr:colOff>
      <xdr:row>63</xdr:row>
      <xdr:rowOff>97833</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6235700" y="104038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38872</xdr:rowOff>
    </xdr:from>
    <xdr:to>
      <xdr:col>41</xdr:col>
      <xdr:colOff>50800</xdr:colOff>
      <xdr:row>63</xdr:row>
      <xdr:rowOff>47033</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6286500" y="10440172"/>
          <a:ext cx="793750" cy="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65570</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399995" y="997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95974</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612595" y="10001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88776</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818845" y="999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81513</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006045" y="9987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55934</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8425961" y="1045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61413</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7644911" y="1046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80799</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6851161" y="1048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88960</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6038361" y="104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6858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2757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6858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398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6858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398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6858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398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38496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E00-000021010000}"/>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87630</xdr:rowOff>
    </xdr:from>
    <xdr:to>
      <xdr:col>24</xdr:col>
      <xdr:colOff>62865</xdr:colOff>
      <xdr:row>85</xdr:row>
      <xdr:rowOff>11430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4177665" y="12965430"/>
          <a:ext cx="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15257</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00000000-0008-0000-0E00-000023010000}"/>
            </a:ext>
          </a:extLst>
        </xdr:cNvPr>
        <xdr:cNvSpPr txBox="1"/>
      </xdr:nvSpPr>
      <xdr:spPr>
        <a:xfrm>
          <a:off x="4216400" y="1404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xdr:rowOff>
    </xdr:from>
    <xdr:to>
      <xdr:col>24</xdr:col>
      <xdr:colOff>152400</xdr:colOff>
      <xdr:row>85</xdr:row>
      <xdr:rowOff>11430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108450" y="140449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34307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E00-000025010000}"/>
            </a:ext>
          </a:extLst>
        </xdr:cNvPr>
        <xdr:cNvSpPr txBox="1"/>
      </xdr:nvSpPr>
      <xdr:spPr>
        <a:xfrm>
          <a:off x="4216400" y="1274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87630</xdr:rowOff>
    </xdr:from>
    <xdr:to>
      <xdr:col>24</xdr:col>
      <xdr:colOff>152400</xdr:colOff>
      <xdr:row>78</xdr:row>
      <xdr:rowOff>87630</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108450" y="12965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57166</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E00-000027010000}"/>
            </a:ext>
          </a:extLst>
        </xdr:cNvPr>
        <xdr:cNvSpPr txBox="1"/>
      </xdr:nvSpPr>
      <xdr:spPr>
        <a:xfrm>
          <a:off x="4216400" y="13760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4127500" y="137820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76836</xdr:rowOff>
    </xdr:from>
    <xdr:to>
      <xdr:col>20</xdr:col>
      <xdr:colOff>38100</xdr:colOff>
      <xdr:row>84</xdr:row>
      <xdr:rowOff>6986</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3384550" y="137801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73025</xdr:rowOff>
    </xdr:from>
    <xdr:to>
      <xdr:col>15</xdr:col>
      <xdr:colOff>101600</xdr:colOff>
      <xdr:row>84</xdr:row>
      <xdr:rowOff>3175</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2571750" y="137763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778000" y="135223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10161</xdr:rowOff>
    </xdr:from>
    <xdr:to>
      <xdr:col>6</xdr:col>
      <xdr:colOff>38100</xdr:colOff>
      <xdr:row>83</xdr:row>
      <xdr:rowOff>111761</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984250" y="137134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40639</xdr:rowOff>
    </xdr:from>
    <xdr:to>
      <xdr:col>24</xdr:col>
      <xdr:colOff>114300</xdr:colOff>
      <xdr:row>80</xdr:row>
      <xdr:rowOff>142239</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4127500" y="1324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63516</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E00-000033010000}"/>
            </a:ext>
          </a:extLst>
        </xdr:cNvPr>
        <xdr:cNvSpPr txBox="1"/>
      </xdr:nvSpPr>
      <xdr:spPr>
        <a:xfrm>
          <a:off x="4216400"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120650</xdr:rowOff>
    </xdr:from>
    <xdr:to>
      <xdr:col>20</xdr:col>
      <xdr:colOff>38100</xdr:colOff>
      <xdr:row>85</xdr:row>
      <xdr:rowOff>50800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3384550" y="1398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91439</xdr:rowOff>
    </xdr:from>
    <xdr:to>
      <xdr:col>24</xdr:col>
      <xdr:colOff>63500</xdr:colOff>
      <xdr:row>85</xdr:row>
      <xdr:rowOff>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flipV="1">
          <a:off x="3429000" y="13299439"/>
          <a:ext cx="749300" cy="7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132080</xdr:rowOff>
    </xdr:from>
    <xdr:to>
      <xdr:col>15</xdr:col>
      <xdr:colOff>101600</xdr:colOff>
      <xdr:row>85</xdr:row>
      <xdr:rowOff>62230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2571750" y="14000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0</xdr:rowOff>
    </xdr:from>
    <xdr:to>
      <xdr:col>19</xdr:col>
      <xdr:colOff>177800</xdr:colOff>
      <xdr:row>85</xdr:row>
      <xdr:rowOff>11430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flipV="1">
          <a:off x="2622550" y="14033500"/>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160655</xdr:rowOff>
    </xdr:from>
    <xdr:to>
      <xdr:col>10</xdr:col>
      <xdr:colOff>165100</xdr:colOff>
      <xdr:row>85</xdr:row>
      <xdr:rowOff>90805</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778000" y="140290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11430</xdr:rowOff>
    </xdr:from>
    <xdr:to>
      <xdr:col>15</xdr:col>
      <xdr:colOff>50800</xdr:colOff>
      <xdr:row>85</xdr:row>
      <xdr:rowOff>40005</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flipV="1">
          <a:off x="1828800" y="14044930"/>
          <a:ext cx="7937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160655</xdr:rowOff>
    </xdr:from>
    <xdr:to>
      <xdr:col>6</xdr:col>
      <xdr:colOff>38100</xdr:colOff>
      <xdr:row>85</xdr:row>
      <xdr:rowOff>90805</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984250" y="140290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40005</xdr:rowOff>
    </xdr:from>
    <xdr:to>
      <xdr:col>10</xdr:col>
      <xdr:colOff>114300</xdr:colOff>
      <xdr:row>85</xdr:row>
      <xdr:rowOff>40005</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028700" y="1407350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23513</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E00-00003C010000}"/>
            </a:ext>
          </a:extLst>
        </xdr:cNvPr>
        <xdr:cNvSpPr txBox="1"/>
      </xdr:nvSpPr>
      <xdr:spPr>
        <a:xfrm>
          <a:off x="3239144" y="1356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19702</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E00-00003D010000}"/>
            </a:ext>
          </a:extLst>
        </xdr:cNvPr>
        <xdr:cNvSpPr txBox="1"/>
      </xdr:nvSpPr>
      <xdr:spPr>
        <a:xfrm>
          <a:off x="2439044" y="13557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95902</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E00-00003E010000}"/>
            </a:ext>
          </a:extLst>
        </xdr:cNvPr>
        <xdr:cNvSpPr txBox="1"/>
      </xdr:nvSpPr>
      <xdr:spPr>
        <a:xfrm>
          <a:off x="1645294" y="13303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128288</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E00-00003F010000}"/>
            </a:ext>
          </a:extLst>
        </xdr:cNvPr>
        <xdr:cNvSpPr txBox="1"/>
      </xdr:nvSpPr>
      <xdr:spPr>
        <a:xfrm>
          <a:off x="8515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41927</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E00-000040010000}"/>
            </a:ext>
          </a:extLst>
        </xdr:cNvPr>
        <xdr:cNvSpPr txBox="1"/>
      </xdr:nvSpPr>
      <xdr:spPr>
        <a:xfrm>
          <a:off x="3239144" y="14075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53357</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E00-000041010000}"/>
            </a:ext>
          </a:extLst>
        </xdr:cNvPr>
        <xdr:cNvSpPr txBox="1"/>
      </xdr:nvSpPr>
      <xdr:spPr>
        <a:xfrm>
          <a:off x="2439044" y="1408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81932</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E00-000042010000}"/>
            </a:ext>
          </a:extLst>
        </xdr:cNvPr>
        <xdr:cNvSpPr txBox="1"/>
      </xdr:nvSpPr>
      <xdr:spPr>
        <a:xfrm>
          <a:off x="1645294" y="14115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81932</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E00-000043010000}"/>
            </a:ext>
          </a:extLst>
        </xdr:cNvPr>
        <xdr:cNvSpPr txBox="1"/>
      </xdr:nvSpPr>
      <xdr:spPr>
        <a:xfrm>
          <a:off x="851544" y="14115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5956300" y="14236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552722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5956300" y="1379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5527221" y="1366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5956300" y="1336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5527221" y="1321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5956300" y="1291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5527221" y="1278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17526</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9429115" y="13076428"/>
          <a:ext cx="0" cy="1139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9467850" y="1421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9359900" y="142161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9467850" y="128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9359900" y="130764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99331</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9467850" y="13802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76454</xdr:rowOff>
    </xdr:from>
    <xdr:to>
      <xdr:col>55</xdr:col>
      <xdr:colOff>50800</xdr:colOff>
      <xdr:row>85</xdr:row>
      <xdr:rowOff>6604</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9398000" y="139448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80111</xdr:rowOff>
    </xdr:from>
    <xdr:to>
      <xdr:col>50</xdr:col>
      <xdr:colOff>165100</xdr:colOff>
      <xdr:row>85</xdr:row>
      <xdr:rowOff>10261</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8636000" y="139485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100228</xdr:rowOff>
    </xdr:from>
    <xdr:to>
      <xdr:col>46</xdr:col>
      <xdr:colOff>38100</xdr:colOff>
      <xdr:row>85</xdr:row>
      <xdr:rowOff>30378</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7842250" y="139686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84226</xdr:rowOff>
    </xdr:from>
    <xdr:to>
      <xdr:col>41</xdr:col>
      <xdr:colOff>101600</xdr:colOff>
      <xdr:row>85</xdr:row>
      <xdr:rowOff>14376</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029450" y="139526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124003</xdr:rowOff>
    </xdr:from>
    <xdr:to>
      <xdr:col>36</xdr:col>
      <xdr:colOff>165100</xdr:colOff>
      <xdr:row>85</xdr:row>
      <xdr:rowOff>54153</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235700" y="139924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94742</xdr:rowOff>
    </xdr:from>
    <xdr:to>
      <xdr:col>55</xdr:col>
      <xdr:colOff>50800</xdr:colOff>
      <xdr:row>86</xdr:row>
      <xdr:rowOff>24892</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398000" y="141282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9669</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9467850" y="1404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107086</xdr:rowOff>
    </xdr:from>
    <xdr:to>
      <xdr:col>50</xdr:col>
      <xdr:colOff>165100</xdr:colOff>
      <xdr:row>86</xdr:row>
      <xdr:rowOff>37236</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636000" y="141405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145542</xdr:rowOff>
    </xdr:from>
    <xdr:to>
      <xdr:col>55</xdr:col>
      <xdr:colOff>0</xdr:colOff>
      <xdr:row>85</xdr:row>
      <xdr:rowOff>157886</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8686800" y="14179042"/>
          <a:ext cx="74295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107086</xdr:rowOff>
    </xdr:from>
    <xdr:to>
      <xdr:col>46</xdr:col>
      <xdr:colOff>38100</xdr:colOff>
      <xdr:row>86</xdr:row>
      <xdr:rowOff>37236</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842250" y="141405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157886</xdr:rowOff>
    </xdr:from>
    <xdr:to>
      <xdr:col>50</xdr:col>
      <xdr:colOff>114300</xdr:colOff>
      <xdr:row>85</xdr:row>
      <xdr:rowOff>157886</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7886700" y="1419138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107544</xdr:rowOff>
    </xdr:from>
    <xdr:to>
      <xdr:col>41</xdr:col>
      <xdr:colOff>101600</xdr:colOff>
      <xdr:row>86</xdr:row>
      <xdr:rowOff>37694</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029450" y="141410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157886</xdr:rowOff>
    </xdr:from>
    <xdr:to>
      <xdr:col>45</xdr:col>
      <xdr:colOff>177800</xdr:colOff>
      <xdr:row>85</xdr:row>
      <xdr:rowOff>158344</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7080250" y="14191386"/>
          <a:ext cx="80645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107086</xdr:rowOff>
    </xdr:from>
    <xdr:to>
      <xdr:col>36</xdr:col>
      <xdr:colOff>165100</xdr:colOff>
      <xdr:row>86</xdr:row>
      <xdr:rowOff>37236</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235700" y="141405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157886</xdr:rowOff>
    </xdr:from>
    <xdr:to>
      <xdr:col>41</xdr:col>
      <xdr:colOff>50800</xdr:colOff>
      <xdr:row>85</xdr:row>
      <xdr:rowOff>158344</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6286500" y="14191386"/>
          <a:ext cx="79375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26788</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8458277" y="1373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46905</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7677227" y="1375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30903</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6864427" y="1373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70680</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070677" y="1377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28363</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8458277" y="1422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28363</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7677227" y="1422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28821</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6864427" y="1422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28363</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070677" y="1422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85800" y="16148050"/>
          <a:ext cx="42672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5956300" y="16148050"/>
          <a:ext cx="424815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1207750" y="6902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079772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1207750" y="6457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0842791" y="632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1207750" y="6019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0842791" y="5883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1207750" y="5581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08427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0842791" y="500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00000000-0008-0000-0E00-0000A0010000}"/>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62484</xdr:rowOff>
    </xdr:from>
    <xdr:to>
      <xdr:col>85</xdr:col>
      <xdr:colOff>126364</xdr:colOff>
      <xdr:row>41</xdr:row>
      <xdr:rowOff>5334</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flipV="1">
          <a:off x="14699614" y="5510784"/>
          <a:ext cx="0" cy="1263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9161</xdr:rowOff>
    </xdr:from>
    <xdr:ext cx="405111" cy="259045"/>
    <xdr:sp macro="" textlink="">
      <xdr:nvSpPr>
        <xdr:cNvPr id="418" name="【認定こども園・幼稚園・保育所】&#10;有形固定資産減価償却率最小値テキスト">
          <a:extLst>
            <a:ext uri="{FF2B5EF4-FFF2-40B4-BE49-F238E27FC236}">
              <a16:creationId xmlns:a16="http://schemas.microsoft.com/office/drawing/2014/main" id="{00000000-0008-0000-0E00-0000A2010000}"/>
            </a:ext>
          </a:extLst>
        </xdr:cNvPr>
        <xdr:cNvSpPr txBox="1"/>
      </xdr:nvSpPr>
      <xdr:spPr>
        <a:xfrm>
          <a:off x="14738350" y="6778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5334</xdr:rowOff>
    </xdr:from>
    <xdr:to>
      <xdr:col>86</xdr:col>
      <xdr:colOff>25400</xdr:colOff>
      <xdr:row>41</xdr:row>
      <xdr:rowOff>5334</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4611350" y="67744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9161</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00000000-0008-0000-0E00-0000A4010000}"/>
            </a:ext>
          </a:extLst>
        </xdr:cNvPr>
        <xdr:cNvSpPr txBox="1"/>
      </xdr:nvSpPr>
      <xdr:spPr>
        <a:xfrm>
          <a:off x="14738350" y="529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62484</xdr:rowOff>
    </xdr:from>
    <xdr:to>
      <xdr:col>86</xdr:col>
      <xdr:colOff>25400</xdr:colOff>
      <xdr:row>33</xdr:row>
      <xdr:rowOff>62484</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4611350" y="55107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65549</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00000000-0008-0000-0E00-0000A6010000}"/>
            </a:ext>
          </a:extLst>
        </xdr:cNvPr>
        <xdr:cNvSpPr txBox="1"/>
      </xdr:nvSpPr>
      <xdr:spPr>
        <a:xfrm>
          <a:off x="14738350" y="6009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87122</xdr:rowOff>
    </xdr:from>
    <xdr:to>
      <xdr:col>85</xdr:col>
      <xdr:colOff>177800</xdr:colOff>
      <xdr:row>37</xdr:row>
      <xdr:rowOff>17272</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4649450" y="60307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45974</xdr:rowOff>
    </xdr:from>
    <xdr:to>
      <xdr:col>81</xdr:col>
      <xdr:colOff>101600</xdr:colOff>
      <xdr:row>36</xdr:row>
      <xdr:rowOff>147574</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3887450" y="598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105410</xdr:rowOff>
    </xdr:from>
    <xdr:to>
      <xdr:col>76</xdr:col>
      <xdr:colOff>165100</xdr:colOff>
      <xdr:row>36</xdr:row>
      <xdr:rowOff>35560</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3093700" y="58839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16256</xdr:rowOff>
    </xdr:from>
    <xdr:to>
      <xdr:col>72</xdr:col>
      <xdr:colOff>38100</xdr:colOff>
      <xdr:row>35</xdr:row>
      <xdr:rowOff>117856</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2299950" y="57947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32258</xdr:rowOff>
    </xdr:from>
    <xdr:to>
      <xdr:col>67</xdr:col>
      <xdr:colOff>101600</xdr:colOff>
      <xdr:row>35</xdr:row>
      <xdr:rowOff>133858</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1487150" y="581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23114</xdr:rowOff>
    </xdr:from>
    <xdr:to>
      <xdr:col>85</xdr:col>
      <xdr:colOff>177800</xdr:colOff>
      <xdr:row>35</xdr:row>
      <xdr:rowOff>124714</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4649450" y="580161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45991</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00000000-0008-0000-0E00-0000B2010000}"/>
            </a:ext>
          </a:extLst>
        </xdr:cNvPr>
        <xdr:cNvSpPr txBox="1"/>
      </xdr:nvSpPr>
      <xdr:spPr>
        <a:xfrm>
          <a:off x="14738350" y="56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155702</xdr:rowOff>
    </xdr:from>
    <xdr:to>
      <xdr:col>81</xdr:col>
      <xdr:colOff>101600</xdr:colOff>
      <xdr:row>35</xdr:row>
      <xdr:rowOff>85852</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3887450" y="57691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35052</xdr:rowOff>
    </xdr:from>
    <xdr:to>
      <xdr:col>85</xdr:col>
      <xdr:colOff>127000</xdr:colOff>
      <xdr:row>35</xdr:row>
      <xdr:rowOff>73914</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3938250" y="5813552"/>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132842</xdr:rowOff>
    </xdr:from>
    <xdr:to>
      <xdr:col>76</xdr:col>
      <xdr:colOff>165100</xdr:colOff>
      <xdr:row>35</xdr:row>
      <xdr:rowOff>62992</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3093700" y="57462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12192</xdr:rowOff>
    </xdr:from>
    <xdr:to>
      <xdr:col>81</xdr:col>
      <xdr:colOff>50800</xdr:colOff>
      <xdr:row>35</xdr:row>
      <xdr:rowOff>35052</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3144500" y="5790692"/>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93980</xdr:rowOff>
    </xdr:from>
    <xdr:to>
      <xdr:col>72</xdr:col>
      <xdr:colOff>38100</xdr:colOff>
      <xdr:row>35</xdr:row>
      <xdr:rowOff>24130</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2299950" y="57073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144780</xdr:rowOff>
    </xdr:from>
    <xdr:to>
      <xdr:col>76</xdr:col>
      <xdr:colOff>114300</xdr:colOff>
      <xdr:row>35</xdr:row>
      <xdr:rowOff>12192</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2344400" y="5758180"/>
          <a:ext cx="80010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48260</xdr:rowOff>
    </xdr:from>
    <xdr:to>
      <xdr:col>67</xdr:col>
      <xdr:colOff>101600</xdr:colOff>
      <xdr:row>34</xdr:row>
      <xdr:rowOff>149860</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148715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99060</xdr:rowOff>
    </xdr:from>
    <xdr:to>
      <xdr:col>71</xdr:col>
      <xdr:colOff>177800</xdr:colOff>
      <xdr:row>34</xdr:row>
      <xdr:rowOff>144780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1537950" y="5712460"/>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138701</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3742044" y="6082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26687</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296099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108983</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2167244" y="588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124985</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1354444" y="590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102379</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3742044" y="555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79519</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2960994" y="552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40657</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2167244" y="54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166387</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1354444" y="5449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64592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604917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64592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6049171" y="646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64592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604917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64592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6049171" y="5737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64592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6049171" y="536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00000000-0008-0000-0E00-0000D9010000}"/>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80010</xdr:rowOff>
    </xdr:from>
    <xdr:to>
      <xdr:col>116</xdr:col>
      <xdr:colOff>62864</xdr:colOff>
      <xdr:row>41</xdr:row>
      <xdr:rowOff>144780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19951064" y="5693410"/>
          <a:ext cx="0" cy="122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00000000-0008-0000-0E00-0000DB010000}"/>
            </a:ext>
          </a:extLst>
        </xdr:cNvPr>
        <xdr:cNvSpPr txBox="1"/>
      </xdr:nvSpPr>
      <xdr:spPr>
        <a:xfrm>
          <a:off x="19989800" y="691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19881850" y="6913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26687</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00000000-0008-0000-0E00-0000DD010000}"/>
            </a:ext>
          </a:extLst>
        </xdr:cNvPr>
        <xdr:cNvSpPr txBox="1"/>
      </xdr:nvSpPr>
      <xdr:spPr>
        <a:xfrm>
          <a:off x="199898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80010</xdr:rowOff>
    </xdr:from>
    <xdr:to>
      <xdr:col>116</xdr:col>
      <xdr:colOff>152400</xdr:colOff>
      <xdr:row>34</xdr:row>
      <xdr:rowOff>80010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9881850" y="5693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19067</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00000000-0008-0000-0E00-0000DF010000}"/>
            </a:ext>
          </a:extLst>
        </xdr:cNvPr>
        <xdr:cNvSpPr txBox="1"/>
      </xdr:nvSpPr>
      <xdr:spPr>
        <a:xfrm>
          <a:off x="19989800" y="6457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199009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48260</xdr:rowOff>
    </xdr:from>
    <xdr:to>
      <xdr:col>112</xdr:col>
      <xdr:colOff>38100</xdr:colOff>
      <xdr:row>39</xdr:row>
      <xdr:rowOff>149860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19157950" y="64871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74930</xdr:rowOff>
    </xdr:from>
    <xdr:to>
      <xdr:col>107</xdr:col>
      <xdr:colOff>101600</xdr:colOff>
      <xdr:row>40</xdr:row>
      <xdr:rowOff>5080</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18345150" y="65138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40640</xdr:rowOff>
    </xdr:from>
    <xdr:to>
      <xdr:col>102</xdr:col>
      <xdr:colOff>165100</xdr:colOff>
      <xdr:row>39</xdr:row>
      <xdr:rowOff>142240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75514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59690</xdr:rowOff>
    </xdr:from>
    <xdr:to>
      <xdr:col>98</xdr:col>
      <xdr:colOff>38100</xdr:colOff>
      <xdr:row>39</xdr:row>
      <xdr:rowOff>161290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6757650" y="64985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116840</xdr:rowOff>
    </xdr:from>
    <xdr:to>
      <xdr:col>116</xdr:col>
      <xdr:colOff>114300</xdr:colOff>
      <xdr:row>38</xdr:row>
      <xdr:rowOff>46990</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19900900" y="62255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139717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00000000-0008-0000-0E00-0000EB010000}"/>
            </a:ext>
          </a:extLst>
        </xdr:cNvPr>
        <xdr:cNvSpPr txBox="1"/>
      </xdr:nvSpPr>
      <xdr:spPr>
        <a:xfrm>
          <a:off x="19989800"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120650</xdr:rowOff>
    </xdr:from>
    <xdr:to>
      <xdr:col>112</xdr:col>
      <xdr:colOff>38100</xdr:colOff>
      <xdr:row>38</xdr:row>
      <xdr:rowOff>50800</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19157950" y="62293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167640</xdr:rowOff>
    </xdr:from>
    <xdr:to>
      <xdr:col>116</xdr:col>
      <xdr:colOff>63500</xdr:colOff>
      <xdr:row>38</xdr:row>
      <xdr:rowOff>0</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flipV="1">
          <a:off x="19202400" y="627634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124460</xdr:rowOff>
    </xdr:from>
    <xdr:to>
      <xdr:col>107</xdr:col>
      <xdr:colOff>101600</xdr:colOff>
      <xdr:row>38</xdr:row>
      <xdr:rowOff>54610</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18345150" y="62331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0</xdr:rowOff>
    </xdr:from>
    <xdr:to>
      <xdr:col>111</xdr:col>
      <xdr:colOff>177800</xdr:colOff>
      <xdr:row>38</xdr:row>
      <xdr:rowOff>3810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flipV="1">
          <a:off x="18395950" y="627380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124460</xdr:rowOff>
    </xdr:from>
    <xdr:to>
      <xdr:col>102</xdr:col>
      <xdr:colOff>165100</xdr:colOff>
      <xdr:row>38</xdr:row>
      <xdr:rowOff>54610</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17551400" y="62331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3810</xdr:rowOff>
    </xdr:from>
    <xdr:to>
      <xdr:col>107</xdr:col>
      <xdr:colOff>50800</xdr:colOff>
      <xdr:row>38</xdr:row>
      <xdr:rowOff>3810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7602200" y="627761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124460</xdr:rowOff>
    </xdr:from>
    <xdr:to>
      <xdr:col>98</xdr:col>
      <xdr:colOff>38100</xdr:colOff>
      <xdr:row>38</xdr:row>
      <xdr:rowOff>54610</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6757650" y="62331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3810</xdr:rowOff>
    </xdr:from>
    <xdr:to>
      <xdr:col>102</xdr:col>
      <xdr:colOff>114300</xdr:colOff>
      <xdr:row>38</xdr:row>
      <xdr:rowOff>3810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6802100" y="627761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140987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8980227" y="657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167657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8180127" y="66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133367</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7386377" y="657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152417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6592627" y="659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67327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8980227" y="60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71137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8180127" y="601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71137</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7386377" y="601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71137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6592627" y="601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1207750" y="106970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0842791" y="105611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1207750" y="103831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08427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1207750" y="100692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08427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1207750" y="974906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08427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1207750" y="94351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08427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1207750" y="91213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0842791" y="89854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0842791" y="867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0000000-0008-0000-0E00-000015020000}"/>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109401</xdr:rowOff>
    </xdr:from>
    <xdr:to>
      <xdr:col>85</xdr:col>
      <xdr:colOff>126364</xdr:colOff>
      <xdr:row>63</xdr:row>
      <xdr:rowOff>164919</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flipV="1">
          <a:off x="14699614" y="9189901"/>
          <a:ext cx="0" cy="1376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168746</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0000000-0008-0000-0E00-000017020000}"/>
            </a:ext>
          </a:extLst>
        </xdr:cNvPr>
        <xdr:cNvSpPr txBox="1"/>
      </xdr:nvSpPr>
      <xdr:spPr>
        <a:xfrm>
          <a:off x="14738350" y="10563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164919</xdr:rowOff>
    </xdr:from>
    <xdr:to>
      <xdr:col>86</xdr:col>
      <xdr:colOff>25400</xdr:colOff>
      <xdr:row>63</xdr:row>
      <xdr:rowOff>164919</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4611350" y="105662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56078</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00000000-0008-0000-0E00-000019020000}"/>
            </a:ext>
          </a:extLst>
        </xdr:cNvPr>
        <xdr:cNvSpPr txBox="1"/>
      </xdr:nvSpPr>
      <xdr:spPr>
        <a:xfrm>
          <a:off x="14738350" y="8971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109401</xdr:rowOff>
    </xdr:from>
    <xdr:to>
      <xdr:col>86</xdr:col>
      <xdr:colOff>25400</xdr:colOff>
      <xdr:row>55</xdr:row>
      <xdr:rowOff>109401</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4611350" y="91899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45193</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0000000-0008-0000-0E00-00001B020000}"/>
            </a:ext>
          </a:extLst>
        </xdr:cNvPr>
        <xdr:cNvSpPr txBox="1"/>
      </xdr:nvSpPr>
      <xdr:spPr>
        <a:xfrm>
          <a:off x="14738350" y="9951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66766</xdr:rowOff>
    </xdr:from>
    <xdr:to>
      <xdr:col>85</xdr:col>
      <xdr:colOff>177800</xdr:colOff>
      <xdr:row>60</xdr:row>
      <xdr:rowOff>168366</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4649450" y="99727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388745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3093700" y="990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130447</xdr:rowOff>
    </xdr:from>
    <xdr:to>
      <xdr:col>72</xdr:col>
      <xdr:colOff>38100</xdr:colOff>
      <xdr:row>60</xdr:row>
      <xdr:rowOff>60597</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2299950" y="98713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1487150" y="98680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4649450" y="97929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74947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00000000-0008-0000-0E00-000027020000}"/>
            </a:ext>
          </a:extLst>
        </xdr:cNvPr>
        <xdr:cNvSpPr txBox="1"/>
      </xdr:nvSpPr>
      <xdr:spPr>
        <a:xfrm>
          <a:off x="14738350" y="965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71665</xdr:rowOff>
    </xdr:from>
    <xdr:to>
      <xdr:col>81</xdr:col>
      <xdr:colOff>101600</xdr:colOff>
      <xdr:row>60</xdr:row>
      <xdr:rowOff>1815</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3887450" y="98125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102870</xdr:rowOff>
    </xdr:from>
    <xdr:to>
      <xdr:col>85</xdr:col>
      <xdr:colOff>127000</xdr:colOff>
      <xdr:row>59</xdr:row>
      <xdr:rowOff>122465</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flipV="1">
          <a:off x="13938250" y="9843770"/>
          <a:ext cx="762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32476</xdr:rowOff>
    </xdr:from>
    <xdr:to>
      <xdr:col>76</xdr:col>
      <xdr:colOff>165100</xdr:colOff>
      <xdr:row>59</xdr:row>
      <xdr:rowOff>134076</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3093700" y="977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83276</xdr:rowOff>
    </xdr:from>
    <xdr:to>
      <xdr:col>81</xdr:col>
      <xdr:colOff>50800</xdr:colOff>
      <xdr:row>59</xdr:row>
      <xdr:rowOff>122465</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3144500" y="9824176"/>
          <a:ext cx="79375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35741</xdr:rowOff>
    </xdr:from>
    <xdr:to>
      <xdr:col>72</xdr:col>
      <xdr:colOff>38100</xdr:colOff>
      <xdr:row>59</xdr:row>
      <xdr:rowOff>137341</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2299950" y="97766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83276</xdr:rowOff>
    </xdr:from>
    <xdr:to>
      <xdr:col>76</xdr:col>
      <xdr:colOff>114300</xdr:colOff>
      <xdr:row>59</xdr:row>
      <xdr:rowOff>86541</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flipV="1">
          <a:off x="12344400" y="9824176"/>
          <a:ext cx="8001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25944</xdr:rowOff>
    </xdr:from>
    <xdr:to>
      <xdr:col>67</xdr:col>
      <xdr:colOff>101600</xdr:colOff>
      <xdr:row>59</xdr:row>
      <xdr:rowOff>127544</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1487150" y="976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76744</xdr:rowOff>
    </xdr:from>
    <xdr:to>
      <xdr:col>71</xdr:col>
      <xdr:colOff>177800</xdr:colOff>
      <xdr:row>59</xdr:row>
      <xdr:rowOff>86541</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1537950" y="9817644"/>
          <a:ext cx="8064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133367</xdr:rowOff>
    </xdr:from>
    <xdr:ext cx="405111" cy="259045"/>
    <xdr:sp macro="" textlink="">
      <xdr:nvSpPr>
        <xdr:cNvPr id="560" name="n_1aveValue【学校施設】&#10;有形固定資産減価償却率">
          <a:extLst>
            <a:ext uri="{FF2B5EF4-FFF2-40B4-BE49-F238E27FC236}">
              <a16:creationId xmlns:a16="http://schemas.microsoft.com/office/drawing/2014/main" id="{00000000-0008-0000-0E00-000030020000}"/>
            </a:ext>
          </a:extLst>
        </xdr:cNvPr>
        <xdr:cNvSpPr txBox="1"/>
      </xdr:nvSpPr>
      <xdr:spPr>
        <a:xfrm>
          <a:off x="13742044"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561" name="n_2aveValue【学校施設】&#10;有形固定資産減価償却率">
          <a:extLst>
            <a:ext uri="{FF2B5EF4-FFF2-40B4-BE49-F238E27FC236}">
              <a16:creationId xmlns:a16="http://schemas.microsoft.com/office/drawing/2014/main" id="{00000000-0008-0000-0E00-000031020000}"/>
            </a:ext>
          </a:extLst>
        </xdr:cNvPr>
        <xdr:cNvSpPr txBox="1"/>
      </xdr:nvSpPr>
      <xdr:spPr>
        <a:xfrm>
          <a:off x="12960994" y="10000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51724</xdr:rowOff>
    </xdr:from>
    <xdr:ext cx="405111" cy="259045"/>
    <xdr:sp macro="" textlink="">
      <xdr:nvSpPr>
        <xdr:cNvPr id="562" name="n_3aveValue【学校施設】&#10;有形固定資産減価償却率">
          <a:extLst>
            <a:ext uri="{FF2B5EF4-FFF2-40B4-BE49-F238E27FC236}">
              <a16:creationId xmlns:a16="http://schemas.microsoft.com/office/drawing/2014/main" id="{00000000-0008-0000-0E00-000032020000}"/>
            </a:ext>
          </a:extLst>
        </xdr:cNvPr>
        <xdr:cNvSpPr txBox="1"/>
      </xdr:nvSpPr>
      <xdr:spPr>
        <a:xfrm>
          <a:off x="12167244" y="9957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563" name="n_4aveValue【学校施設】&#10;有形固定資産減価償却率">
          <a:extLst>
            <a:ext uri="{FF2B5EF4-FFF2-40B4-BE49-F238E27FC236}">
              <a16:creationId xmlns:a16="http://schemas.microsoft.com/office/drawing/2014/main" id="{00000000-0008-0000-0E00-000033020000}"/>
            </a:ext>
          </a:extLst>
        </xdr:cNvPr>
        <xdr:cNvSpPr txBox="1"/>
      </xdr:nvSpPr>
      <xdr:spPr>
        <a:xfrm>
          <a:off x="11354444" y="9954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18342</xdr:rowOff>
    </xdr:from>
    <xdr:ext cx="405111" cy="259045"/>
    <xdr:sp macro="" textlink="">
      <xdr:nvSpPr>
        <xdr:cNvPr id="564" name="n_1mainValue【学校施設】&#10;有形固定資産減価償却率">
          <a:extLst>
            <a:ext uri="{FF2B5EF4-FFF2-40B4-BE49-F238E27FC236}">
              <a16:creationId xmlns:a16="http://schemas.microsoft.com/office/drawing/2014/main" id="{00000000-0008-0000-0E00-000034020000}"/>
            </a:ext>
          </a:extLst>
        </xdr:cNvPr>
        <xdr:cNvSpPr txBox="1"/>
      </xdr:nvSpPr>
      <xdr:spPr>
        <a:xfrm>
          <a:off x="13742044" y="959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150603</xdr:rowOff>
    </xdr:from>
    <xdr:ext cx="405111" cy="259045"/>
    <xdr:sp macro="" textlink="">
      <xdr:nvSpPr>
        <xdr:cNvPr id="565" name="n_2mainValue【学校施設】&#10;有形固定資産減価償却率">
          <a:extLst>
            <a:ext uri="{FF2B5EF4-FFF2-40B4-BE49-F238E27FC236}">
              <a16:creationId xmlns:a16="http://schemas.microsoft.com/office/drawing/2014/main" id="{00000000-0008-0000-0E00-000035020000}"/>
            </a:ext>
          </a:extLst>
        </xdr:cNvPr>
        <xdr:cNvSpPr txBox="1"/>
      </xdr:nvSpPr>
      <xdr:spPr>
        <a:xfrm>
          <a:off x="12960994" y="9561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153868</xdr:rowOff>
    </xdr:from>
    <xdr:ext cx="405111" cy="259045"/>
    <xdr:sp macro="" textlink="">
      <xdr:nvSpPr>
        <xdr:cNvPr id="566" name="n_3mainValue【学校施設】&#10;有形固定資産減価償却率">
          <a:extLst>
            <a:ext uri="{FF2B5EF4-FFF2-40B4-BE49-F238E27FC236}">
              <a16:creationId xmlns:a16="http://schemas.microsoft.com/office/drawing/2014/main" id="{00000000-0008-0000-0E00-000036020000}"/>
            </a:ext>
          </a:extLst>
        </xdr:cNvPr>
        <xdr:cNvSpPr txBox="1"/>
      </xdr:nvSpPr>
      <xdr:spPr>
        <a:xfrm>
          <a:off x="12167244" y="9564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144071</xdr:rowOff>
    </xdr:from>
    <xdr:ext cx="405111" cy="259045"/>
    <xdr:sp macro="" textlink="">
      <xdr:nvSpPr>
        <xdr:cNvPr id="567" name="n_4mainValue【学校施設】&#10;有形固定資産減価償却率">
          <a:extLst>
            <a:ext uri="{FF2B5EF4-FFF2-40B4-BE49-F238E27FC236}">
              <a16:creationId xmlns:a16="http://schemas.microsoft.com/office/drawing/2014/main" id="{00000000-0008-0000-0E00-000037020000}"/>
            </a:ext>
          </a:extLst>
        </xdr:cNvPr>
        <xdr:cNvSpPr txBox="1"/>
      </xdr:nvSpPr>
      <xdr:spPr>
        <a:xfrm>
          <a:off x="11354444" y="9554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60491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64592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60491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64592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604917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604917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64592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604917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E00-00004F020000}"/>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128270</xdr:rowOff>
    </xdr:from>
    <xdr:to>
      <xdr:col>116</xdr:col>
      <xdr:colOff>62864</xdr:colOff>
      <xdr:row>64</xdr:row>
      <xdr:rowOff>119380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19951064" y="9373870"/>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123207</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E00-000051020000}"/>
            </a:ext>
          </a:extLst>
        </xdr:cNvPr>
        <xdr:cNvSpPr txBox="1"/>
      </xdr:nvSpPr>
      <xdr:spPr>
        <a:xfrm>
          <a:off x="19989800" y="1068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119380</xdr:rowOff>
    </xdr:from>
    <xdr:to>
      <xdr:col>116</xdr:col>
      <xdr:colOff>152400</xdr:colOff>
      <xdr:row>64</xdr:row>
      <xdr:rowOff>119380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9881850" y="10685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74947</xdr:rowOff>
    </xdr:from>
    <xdr:ext cx="469744" cy="259045"/>
    <xdr:sp macro="" textlink="">
      <xdr:nvSpPr>
        <xdr:cNvPr id="595" name="【学校施設】&#10;一人当たり面積最大値テキスト">
          <a:extLst>
            <a:ext uri="{FF2B5EF4-FFF2-40B4-BE49-F238E27FC236}">
              <a16:creationId xmlns:a16="http://schemas.microsoft.com/office/drawing/2014/main" id="{00000000-0008-0000-0E00-000053020000}"/>
            </a:ext>
          </a:extLst>
        </xdr:cNvPr>
        <xdr:cNvSpPr txBox="1"/>
      </xdr:nvSpPr>
      <xdr:spPr>
        <a:xfrm>
          <a:off x="19989800" y="915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128270</xdr:rowOff>
    </xdr:from>
    <xdr:to>
      <xdr:col>116</xdr:col>
      <xdr:colOff>152400</xdr:colOff>
      <xdr:row>56</xdr:row>
      <xdr:rowOff>128270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9881850" y="93738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165117</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E00-000055020000}"/>
            </a:ext>
          </a:extLst>
        </xdr:cNvPr>
        <xdr:cNvSpPr txBox="1"/>
      </xdr:nvSpPr>
      <xdr:spPr>
        <a:xfrm>
          <a:off x="19989800" y="10071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142240</xdr:rowOff>
    </xdr:from>
    <xdr:to>
      <xdr:col>116</xdr:col>
      <xdr:colOff>114300</xdr:colOff>
      <xdr:row>62</xdr:row>
      <xdr:rowOff>72390</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19900900" y="10213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157480</xdr:rowOff>
    </xdr:from>
    <xdr:to>
      <xdr:col>112</xdr:col>
      <xdr:colOff>38100</xdr:colOff>
      <xdr:row>62</xdr:row>
      <xdr:rowOff>87630</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9157950" y="102285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45720</xdr:rowOff>
    </xdr:from>
    <xdr:to>
      <xdr:col>107</xdr:col>
      <xdr:colOff>101600</xdr:colOff>
      <xdr:row>62</xdr:row>
      <xdr:rowOff>147320</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834515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57150</xdr:rowOff>
    </xdr:from>
    <xdr:to>
      <xdr:col>102</xdr:col>
      <xdr:colOff>165100</xdr:colOff>
      <xdr:row>62</xdr:row>
      <xdr:rowOff>158750</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75514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81280</xdr:rowOff>
    </xdr:from>
    <xdr:to>
      <xdr:col>98</xdr:col>
      <xdr:colOff>38100</xdr:colOff>
      <xdr:row>63</xdr:row>
      <xdr:rowOff>11430</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6757650" y="103174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148590</xdr:rowOff>
    </xdr:from>
    <xdr:to>
      <xdr:col>116</xdr:col>
      <xdr:colOff>114300</xdr:colOff>
      <xdr:row>63</xdr:row>
      <xdr:rowOff>78740</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19900900" y="103847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127017</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E00-000061020000}"/>
            </a:ext>
          </a:extLst>
        </xdr:cNvPr>
        <xdr:cNvSpPr txBox="1"/>
      </xdr:nvSpPr>
      <xdr:spPr>
        <a:xfrm>
          <a:off x="19989800"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168910</xdr:rowOff>
    </xdr:from>
    <xdr:to>
      <xdr:col>112</xdr:col>
      <xdr:colOff>38100</xdr:colOff>
      <xdr:row>63</xdr:row>
      <xdr:rowOff>99060</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19157950" y="103987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27940</xdr:rowOff>
    </xdr:from>
    <xdr:to>
      <xdr:col>116</xdr:col>
      <xdr:colOff>63500</xdr:colOff>
      <xdr:row>63</xdr:row>
      <xdr:rowOff>48260</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19202400" y="10429240"/>
          <a:ext cx="7493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157480</xdr:rowOff>
    </xdr:from>
    <xdr:to>
      <xdr:col>107</xdr:col>
      <xdr:colOff>101600</xdr:colOff>
      <xdr:row>63</xdr:row>
      <xdr:rowOff>87630</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8345150" y="10393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36830</xdr:rowOff>
    </xdr:from>
    <xdr:to>
      <xdr:col>111</xdr:col>
      <xdr:colOff>177800</xdr:colOff>
      <xdr:row>63</xdr:row>
      <xdr:rowOff>48260</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8395950" y="10438130"/>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163830</xdr:rowOff>
    </xdr:from>
    <xdr:to>
      <xdr:col>102</xdr:col>
      <xdr:colOff>165100</xdr:colOff>
      <xdr:row>63</xdr:row>
      <xdr:rowOff>93980</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7551400" y="10400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36830</xdr:rowOff>
    </xdr:from>
    <xdr:to>
      <xdr:col>107</xdr:col>
      <xdr:colOff>50800</xdr:colOff>
      <xdr:row>63</xdr:row>
      <xdr:rowOff>43180</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flipV="1">
          <a:off x="17602200" y="10438130"/>
          <a:ext cx="79375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162560</xdr:rowOff>
    </xdr:from>
    <xdr:to>
      <xdr:col>98</xdr:col>
      <xdr:colOff>38100</xdr:colOff>
      <xdr:row>63</xdr:row>
      <xdr:rowOff>92710</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16757650" y="103987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41910</xdr:rowOff>
    </xdr:from>
    <xdr:to>
      <xdr:col>102</xdr:col>
      <xdr:colOff>114300</xdr:colOff>
      <xdr:row>63</xdr:row>
      <xdr:rowOff>43180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6802100" y="10443210"/>
          <a:ext cx="8001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104157</xdr:rowOff>
    </xdr:from>
    <xdr:ext cx="469744" cy="259045"/>
    <xdr:sp macro="" textlink="">
      <xdr:nvSpPr>
        <xdr:cNvPr id="618" name="n_1aveValue【学校施設】&#10;一人当たり面積">
          <a:extLst>
            <a:ext uri="{FF2B5EF4-FFF2-40B4-BE49-F238E27FC236}">
              <a16:creationId xmlns:a16="http://schemas.microsoft.com/office/drawing/2014/main" id="{00000000-0008-0000-0E00-00006A020000}"/>
            </a:ext>
          </a:extLst>
        </xdr:cNvPr>
        <xdr:cNvSpPr txBox="1"/>
      </xdr:nvSpPr>
      <xdr:spPr>
        <a:xfrm>
          <a:off x="18980227" y="1001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163847</xdr:rowOff>
    </xdr:from>
    <xdr:ext cx="469744" cy="259045"/>
    <xdr:sp macro="" textlink="">
      <xdr:nvSpPr>
        <xdr:cNvPr id="619" name="n_2aveValue【学校施設】&#10;一人当たり面積">
          <a:extLst>
            <a:ext uri="{FF2B5EF4-FFF2-40B4-BE49-F238E27FC236}">
              <a16:creationId xmlns:a16="http://schemas.microsoft.com/office/drawing/2014/main" id="{00000000-0008-0000-0E00-00006B020000}"/>
            </a:ext>
          </a:extLst>
        </xdr:cNvPr>
        <xdr:cNvSpPr txBox="1"/>
      </xdr:nvSpPr>
      <xdr:spPr>
        <a:xfrm>
          <a:off x="18180127" y="1006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3827</xdr:rowOff>
    </xdr:from>
    <xdr:ext cx="469744" cy="259045"/>
    <xdr:sp macro="" textlink="">
      <xdr:nvSpPr>
        <xdr:cNvPr id="620" name="n_3aveValue【学校施設】&#10;一人当たり面積">
          <a:extLst>
            <a:ext uri="{FF2B5EF4-FFF2-40B4-BE49-F238E27FC236}">
              <a16:creationId xmlns:a16="http://schemas.microsoft.com/office/drawing/2014/main" id="{00000000-0008-0000-0E00-00006C020000}"/>
            </a:ext>
          </a:extLst>
        </xdr:cNvPr>
        <xdr:cNvSpPr txBox="1"/>
      </xdr:nvSpPr>
      <xdr:spPr>
        <a:xfrm>
          <a:off x="17386377" y="1007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27957</xdr:rowOff>
    </xdr:from>
    <xdr:ext cx="469744" cy="259045"/>
    <xdr:sp macro="" textlink="">
      <xdr:nvSpPr>
        <xdr:cNvPr id="621" name="n_4aveValue【学校施設】&#10;一人当たり面積">
          <a:extLst>
            <a:ext uri="{FF2B5EF4-FFF2-40B4-BE49-F238E27FC236}">
              <a16:creationId xmlns:a16="http://schemas.microsoft.com/office/drawing/2014/main" id="{00000000-0008-0000-0E00-00006D020000}"/>
            </a:ext>
          </a:extLst>
        </xdr:cNvPr>
        <xdr:cNvSpPr txBox="1"/>
      </xdr:nvSpPr>
      <xdr:spPr>
        <a:xfrm>
          <a:off x="16592627" y="1009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90187</xdr:rowOff>
    </xdr:from>
    <xdr:ext cx="469744" cy="259045"/>
    <xdr:sp macro="" textlink="">
      <xdr:nvSpPr>
        <xdr:cNvPr id="622" name="n_1mainValue【学校施設】&#10;一人当たり面積">
          <a:extLst>
            <a:ext uri="{FF2B5EF4-FFF2-40B4-BE49-F238E27FC236}">
              <a16:creationId xmlns:a16="http://schemas.microsoft.com/office/drawing/2014/main" id="{00000000-0008-0000-0E00-00006E020000}"/>
            </a:ext>
          </a:extLst>
        </xdr:cNvPr>
        <xdr:cNvSpPr txBox="1"/>
      </xdr:nvSpPr>
      <xdr:spPr>
        <a:xfrm>
          <a:off x="189802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78757</xdr:rowOff>
    </xdr:from>
    <xdr:ext cx="469744" cy="259045"/>
    <xdr:sp macro="" textlink="">
      <xdr:nvSpPr>
        <xdr:cNvPr id="623" name="n_2mainValue【学校施設】&#10;一人当たり面積">
          <a:extLst>
            <a:ext uri="{FF2B5EF4-FFF2-40B4-BE49-F238E27FC236}">
              <a16:creationId xmlns:a16="http://schemas.microsoft.com/office/drawing/2014/main" id="{00000000-0008-0000-0E00-00006F020000}"/>
            </a:ext>
          </a:extLst>
        </xdr:cNvPr>
        <xdr:cNvSpPr txBox="1"/>
      </xdr:nvSpPr>
      <xdr:spPr>
        <a:xfrm>
          <a:off x="181801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85107</xdr:rowOff>
    </xdr:from>
    <xdr:ext cx="469744" cy="259045"/>
    <xdr:sp macro="" textlink="">
      <xdr:nvSpPr>
        <xdr:cNvPr id="624" name="n_3mainValue【学校施設】&#10;一人当たり面積">
          <a:extLst>
            <a:ext uri="{FF2B5EF4-FFF2-40B4-BE49-F238E27FC236}">
              <a16:creationId xmlns:a16="http://schemas.microsoft.com/office/drawing/2014/main" id="{00000000-0008-0000-0E00-000070020000}"/>
            </a:ext>
          </a:extLst>
        </xdr:cNvPr>
        <xdr:cNvSpPr txBox="1"/>
      </xdr:nvSpPr>
      <xdr:spPr>
        <a:xfrm>
          <a:off x="17386377" y="1048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83837</xdr:rowOff>
    </xdr:from>
    <xdr:ext cx="469744" cy="259045"/>
    <xdr:sp macro="" textlink="">
      <xdr:nvSpPr>
        <xdr:cNvPr id="625" name="n_4mainValue【学校施設】&#10;一人当たり面積">
          <a:extLst>
            <a:ext uri="{FF2B5EF4-FFF2-40B4-BE49-F238E27FC236}">
              <a16:creationId xmlns:a16="http://schemas.microsoft.com/office/drawing/2014/main" id="{00000000-0008-0000-0E00-000071020000}"/>
            </a:ext>
          </a:extLst>
        </xdr:cNvPr>
        <xdr:cNvSpPr txBox="1"/>
      </xdr:nvSpPr>
      <xdr:spPr>
        <a:xfrm>
          <a:off x="16592627" y="1048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1207750" y="143609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07977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1207750" y="140471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08427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1207750" y="137332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08427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1207750" y="134193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08427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1207750" y="131054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08427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1207750" y="127916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0906911" y="126557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00000000-0008-0000-0E00-00008A020000}"/>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flipV="1">
          <a:off x="14699614" y="12827544"/>
          <a:ext cx="0" cy="153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00000000-0008-0000-0E00-00008C020000}"/>
            </a:ext>
          </a:extLst>
        </xdr:cNvPr>
        <xdr:cNvSpPr txBox="1"/>
      </xdr:nvSpPr>
      <xdr:spPr>
        <a:xfrm>
          <a:off x="1473835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4611350" y="143609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54" name="【児童館】&#10;有形固定資産減価償却率最大値テキスト">
          <a:extLst>
            <a:ext uri="{FF2B5EF4-FFF2-40B4-BE49-F238E27FC236}">
              <a16:creationId xmlns:a16="http://schemas.microsoft.com/office/drawing/2014/main" id="{00000000-0008-0000-0E00-00008E020000}"/>
            </a:ext>
          </a:extLst>
        </xdr:cNvPr>
        <xdr:cNvSpPr txBox="1"/>
      </xdr:nvSpPr>
      <xdr:spPr>
        <a:xfrm>
          <a:off x="14738350" y="126091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4611350" y="128275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142439</xdr:rowOff>
    </xdr:from>
    <xdr:ext cx="405111" cy="259045"/>
    <xdr:sp macro="" textlink="">
      <xdr:nvSpPr>
        <xdr:cNvPr id="656" name="【児童館】&#10;有形固定資産減価償却率平均値テキスト">
          <a:extLst>
            <a:ext uri="{FF2B5EF4-FFF2-40B4-BE49-F238E27FC236}">
              <a16:creationId xmlns:a16="http://schemas.microsoft.com/office/drawing/2014/main" id="{00000000-0008-0000-0E00-000090020000}"/>
            </a:ext>
          </a:extLst>
        </xdr:cNvPr>
        <xdr:cNvSpPr txBox="1"/>
      </xdr:nvSpPr>
      <xdr:spPr>
        <a:xfrm>
          <a:off x="14738350" y="13350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119562</xdr:rowOff>
    </xdr:from>
    <xdr:to>
      <xdr:col>85</xdr:col>
      <xdr:colOff>177800</xdr:colOff>
      <xdr:row>82</xdr:row>
      <xdr:rowOff>49712</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4649450" y="134926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83638</xdr:rowOff>
    </xdr:from>
    <xdr:to>
      <xdr:col>81</xdr:col>
      <xdr:colOff>101600</xdr:colOff>
      <xdr:row>82</xdr:row>
      <xdr:rowOff>13788</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3887450" y="134567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52614</xdr:rowOff>
    </xdr:from>
    <xdr:to>
      <xdr:col>76</xdr:col>
      <xdr:colOff>165100</xdr:colOff>
      <xdr:row>81</xdr:row>
      <xdr:rowOff>154214</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3093700" y="1342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148952</xdr:rowOff>
    </xdr:from>
    <xdr:to>
      <xdr:col>72</xdr:col>
      <xdr:colOff>38100</xdr:colOff>
      <xdr:row>82</xdr:row>
      <xdr:rowOff>79102</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2299950" y="135220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661" name="フローチャート: 判断 660">
          <a:extLst>
            <a:ext uri="{FF2B5EF4-FFF2-40B4-BE49-F238E27FC236}">
              <a16:creationId xmlns:a16="http://schemas.microsoft.com/office/drawing/2014/main" id="{00000000-0008-0000-0E00-000095020000}"/>
            </a:ext>
          </a:extLst>
        </xdr:cNvPr>
        <xdr:cNvSpPr/>
      </xdr:nvSpPr>
      <xdr:spPr>
        <a:xfrm>
          <a:off x="11487150" y="135220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4649450" y="1359897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39206</xdr:rowOff>
    </xdr:from>
    <xdr:ext cx="405111" cy="259045"/>
    <xdr:sp macro="" textlink="">
      <xdr:nvSpPr>
        <xdr:cNvPr id="668" name="【児童館】&#10;有形固定資産減価償却率該当値テキスト">
          <a:extLst>
            <a:ext uri="{FF2B5EF4-FFF2-40B4-BE49-F238E27FC236}">
              <a16:creationId xmlns:a16="http://schemas.microsoft.com/office/drawing/2014/main" id="{00000000-0008-0000-0E00-00009C020000}"/>
            </a:ext>
          </a:extLst>
        </xdr:cNvPr>
        <xdr:cNvSpPr txBox="1"/>
      </xdr:nvSpPr>
      <xdr:spPr>
        <a:xfrm>
          <a:off x="14738350" y="13577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42818</xdr:rowOff>
    </xdr:from>
    <xdr:to>
      <xdr:col>81</xdr:col>
      <xdr:colOff>101600</xdr:colOff>
      <xdr:row>82</xdr:row>
      <xdr:rowOff>144418</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3887450" y="1358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93618</xdr:rowOff>
    </xdr:from>
    <xdr:to>
      <xdr:col>85</xdr:col>
      <xdr:colOff>127000</xdr:colOff>
      <xdr:row>82</xdr:row>
      <xdr:rowOff>111579</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3938250" y="13631818"/>
          <a:ext cx="762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34652</xdr:rowOff>
    </xdr:from>
    <xdr:to>
      <xdr:col>76</xdr:col>
      <xdr:colOff>165100</xdr:colOff>
      <xdr:row>82</xdr:row>
      <xdr:rowOff>136252</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13093700" y="1357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85452</xdr:rowOff>
    </xdr:from>
    <xdr:to>
      <xdr:col>81</xdr:col>
      <xdr:colOff>50800</xdr:colOff>
      <xdr:row>82</xdr:row>
      <xdr:rowOff>93618</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3144500" y="13623652"/>
          <a:ext cx="79375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26488</xdr:rowOff>
    </xdr:from>
    <xdr:to>
      <xdr:col>72</xdr:col>
      <xdr:colOff>38100</xdr:colOff>
      <xdr:row>82</xdr:row>
      <xdr:rowOff>128088</xdr:rowOff>
    </xdr:to>
    <xdr:sp macro="" textlink="">
      <xdr:nvSpPr>
        <xdr:cNvPr id="673" name="楕円 672">
          <a:extLst>
            <a:ext uri="{FF2B5EF4-FFF2-40B4-BE49-F238E27FC236}">
              <a16:creationId xmlns:a16="http://schemas.microsoft.com/office/drawing/2014/main" id="{00000000-0008-0000-0E00-0000A1020000}"/>
            </a:ext>
          </a:extLst>
        </xdr:cNvPr>
        <xdr:cNvSpPr/>
      </xdr:nvSpPr>
      <xdr:spPr>
        <a:xfrm>
          <a:off x="12299950" y="135646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77288</xdr:rowOff>
    </xdr:from>
    <xdr:to>
      <xdr:col>76</xdr:col>
      <xdr:colOff>114300</xdr:colOff>
      <xdr:row>82</xdr:row>
      <xdr:rowOff>85452</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2344400" y="13615488"/>
          <a:ext cx="8001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1995</xdr:rowOff>
    </xdr:from>
    <xdr:to>
      <xdr:col>67</xdr:col>
      <xdr:colOff>101600</xdr:colOff>
      <xdr:row>82</xdr:row>
      <xdr:rowOff>103595</xdr:rowOff>
    </xdr:to>
    <xdr:sp macro="" textlink="">
      <xdr:nvSpPr>
        <xdr:cNvPr id="675" name="楕円 674">
          <a:extLst>
            <a:ext uri="{FF2B5EF4-FFF2-40B4-BE49-F238E27FC236}">
              <a16:creationId xmlns:a16="http://schemas.microsoft.com/office/drawing/2014/main" id="{00000000-0008-0000-0E00-0000A3020000}"/>
            </a:ext>
          </a:extLst>
        </xdr:cNvPr>
        <xdr:cNvSpPr/>
      </xdr:nvSpPr>
      <xdr:spPr>
        <a:xfrm>
          <a:off x="11487150" y="135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52795</xdr:rowOff>
    </xdr:from>
    <xdr:to>
      <xdr:col>71</xdr:col>
      <xdr:colOff>177800</xdr:colOff>
      <xdr:row>82</xdr:row>
      <xdr:rowOff>77288</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1537950" y="13590995"/>
          <a:ext cx="80645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30315</xdr:rowOff>
    </xdr:from>
    <xdr:ext cx="405111" cy="259045"/>
    <xdr:sp macro="" textlink="">
      <xdr:nvSpPr>
        <xdr:cNvPr id="677" name="n_1aveValue【児童館】&#10;有形固定資産減価償却率">
          <a:extLst>
            <a:ext uri="{FF2B5EF4-FFF2-40B4-BE49-F238E27FC236}">
              <a16:creationId xmlns:a16="http://schemas.microsoft.com/office/drawing/2014/main" id="{00000000-0008-0000-0E00-0000A5020000}"/>
            </a:ext>
          </a:extLst>
        </xdr:cNvPr>
        <xdr:cNvSpPr txBox="1"/>
      </xdr:nvSpPr>
      <xdr:spPr>
        <a:xfrm>
          <a:off x="13742044" y="1323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170741</xdr:rowOff>
    </xdr:from>
    <xdr:ext cx="405111" cy="259045"/>
    <xdr:sp macro="" textlink="">
      <xdr:nvSpPr>
        <xdr:cNvPr id="678" name="n_2aveValue【児童館】&#10;有形固定資産減価償却率">
          <a:extLst>
            <a:ext uri="{FF2B5EF4-FFF2-40B4-BE49-F238E27FC236}">
              <a16:creationId xmlns:a16="http://schemas.microsoft.com/office/drawing/2014/main" id="{00000000-0008-0000-0E00-0000A6020000}"/>
            </a:ext>
          </a:extLst>
        </xdr:cNvPr>
        <xdr:cNvSpPr txBox="1"/>
      </xdr:nvSpPr>
      <xdr:spPr>
        <a:xfrm>
          <a:off x="12960994" y="13207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95629</xdr:rowOff>
    </xdr:from>
    <xdr:ext cx="405111" cy="259045"/>
    <xdr:sp macro="" textlink="">
      <xdr:nvSpPr>
        <xdr:cNvPr id="679" name="n_3aveValue【児童館】&#10;有形固定資産減価償却率">
          <a:extLst>
            <a:ext uri="{FF2B5EF4-FFF2-40B4-BE49-F238E27FC236}">
              <a16:creationId xmlns:a16="http://schemas.microsoft.com/office/drawing/2014/main" id="{00000000-0008-0000-0E00-0000A7020000}"/>
            </a:ext>
          </a:extLst>
        </xdr:cNvPr>
        <xdr:cNvSpPr txBox="1"/>
      </xdr:nvSpPr>
      <xdr:spPr>
        <a:xfrm>
          <a:off x="12167244" y="13303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95629</xdr:rowOff>
    </xdr:from>
    <xdr:ext cx="405111" cy="259045"/>
    <xdr:sp macro="" textlink="">
      <xdr:nvSpPr>
        <xdr:cNvPr id="680" name="n_4aveValue【児童館】&#10;有形固定資産減価償却率">
          <a:extLst>
            <a:ext uri="{FF2B5EF4-FFF2-40B4-BE49-F238E27FC236}">
              <a16:creationId xmlns:a16="http://schemas.microsoft.com/office/drawing/2014/main" id="{00000000-0008-0000-0E00-0000A8020000}"/>
            </a:ext>
          </a:extLst>
        </xdr:cNvPr>
        <xdr:cNvSpPr txBox="1"/>
      </xdr:nvSpPr>
      <xdr:spPr>
        <a:xfrm>
          <a:off x="11354444" y="13303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135545</xdr:rowOff>
    </xdr:from>
    <xdr:ext cx="405111" cy="259045"/>
    <xdr:sp macro="" textlink="">
      <xdr:nvSpPr>
        <xdr:cNvPr id="681" name="n_1mainValue【児童館】&#10;有形固定資産減価償却率">
          <a:extLst>
            <a:ext uri="{FF2B5EF4-FFF2-40B4-BE49-F238E27FC236}">
              <a16:creationId xmlns:a16="http://schemas.microsoft.com/office/drawing/2014/main" id="{00000000-0008-0000-0E00-0000A9020000}"/>
            </a:ext>
          </a:extLst>
        </xdr:cNvPr>
        <xdr:cNvSpPr txBox="1"/>
      </xdr:nvSpPr>
      <xdr:spPr>
        <a:xfrm>
          <a:off x="13742044" y="13673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127379</xdr:rowOff>
    </xdr:from>
    <xdr:ext cx="405111" cy="259045"/>
    <xdr:sp macro="" textlink="">
      <xdr:nvSpPr>
        <xdr:cNvPr id="682" name="n_2mainValue【児童館】&#10;有形固定資産減価償却率">
          <a:extLst>
            <a:ext uri="{FF2B5EF4-FFF2-40B4-BE49-F238E27FC236}">
              <a16:creationId xmlns:a16="http://schemas.microsoft.com/office/drawing/2014/main" id="{00000000-0008-0000-0E00-0000AA020000}"/>
            </a:ext>
          </a:extLst>
        </xdr:cNvPr>
        <xdr:cNvSpPr txBox="1"/>
      </xdr:nvSpPr>
      <xdr:spPr>
        <a:xfrm>
          <a:off x="12960994" y="13665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119215</xdr:rowOff>
    </xdr:from>
    <xdr:ext cx="405111" cy="259045"/>
    <xdr:sp macro="" textlink="">
      <xdr:nvSpPr>
        <xdr:cNvPr id="683" name="n_3mainValue【児童館】&#10;有形固定資産減価償却率">
          <a:extLst>
            <a:ext uri="{FF2B5EF4-FFF2-40B4-BE49-F238E27FC236}">
              <a16:creationId xmlns:a16="http://schemas.microsoft.com/office/drawing/2014/main" id="{00000000-0008-0000-0E00-0000AB020000}"/>
            </a:ext>
          </a:extLst>
        </xdr:cNvPr>
        <xdr:cNvSpPr txBox="1"/>
      </xdr:nvSpPr>
      <xdr:spPr>
        <a:xfrm>
          <a:off x="12167244" y="13657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94722</xdr:rowOff>
    </xdr:from>
    <xdr:ext cx="405111" cy="259045"/>
    <xdr:sp macro="" textlink="">
      <xdr:nvSpPr>
        <xdr:cNvPr id="684" name="n_4mainValue【児童館】&#10;有形固定資産減価償却率">
          <a:extLst>
            <a:ext uri="{FF2B5EF4-FFF2-40B4-BE49-F238E27FC236}">
              <a16:creationId xmlns:a16="http://schemas.microsoft.com/office/drawing/2014/main" id="{00000000-0008-0000-0E00-0000AC020000}"/>
            </a:ext>
          </a:extLst>
        </xdr:cNvPr>
        <xdr:cNvSpPr txBox="1"/>
      </xdr:nvSpPr>
      <xdr:spPr>
        <a:xfrm>
          <a:off x="11354444" y="13632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6459200" y="14236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604917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6459200" y="1379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6049171" y="1366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6459200" y="1336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6049171" y="1321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6459200" y="1291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6049171" y="1278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0000000-0008-0000-0E00-0000C1020000}"/>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118111</xdr:rowOff>
    </xdr:from>
    <xdr:to>
      <xdr:col>116</xdr:col>
      <xdr:colOff>62864</xdr:colOff>
      <xdr:row>85</xdr:row>
      <xdr:rowOff>163830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19951064" y="12830811"/>
          <a:ext cx="0" cy="1366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707" name="【児童館】&#10;一人当たり面積最小値テキスト">
          <a:extLst>
            <a:ext uri="{FF2B5EF4-FFF2-40B4-BE49-F238E27FC236}">
              <a16:creationId xmlns:a16="http://schemas.microsoft.com/office/drawing/2014/main" id="{00000000-0008-0000-0E00-0000C3020000}"/>
            </a:ext>
          </a:extLst>
        </xdr:cNvPr>
        <xdr:cNvSpPr txBox="1"/>
      </xdr:nvSpPr>
      <xdr:spPr>
        <a:xfrm>
          <a:off x="19989800" y="1420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9881850" y="14197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64788</xdr:rowOff>
    </xdr:from>
    <xdr:ext cx="469744" cy="259045"/>
    <xdr:sp macro="" textlink="">
      <xdr:nvSpPr>
        <xdr:cNvPr id="709" name="【児童館】&#10;一人当たり面積最大値テキスト">
          <a:extLst>
            <a:ext uri="{FF2B5EF4-FFF2-40B4-BE49-F238E27FC236}">
              <a16:creationId xmlns:a16="http://schemas.microsoft.com/office/drawing/2014/main" id="{00000000-0008-0000-0E00-0000C5020000}"/>
            </a:ext>
          </a:extLst>
        </xdr:cNvPr>
        <xdr:cNvSpPr txBox="1"/>
      </xdr:nvSpPr>
      <xdr:spPr>
        <a:xfrm>
          <a:off x="19989800" y="1261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118111</xdr:rowOff>
    </xdr:from>
    <xdr:to>
      <xdr:col>116</xdr:col>
      <xdr:colOff>152400</xdr:colOff>
      <xdr:row>77</xdr:row>
      <xdr:rowOff>118111</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9881850" y="128308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711" name="【児童館】&#10;一人当たり面積平均値テキスト">
          <a:extLst>
            <a:ext uri="{FF2B5EF4-FFF2-40B4-BE49-F238E27FC236}">
              <a16:creationId xmlns:a16="http://schemas.microsoft.com/office/drawing/2014/main" id="{00000000-0008-0000-0E00-0000C7020000}"/>
            </a:ext>
          </a:extLst>
        </xdr:cNvPr>
        <xdr:cNvSpPr txBox="1"/>
      </xdr:nvSpPr>
      <xdr:spPr>
        <a:xfrm>
          <a:off x="19989800" y="13749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19900900" y="137706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19157950" y="137934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18345150" y="1374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7551400" y="13793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16757650" y="137934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10161</xdr:rowOff>
    </xdr:from>
    <xdr:to>
      <xdr:col>116</xdr:col>
      <xdr:colOff>114300</xdr:colOff>
      <xdr:row>80</xdr:row>
      <xdr:rowOff>111761</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19900900" y="1321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33038</xdr:rowOff>
    </xdr:from>
    <xdr:ext cx="469744" cy="259045"/>
    <xdr:sp macro="" textlink="">
      <xdr:nvSpPr>
        <xdr:cNvPr id="723" name="【児童館】&#10;一人当たり面積該当値テキスト">
          <a:extLst>
            <a:ext uri="{FF2B5EF4-FFF2-40B4-BE49-F238E27FC236}">
              <a16:creationId xmlns:a16="http://schemas.microsoft.com/office/drawing/2014/main" id="{00000000-0008-0000-0E00-0000D3020000}"/>
            </a:ext>
          </a:extLst>
        </xdr:cNvPr>
        <xdr:cNvSpPr txBox="1"/>
      </xdr:nvSpPr>
      <xdr:spPr>
        <a:xfrm>
          <a:off x="19989800" y="1307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10161</xdr:rowOff>
    </xdr:from>
    <xdr:to>
      <xdr:col>112</xdr:col>
      <xdr:colOff>38100</xdr:colOff>
      <xdr:row>80</xdr:row>
      <xdr:rowOff>111761</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19157950" y="132181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60961</xdr:rowOff>
    </xdr:from>
    <xdr:to>
      <xdr:col>116</xdr:col>
      <xdr:colOff>63500</xdr:colOff>
      <xdr:row>80</xdr:row>
      <xdr:rowOff>60961</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19202400" y="13268961"/>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10161</xdr:rowOff>
    </xdr:from>
    <xdr:to>
      <xdr:col>107</xdr:col>
      <xdr:colOff>101600</xdr:colOff>
      <xdr:row>80</xdr:row>
      <xdr:rowOff>111761</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18345150" y="1321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60961</xdr:rowOff>
    </xdr:from>
    <xdr:to>
      <xdr:col>111</xdr:col>
      <xdr:colOff>177800</xdr:colOff>
      <xdr:row>80</xdr:row>
      <xdr:rowOff>60961</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18395950" y="1326896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10161</xdr:rowOff>
    </xdr:from>
    <xdr:to>
      <xdr:col>102</xdr:col>
      <xdr:colOff>165100</xdr:colOff>
      <xdr:row>80</xdr:row>
      <xdr:rowOff>111761</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7551400" y="1321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60961</xdr:rowOff>
    </xdr:from>
    <xdr:to>
      <xdr:col>107</xdr:col>
      <xdr:colOff>50800</xdr:colOff>
      <xdr:row>80</xdr:row>
      <xdr:rowOff>60961</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7602200" y="1326896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10161</xdr:rowOff>
    </xdr:from>
    <xdr:to>
      <xdr:col>98</xdr:col>
      <xdr:colOff>38100</xdr:colOff>
      <xdr:row>80</xdr:row>
      <xdr:rowOff>111761</xdr:rowOff>
    </xdr:to>
    <xdr:sp macro="" textlink="">
      <xdr:nvSpPr>
        <xdr:cNvPr id="730" name="楕円 729">
          <a:extLst>
            <a:ext uri="{FF2B5EF4-FFF2-40B4-BE49-F238E27FC236}">
              <a16:creationId xmlns:a16="http://schemas.microsoft.com/office/drawing/2014/main" id="{00000000-0008-0000-0E00-0000DA020000}"/>
            </a:ext>
          </a:extLst>
        </xdr:cNvPr>
        <xdr:cNvSpPr/>
      </xdr:nvSpPr>
      <xdr:spPr>
        <a:xfrm>
          <a:off x="16757650" y="132181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60961</xdr:rowOff>
    </xdr:from>
    <xdr:to>
      <xdr:col>102</xdr:col>
      <xdr:colOff>114300</xdr:colOff>
      <xdr:row>80</xdr:row>
      <xdr:rowOff>60961</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6802100" y="1326896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732" name="n_1aveValue【児童館】&#10;一人当たり面積">
          <a:extLst>
            <a:ext uri="{FF2B5EF4-FFF2-40B4-BE49-F238E27FC236}">
              <a16:creationId xmlns:a16="http://schemas.microsoft.com/office/drawing/2014/main" id="{00000000-0008-0000-0E00-0000DC020000}"/>
            </a:ext>
          </a:extLst>
        </xdr:cNvPr>
        <xdr:cNvSpPr txBox="1"/>
      </xdr:nvSpPr>
      <xdr:spPr>
        <a:xfrm>
          <a:off x="18980227" y="1387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733" name="n_2aveValue【児童館】&#10;一人当たり面積">
          <a:extLst>
            <a:ext uri="{FF2B5EF4-FFF2-40B4-BE49-F238E27FC236}">
              <a16:creationId xmlns:a16="http://schemas.microsoft.com/office/drawing/2014/main" id="{00000000-0008-0000-0E00-0000DD020000}"/>
            </a:ext>
          </a:extLst>
        </xdr:cNvPr>
        <xdr:cNvSpPr txBox="1"/>
      </xdr:nvSpPr>
      <xdr:spPr>
        <a:xfrm>
          <a:off x="18180127"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734" name="n_3aveValue【児童館】&#10;一人当たり面積">
          <a:extLst>
            <a:ext uri="{FF2B5EF4-FFF2-40B4-BE49-F238E27FC236}">
              <a16:creationId xmlns:a16="http://schemas.microsoft.com/office/drawing/2014/main" id="{00000000-0008-0000-0E00-0000DE020000}"/>
            </a:ext>
          </a:extLst>
        </xdr:cNvPr>
        <xdr:cNvSpPr txBox="1"/>
      </xdr:nvSpPr>
      <xdr:spPr>
        <a:xfrm>
          <a:off x="17386377" y="1387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735" name="n_4aveValue【児童館】&#10;一人当たり面積">
          <a:extLst>
            <a:ext uri="{FF2B5EF4-FFF2-40B4-BE49-F238E27FC236}">
              <a16:creationId xmlns:a16="http://schemas.microsoft.com/office/drawing/2014/main" id="{00000000-0008-0000-0E00-0000DF020000}"/>
            </a:ext>
          </a:extLst>
        </xdr:cNvPr>
        <xdr:cNvSpPr txBox="1"/>
      </xdr:nvSpPr>
      <xdr:spPr>
        <a:xfrm>
          <a:off x="16592627" y="1387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128288</xdr:rowOff>
    </xdr:from>
    <xdr:ext cx="469744" cy="259045"/>
    <xdr:sp macro="" textlink="">
      <xdr:nvSpPr>
        <xdr:cNvPr id="736" name="n_1mainValue【児童館】&#10;一人当たり面積">
          <a:extLst>
            <a:ext uri="{FF2B5EF4-FFF2-40B4-BE49-F238E27FC236}">
              <a16:creationId xmlns:a16="http://schemas.microsoft.com/office/drawing/2014/main" id="{00000000-0008-0000-0E00-0000E0020000}"/>
            </a:ext>
          </a:extLst>
        </xdr:cNvPr>
        <xdr:cNvSpPr txBox="1"/>
      </xdr:nvSpPr>
      <xdr:spPr>
        <a:xfrm>
          <a:off x="18980227" y="1300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128288</xdr:rowOff>
    </xdr:from>
    <xdr:ext cx="469744" cy="259045"/>
    <xdr:sp macro="" textlink="">
      <xdr:nvSpPr>
        <xdr:cNvPr id="737" name="n_2mainValue【児童館】&#10;一人当たり面積">
          <a:extLst>
            <a:ext uri="{FF2B5EF4-FFF2-40B4-BE49-F238E27FC236}">
              <a16:creationId xmlns:a16="http://schemas.microsoft.com/office/drawing/2014/main" id="{00000000-0008-0000-0E00-0000E1020000}"/>
            </a:ext>
          </a:extLst>
        </xdr:cNvPr>
        <xdr:cNvSpPr txBox="1"/>
      </xdr:nvSpPr>
      <xdr:spPr>
        <a:xfrm>
          <a:off x="18180127" y="1300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128288</xdr:rowOff>
    </xdr:from>
    <xdr:ext cx="469744" cy="259045"/>
    <xdr:sp macro="" textlink="">
      <xdr:nvSpPr>
        <xdr:cNvPr id="738" name="n_3mainValue【児童館】&#10;一人当たり面積">
          <a:extLst>
            <a:ext uri="{FF2B5EF4-FFF2-40B4-BE49-F238E27FC236}">
              <a16:creationId xmlns:a16="http://schemas.microsoft.com/office/drawing/2014/main" id="{00000000-0008-0000-0E00-0000E2020000}"/>
            </a:ext>
          </a:extLst>
        </xdr:cNvPr>
        <xdr:cNvSpPr txBox="1"/>
      </xdr:nvSpPr>
      <xdr:spPr>
        <a:xfrm>
          <a:off x="17386377" y="1300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128288</xdr:rowOff>
    </xdr:from>
    <xdr:ext cx="469744" cy="259045"/>
    <xdr:sp macro="" textlink="">
      <xdr:nvSpPr>
        <xdr:cNvPr id="739" name="n_4mainValue【児童館】&#10;一人当たり面積">
          <a:extLst>
            <a:ext uri="{FF2B5EF4-FFF2-40B4-BE49-F238E27FC236}">
              <a16:creationId xmlns:a16="http://schemas.microsoft.com/office/drawing/2014/main" id="{00000000-0008-0000-0E00-0000E3020000}"/>
            </a:ext>
          </a:extLst>
        </xdr:cNvPr>
        <xdr:cNvSpPr txBox="1"/>
      </xdr:nvSpPr>
      <xdr:spPr>
        <a:xfrm>
          <a:off x="16592627" y="1300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0842791" y="18209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1207750" y="18031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0842791" y="178954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08427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1207750" y="174035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08427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1207750" y="170896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08427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1207750" y="16775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08427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1207750" y="164619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0842791" y="163260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0842791" y="16012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00000000-0008-0000-0E00-0000FD020000}"/>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108</xdr:row>
      <xdr:rowOff>161108</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flipV="1">
          <a:off x="14699614" y="16550277"/>
          <a:ext cx="0" cy="144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767" name="【公民館】&#10;有形固定資産減価償却率最小値テキスト">
          <a:extLst>
            <a:ext uri="{FF2B5EF4-FFF2-40B4-BE49-F238E27FC236}">
              <a16:creationId xmlns:a16="http://schemas.microsoft.com/office/drawing/2014/main" id="{00000000-0008-0000-0E00-0000FF020000}"/>
            </a:ext>
          </a:extLst>
        </xdr:cNvPr>
        <xdr:cNvSpPr txBox="1"/>
      </xdr:nvSpPr>
      <xdr:spPr>
        <a:xfrm>
          <a:off x="14738350" y="17995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4611350" y="179919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405111" cy="259045"/>
    <xdr:sp macro="" textlink="">
      <xdr:nvSpPr>
        <xdr:cNvPr id="769" name="【公民館】&#10;有形固定資産減価償却率最大値テキスト">
          <a:extLst>
            <a:ext uri="{FF2B5EF4-FFF2-40B4-BE49-F238E27FC236}">
              <a16:creationId xmlns:a16="http://schemas.microsoft.com/office/drawing/2014/main" id="{00000000-0008-0000-0E00-000001030000}"/>
            </a:ext>
          </a:extLst>
        </xdr:cNvPr>
        <xdr:cNvSpPr txBox="1"/>
      </xdr:nvSpPr>
      <xdr:spPr>
        <a:xfrm>
          <a:off x="14738350" y="16338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4611350" y="165502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125021</xdr:rowOff>
    </xdr:from>
    <xdr:ext cx="405111" cy="259045"/>
    <xdr:sp macro="" textlink="">
      <xdr:nvSpPr>
        <xdr:cNvPr id="771" name="【公民館】&#10;有形固定資産減価償却率平均値テキスト">
          <a:extLst>
            <a:ext uri="{FF2B5EF4-FFF2-40B4-BE49-F238E27FC236}">
              <a16:creationId xmlns:a16="http://schemas.microsoft.com/office/drawing/2014/main" id="{00000000-0008-0000-0E00-000003030000}"/>
            </a:ext>
          </a:extLst>
        </xdr:cNvPr>
        <xdr:cNvSpPr txBox="1"/>
      </xdr:nvSpPr>
      <xdr:spPr>
        <a:xfrm>
          <a:off x="14738350" y="172954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4649450" y="174376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49893</xdr:rowOff>
    </xdr:from>
    <xdr:to>
      <xdr:col>81</xdr:col>
      <xdr:colOff>101600</xdr:colOff>
      <xdr:row>105</xdr:row>
      <xdr:rowOff>151493</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3887450" y="1738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36830</xdr:rowOff>
    </xdr:from>
    <xdr:to>
      <xdr:col>76</xdr:col>
      <xdr:colOff>165100</xdr:colOff>
      <xdr:row>105</xdr:row>
      <xdr:rowOff>138430</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3093700" y="1737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74386</xdr:rowOff>
    </xdr:from>
    <xdr:to>
      <xdr:col>72</xdr:col>
      <xdr:colOff>38100</xdr:colOff>
      <xdr:row>105</xdr:row>
      <xdr:rowOff>4536</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12299950" y="172447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76" name="フローチャート: 判断 775">
          <a:extLst>
            <a:ext uri="{FF2B5EF4-FFF2-40B4-BE49-F238E27FC236}">
              <a16:creationId xmlns:a16="http://schemas.microsoft.com/office/drawing/2014/main" id="{00000000-0008-0000-0E00-000008030000}"/>
            </a:ext>
          </a:extLst>
        </xdr:cNvPr>
        <xdr:cNvSpPr/>
      </xdr:nvSpPr>
      <xdr:spPr>
        <a:xfrm>
          <a:off x="11487150" y="17287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E00-00000D030000}"/>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136434</xdr:rowOff>
    </xdr:from>
    <xdr:to>
      <xdr:col>85</xdr:col>
      <xdr:colOff>177800</xdr:colOff>
      <xdr:row>107</xdr:row>
      <xdr:rowOff>66584</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4649450" y="176370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114861</xdr:rowOff>
    </xdr:from>
    <xdr:ext cx="405111" cy="259045"/>
    <xdr:sp macro="" textlink="">
      <xdr:nvSpPr>
        <xdr:cNvPr id="783" name="【公民館】&#10;有形固定資産減価償却率該当値テキスト">
          <a:extLst>
            <a:ext uri="{FF2B5EF4-FFF2-40B4-BE49-F238E27FC236}">
              <a16:creationId xmlns:a16="http://schemas.microsoft.com/office/drawing/2014/main" id="{00000000-0008-0000-0E00-00000F030000}"/>
            </a:ext>
          </a:extLst>
        </xdr:cNvPr>
        <xdr:cNvSpPr txBox="1"/>
      </xdr:nvSpPr>
      <xdr:spPr>
        <a:xfrm>
          <a:off x="14738350" y="17615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107043</xdr:rowOff>
    </xdr:from>
    <xdr:to>
      <xdr:col>81</xdr:col>
      <xdr:colOff>101600</xdr:colOff>
      <xdr:row>107</xdr:row>
      <xdr:rowOff>37193</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3887450" y="176076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157843</xdr:rowOff>
    </xdr:from>
    <xdr:to>
      <xdr:col>85</xdr:col>
      <xdr:colOff>127000</xdr:colOff>
      <xdr:row>107</xdr:row>
      <xdr:rowOff>15784</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3938250" y="17658443"/>
          <a:ext cx="762000" cy="2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54792</xdr:rowOff>
    </xdr:from>
    <xdr:to>
      <xdr:col>76</xdr:col>
      <xdr:colOff>165100</xdr:colOff>
      <xdr:row>106</xdr:row>
      <xdr:rowOff>156392</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3093700" y="175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105592</xdr:rowOff>
    </xdr:from>
    <xdr:to>
      <xdr:col>81</xdr:col>
      <xdr:colOff>50800</xdr:colOff>
      <xdr:row>106</xdr:row>
      <xdr:rowOff>157843</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3144500" y="17606192"/>
          <a:ext cx="79375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58057</xdr:rowOff>
    </xdr:from>
    <xdr:to>
      <xdr:col>72</xdr:col>
      <xdr:colOff>38100</xdr:colOff>
      <xdr:row>106</xdr:row>
      <xdr:rowOff>159657</xdr:rowOff>
    </xdr:to>
    <xdr:sp macro="" textlink="">
      <xdr:nvSpPr>
        <xdr:cNvPr id="788" name="楕円 787">
          <a:extLst>
            <a:ext uri="{FF2B5EF4-FFF2-40B4-BE49-F238E27FC236}">
              <a16:creationId xmlns:a16="http://schemas.microsoft.com/office/drawing/2014/main" id="{00000000-0008-0000-0E00-000014030000}"/>
            </a:ext>
          </a:extLst>
        </xdr:cNvPr>
        <xdr:cNvSpPr/>
      </xdr:nvSpPr>
      <xdr:spPr>
        <a:xfrm>
          <a:off x="12299950" y="175586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105592</xdr:rowOff>
    </xdr:from>
    <xdr:to>
      <xdr:col>76</xdr:col>
      <xdr:colOff>114300</xdr:colOff>
      <xdr:row>106</xdr:row>
      <xdr:rowOff>108857</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flipV="1">
          <a:off x="12344400" y="17606192"/>
          <a:ext cx="8001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61323</xdr:rowOff>
    </xdr:from>
    <xdr:to>
      <xdr:col>67</xdr:col>
      <xdr:colOff>101600</xdr:colOff>
      <xdr:row>106</xdr:row>
      <xdr:rowOff>162923</xdr:rowOff>
    </xdr:to>
    <xdr:sp macro="" textlink="">
      <xdr:nvSpPr>
        <xdr:cNvPr id="790" name="楕円 789">
          <a:extLst>
            <a:ext uri="{FF2B5EF4-FFF2-40B4-BE49-F238E27FC236}">
              <a16:creationId xmlns:a16="http://schemas.microsoft.com/office/drawing/2014/main" id="{00000000-0008-0000-0E00-000016030000}"/>
            </a:ext>
          </a:extLst>
        </xdr:cNvPr>
        <xdr:cNvSpPr/>
      </xdr:nvSpPr>
      <xdr:spPr>
        <a:xfrm>
          <a:off x="11487150" y="1756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108857</xdr:rowOff>
    </xdr:from>
    <xdr:to>
      <xdr:col>71</xdr:col>
      <xdr:colOff>177800</xdr:colOff>
      <xdr:row>106</xdr:row>
      <xdr:rowOff>112123</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flipV="1">
          <a:off x="11537950" y="17609457"/>
          <a:ext cx="8064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168020</xdr:rowOff>
    </xdr:from>
    <xdr:ext cx="405111" cy="259045"/>
    <xdr:sp macro="" textlink="">
      <xdr:nvSpPr>
        <xdr:cNvPr id="792" name="n_1aveValue【公民館】&#10;有形固定資産減価償却率">
          <a:extLst>
            <a:ext uri="{FF2B5EF4-FFF2-40B4-BE49-F238E27FC236}">
              <a16:creationId xmlns:a16="http://schemas.microsoft.com/office/drawing/2014/main" id="{00000000-0008-0000-0E00-000018030000}"/>
            </a:ext>
          </a:extLst>
        </xdr:cNvPr>
        <xdr:cNvSpPr txBox="1"/>
      </xdr:nvSpPr>
      <xdr:spPr>
        <a:xfrm>
          <a:off x="13742044" y="17173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154957</xdr:rowOff>
    </xdr:from>
    <xdr:ext cx="405111" cy="259045"/>
    <xdr:sp macro="" textlink="">
      <xdr:nvSpPr>
        <xdr:cNvPr id="793" name="n_2aveValue【公民館】&#10;有形固定資産減価償却率">
          <a:extLst>
            <a:ext uri="{FF2B5EF4-FFF2-40B4-BE49-F238E27FC236}">
              <a16:creationId xmlns:a16="http://schemas.microsoft.com/office/drawing/2014/main" id="{00000000-0008-0000-0E00-000019030000}"/>
            </a:ext>
          </a:extLst>
        </xdr:cNvPr>
        <xdr:cNvSpPr txBox="1"/>
      </xdr:nvSpPr>
      <xdr:spPr>
        <a:xfrm>
          <a:off x="12960994" y="1716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21063</xdr:rowOff>
    </xdr:from>
    <xdr:ext cx="405111" cy="259045"/>
    <xdr:sp macro="" textlink="">
      <xdr:nvSpPr>
        <xdr:cNvPr id="794" name="n_3aveValue【公民館】&#10;有形固定資産減価償却率">
          <a:extLst>
            <a:ext uri="{FF2B5EF4-FFF2-40B4-BE49-F238E27FC236}">
              <a16:creationId xmlns:a16="http://schemas.microsoft.com/office/drawing/2014/main" id="{00000000-0008-0000-0E00-00001A030000}"/>
            </a:ext>
          </a:extLst>
        </xdr:cNvPr>
        <xdr:cNvSpPr txBox="1"/>
      </xdr:nvSpPr>
      <xdr:spPr>
        <a:xfrm>
          <a:off x="12167244" y="17026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795" name="n_4aveValue【公民館】&#10;有形固定資産減価償却率">
          <a:extLst>
            <a:ext uri="{FF2B5EF4-FFF2-40B4-BE49-F238E27FC236}">
              <a16:creationId xmlns:a16="http://schemas.microsoft.com/office/drawing/2014/main" id="{00000000-0008-0000-0E00-00001B030000}"/>
            </a:ext>
          </a:extLst>
        </xdr:cNvPr>
        <xdr:cNvSpPr txBox="1"/>
      </xdr:nvSpPr>
      <xdr:spPr>
        <a:xfrm>
          <a:off x="11354444" y="1706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28320</xdr:rowOff>
    </xdr:from>
    <xdr:ext cx="405111" cy="259045"/>
    <xdr:sp macro="" textlink="">
      <xdr:nvSpPr>
        <xdr:cNvPr id="796" name="n_1mainValue【公民館】&#10;有形固定資産減価償却率">
          <a:extLst>
            <a:ext uri="{FF2B5EF4-FFF2-40B4-BE49-F238E27FC236}">
              <a16:creationId xmlns:a16="http://schemas.microsoft.com/office/drawing/2014/main" id="{00000000-0008-0000-0E00-00001C030000}"/>
            </a:ext>
          </a:extLst>
        </xdr:cNvPr>
        <xdr:cNvSpPr txBox="1"/>
      </xdr:nvSpPr>
      <xdr:spPr>
        <a:xfrm>
          <a:off x="13742044" y="17694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147519</xdr:rowOff>
    </xdr:from>
    <xdr:ext cx="405111" cy="259045"/>
    <xdr:sp macro="" textlink="">
      <xdr:nvSpPr>
        <xdr:cNvPr id="797" name="n_2mainValue【公民館】&#10;有形固定資産減価償却率">
          <a:extLst>
            <a:ext uri="{FF2B5EF4-FFF2-40B4-BE49-F238E27FC236}">
              <a16:creationId xmlns:a16="http://schemas.microsoft.com/office/drawing/2014/main" id="{00000000-0008-0000-0E00-00001D030000}"/>
            </a:ext>
          </a:extLst>
        </xdr:cNvPr>
        <xdr:cNvSpPr txBox="1"/>
      </xdr:nvSpPr>
      <xdr:spPr>
        <a:xfrm>
          <a:off x="12960994" y="17648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150784</xdr:rowOff>
    </xdr:from>
    <xdr:ext cx="405111" cy="259045"/>
    <xdr:sp macro="" textlink="">
      <xdr:nvSpPr>
        <xdr:cNvPr id="798" name="n_3mainValue【公民館】&#10;有形固定資産減価償却率">
          <a:extLst>
            <a:ext uri="{FF2B5EF4-FFF2-40B4-BE49-F238E27FC236}">
              <a16:creationId xmlns:a16="http://schemas.microsoft.com/office/drawing/2014/main" id="{00000000-0008-0000-0E00-00001E030000}"/>
            </a:ext>
          </a:extLst>
        </xdr:cNvPr>
        <xdr:cNvSpPr txBox="1"/>
      </xdr:nvSpPr>
      <xdr:spPr>
        <a:xfrm>
          <a:off x="12167244" y="17651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154050</xdr:rowOff>
    </xdr:from>
    <xdr:ext cx="405111" cy="259045"/>
    <xdr:sp macro="" textlink="">
      <xdr:nvSpPr>
        <xdr:cNvPr id="799" name="n_4mainValue【公民館】&#10;有形固定資産減価償却率">
          <a:extLst>
            <a:ext uri="{FF2B5EF4-FFF2-40B4-BE49-F238E27FC236}">
              <a16:creationId xmlns:a16="http://schemas.microsoft.com/office/drawing/2014/main" id="{00000000-0008-0000-0E00-00001F030000}"/>
            </a:ext>
          </a:extLst>
        </xdr:cNvPr>
        <xdr:cNvSpPr txBox="1"/>
      </xdr:nvSpPr>
      <xdr:spPr>
        <a:xfrm>
          <a:off x="11354444" y="17654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00000000-0008-0000-0E00-000027030000}"/>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6049171" y="1777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6459200" y="1746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6049171" y="17332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6459200" y="1702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6049171" y="1688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6459200" y="16586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6049171" y="16450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00000000-0008-0000-0E00-000034030000}"/>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165354</xdr:rowOff>
    </xdr:from>
    <xdr:to>
      <xdr:col>116</xdr:col>
      <xdr:colOff>62864</xdr:colOff>
      <xdr:row>108</xdr:row>
      <xdr:rowOff>67056</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flipV="1">
          <a:off x="19951064" y="16840454"/>
          <a:ext cx="0" cy="105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22" name="【公民館】&#10;一人当たり面積最小値テキスト">
          <a:extLst>
            <a:ext uri="{FF2B5EF4-FFF2-40B4-BE49-F238E27FC236}">
              <a16:creationId xmlns:a16="http://schemas.microsoft.com/office/drawing/2014/main" id="{00000000-0008-0000-0E00-000036030000}"/>
            </a:ext>
          </a:extLst>
        </xdr:cNvPr>
        <xdr:cNvSpPr txBox="1"/>
      </xdr:nvSpPr>
      <xdr:spPr>
        <a:xfrm>
          <a:off x="19989800" y="1790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19881850" y="178978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112031</xdr:rowOff>
    </xdr:from>
    <xdr:ext cx="469744" cy="259045"/>
    <xdr:sp macro="" textlink="">
      <xdr:nvSpPr>
        <xdr:cNvPr id="824" name="【公民館】&#10;一人当たり面積最大値テキスト">
          <a:extLst>
            <a:ext uri="{FF2B5EF4-FFF2-40B4-BE49-F238E27FC236}">
              <a16:creationId xmlns:a16="http://schemas.microsoft.com/office/drawing/2014/main" id="{00000000-0008-0000-0E00-000038030000}"/>
            </a:ext>
          </a:extLst>
        </xdr:cNvPr>
        <xdr:cNvSpPr txBox="1"/>
      </xdr:nvSpPr>
      <xdr:spPr>
        <a:xfrm>
          <a:off x="19989800" y="1662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165354</xdr:rowOff>
    </xdr:from>
    <xdr:to>
      <xdr:col>116</xdr:col>
      <xdr:colOff>152400</xdr:colOff>
      <xdr:row>101</xdr:row>
      <xdr:rowOff>165354</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19881850" y="168404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137431</xdr:rowOff>
    </xdr:from>
    <xdr:ext cx="469744" cy="259045"/>
    <xdr:sp macro="" textlink="">
      <xdr:nvSpPr>
        <xdr:cNvPr id="826" name="【公民館】&#10;一人当たり面積平均値テキスト">
          <a:extLst>
            <a:ext uri="{FF2B5EF4-FFF2-40B4-BE49-F238E27FC236}">
              <a16:creationId xmlns:a16="http://schemas.microsoft.com/office/drawing/2014/main" id="{00000000-0008-0000-0E00-00003A030000}"/>
            </a:ext>
          </a:extLst>
        </xdr:cNvPr>
        <xdr:cNvSpPr txBox="1"/>
      </xdr:nvSpPr>
      <xdr:spPr>
        <a:xfrm>
          <a:off x="19989800" y="17307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114554</xdr:rowOff>
    </xdr:from>
    <xdr:to>
      <xdr:col>116</xdr:col>
      <xdr:colOff>114300</xdr:colOff>
      <xdr:row>106</xdr:row>
      <xdr:rowOff>44704</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19900900" y="174500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128270</xdr:rowOff>
    </xdr:from>
    <xdr:to>
      <xdr:col>112</xdr:col>
      <xdr:colOff>38100</xdr:colOff>
      <xdr:row>106</xdr:row>
      <xdr:rowOff>58420</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19157950" y="174637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18345150" y="1752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17551400" y="1753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11685</xdr:rowOff>
    </xdr:from>
    <xdr:to>
      <xdr:col>98</xdr:col>
      <xdr:colOff>38100</xdr:colOff>
      <xdr:row>106</xdr:row>
      <xdr:rowOff>113285</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16757650" y="175122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164846</xdr:rowOff>
    </xdr:from>
    <xdr:to>
      <xdr:col>116</xdr:col>
      <xdr:colOff>114300</xdr:colOff>
      <xdr:row>106</xdr:row>
      <xdr:rowOff>94996</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19900900" y="175003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143273</xdr:rowOff>
    </xdr:from>
    <xdr:ext cx="469744" cy="259045"/>
    <xdr:sp macro="" textlink="">
      <xdr:nvSpPr>
        <xdr:cNvPr id="838" name="【公民館】&#10;一人当たり面積該当値テキスト">
          <a:extLst>
            <a:ext uri="{FF2B5EF4-FFF2-40B4-BE49-F238E27FC236}">
              <a16:creationId xmlns:a16="http://schemas.microsoft.com/office/drawing/2014/main" id="{00000000-0008-0000-0E00-000046030000}"/>
            </a:ext>
          </a:extLst>
        </xdr:cNvPr>
        <xdr:cNvSpPr txBox="1"/>
      </xdr:nvSpPr>
      <xdr:spPr>
        <a:xfrm>
          <a:off x="19989800" y="1747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164846</xdr:rowOff>
    </xdr:from>
    <xdr:to>
      <xdr:col>112</xdr:col>
      <xdr:colOff>38100</xdr:colOff>
      <xdr:row>106</xdr:row>
      <xdr:rowOff>94996</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19157950" y="175003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44196</xdr:rowOff>
    </xdr:from>
    <xdr:to>
      <xdr:col>116</xdr:col>
      <xdr:colOff>63500</xdr:colOff>
      <xdr:row>106</xdr:row>
      <xdr:rowOff>44196</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a:off x="19202400" y="17544796"/>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169418</xdr:rowOff>
    </xdr:from>
    <xdr:to>
      <xdr:col>107</xdr:col>
      <xdr:colOff>101600</xdr:colOff>
      <xdr:row>106</xdr:row>
      <xdr:rowOff>99568</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18345150" y="1749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44196</xdr:rowOff>
    </xdr:from>
    <xdr:to>
      <xdr:col>111</xdr:col>
      <xdr:colOff>177800</xdr:colOff>
      <xdr:row>106</xdr:row>
      <xdr:rowOff>48768</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flipV="1">
          <a:off x="18395950" y="17544796"/>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169418</xdr:rowOff>
    </xdr:from>
    <xdr:to>
      <xdr:col>102</xdr:col>
      <xdr:colOff>165100</xdr:colOff>
      <xdr:row>106</xdr:row>
      <xdr:rowOff>99568</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17551400" y="1749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48768</xdr:rowOff>
    </xdr:from>
    <xdr:to>
      <xdr:col>107</xdr:col>
      <xdr:colOff>50800</xdr:colOff>
      <xdr:row>106</xdr:row>
      <xdr:rowOff>48768</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a:off x="17602200" y="1754936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169418</xdr:rowOff>
    </xdr:from>
    <xdr:to>
      <xdr:col>98</xdr:col>
      <xdr:colOff>38100</xdr:colOff>
      <xdr:row>106</xdr:row>
      <xdr:rowOff>99568</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16757650" y="174985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48768</xdr:rowOff>
    </xdr:from>
    <xdr:to>
      <xdr:col>102</xdr:col>
      <xdr:colOff>114300</xdr:colOff>
      <xdr:row>106</xdr:row>
      <xdr:rowOff>48768</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16802100" y="1754936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74947</xdr:rowOff>
    </xdr:from>
    <xdr:ext cx="469744" cy="259045"/>
    <xdr:sp macro="" textlink="">
      <xdr:nvSpPr>
        <xdr:cNvPr id="847" name="n_1aveValue【公民館】&#10;一人当たり面積">
          <a:extLst>
            <a:ext uri="{FF2B5EF4-FFF2-40B4-BE49-F238E27FC236}">
              <a16:creationId xmlns:a16="http://schemas.microsoft.com/office/drawing/2014/main" id="{00000000-0008-0000-0E00-00004F030000}"/>
            </a:ext>
          </a:extLst>
        </xdr:cNvPr>
        <xdr:cNvSpPr txBox="1"/>
      </xdr:nvSpPr>
      <xdr:spPr>
        <a:xfrm>
          <a:off x="18980227" y="1724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113555</xdr:rowOff>
    </xdr:from>
    <xdr:ext cx="469744" cy="259045"/>
    <xdr:sp macro="" textlink="">
      <xdr:nvSpPr>
        <xdr:cNvPr id="848" name="n_2aveValue【公民館】&#10;一人当たり面積">
          <a:extLst>
            <a:ext uri="{FF2B5EF4-FFF2-40B4-BE49-F238E27FC236}">
              <a16:creationId xmlns:a16="http://schemas.microsoft.com/office/drawing/2014/main" id="{00000000-0008-0000-0E00-000050030000}"/>
            </a:ext>
          </a:extLst>
        </xdr:cNvPr>
        <xdr:cNvSpPr txBox="1"/>
      </xdr:nvSpPr>
      <xdr:spPr>
        <a:xfrm>
          <a:off x="18180127" y="1761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131842</xdr:rowOff>
    </xdr:from>
    <xdr:ext cx="469744" cy="259045"/>
    <xdr:sp macro="" textlink="">
      <xdr:nvSpPr>
        <xdr:cNvPr id="849" name="n_3aveValue【公民館】&#10;一人当たり面積">
          <a:extLst>
            <a:ext uri="{FF2B5EF4-FFF2-40B4-BE49-F238E27FC236}">
              <a16:creationId xmlns:a16="http://schemas.microsoft.com/office/drawing/2014/main" id="{00000000-0008-0000-0E00-000051030000}"/>
            </a:ext>
          </a:extLst>
        </xdr:cNvPr>
        <xdr:cNvSpPr txBox="1"/>
      </xdr:nvSpPr>
      <xdr:spPr>
        <a:xfrm>
          <a:off x="17386377" y="1763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104412</xdr:rowOff>
    </xdr:from>
    <xdr:ext cx="469744" cy="259045"/>
    <xdr:sp macro="" textlink="">
      <xdr:nvSpPr>
        <xdr:cNvPr id="850" name="n_4aveValue【公民館】&#10;一人当たり面積">
          <a:extLst>
            <a:ext uri="{FF2B5EF4-FFF2-40B4-BE49-F238E27FC236}">
              <a16:creationId xmlns:a16="http://schemas.microsoft.com/office/drawing/2014/main" id="{00000000-0008-0000-0E00-000052030000}"/>
            </a:ext>
          </a:extLst>
        </xdr:cNvPr>
        <xdr:cNvSpPr txBox="1"/>
      </xdr:nvSpPr>
      <xdr:spPr>
        <a:xfrm>
          <a:off x="16592627" y="1760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86123</xdr:rowOff>
    </xdr:from>
    <xdr:ext cx="469744" cy="259045"/>
    <xdr:sp macro="" textlink="">
      <xdr:nvSpPr>
        <xdr:cNvPr id="851" name="n_1mainValue【公民館】&#10;一人当たり面積">
          <a:extLst>
            <a:ext uri="{FF2B5EF4-FFF2-40B4-BE49-F238E27FC236}">
              <a16:creationId xmlns:a16="http://schemas.microsoft.com/office/drawing/2014/main" id="{00000000-0008-0000-0E00-000053030000}"/>
            </a:ext>
          </a:extLst>
        </xdr:cNvPr>
        <xdr:cNvSpPr txBox="1"/>
      </xdr:nvSpPr>
      <xdr:spPr>
        <a:xfrm>
          <a:off x="18980227" y="1758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116095</xdr:rowOff>
    </xdr:from>
    <xdr:ext cx="469744" cy="259045"/>
    <xdr:sp macro="" textlink="">
      <xdr:nvSpPr>
        <xdr:cNvPr id="852" name="n_2mainValue【公民館】&#10;一人当たり面積">
          <a:extLst>
            <a:ext uri="{FF2B5EF4-FFF2-40B4-BE49-F238E27FC236}">
              <a16:creationId xmlns:a16="http://schemas.microsoft.com/office/drawing/2014/main" id="{00000000-0008-0000-0E00-000054030000}"/>
            </a:ext>
          </a:extLst>
        </xdr:cNvPr>
        <xdr:cNvSpPr txBox="1"/>
      </xdr:nvSpPr>
      <xdr:spPr>
        <a:xfrm>
          <a:off x="18180127" y="1728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116095</xdr:rowOff>
    </xdr:from>
    <xdr:ext cx="469744" cy="259045"/>
    <xdr:sp macro="" textlink="">
      <xdr:nvSpPr>
        <xdr:cNvPr id="853" name="n_3mainValue【公民館】&#10;一人当たり面積">
          <a:extLst>
            <a:ext uri="{FF2B5EF4-FFF2-40B4-BE49-F238E27FC236}">
              <a16:creationId xmlns:a16="http://schemas.microsoft.com/office/drawing/2014/main" id="{00000000-0008-0000-0E00-000055030000}"/>
            </a:ext>
          </a:extLst>
        </xdr:cNvPr>
        <xdr:cNvSpPr txBox="1"/>
      </xdr:nvSpPr>
      <xdr:spPr>
        <a:xfrm>
          <a:off x="17386377" y="1728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116095</xdr:rowOff>
    </xdr:from>
    <xdr:ext cx="469744" cy="259045"/>
    <xdr:sp macro="" textlink="">
      <xdr:nvSpPr>
        <xdr:cNvPr id="854" name="n_4mainValue【公民館】&#10;一人当たり面積">
          <a:extLst>
            <a:ext uri="{FF2B5EF4-FFF2-40B4-BE49-F238E27FC236}">
              <a16:creationId xmlns:a16="http://schemas.microsoft.com/office/drawing/2014/main" id="{00000000-0008-0000-0E00-000056030000}"/>
            </a:ext>
          </a:extLst>
        </xdr:cNvPr>
        <xdr:cNvSpPr txBox="1"/>
      </xdr:nvSpPr>
      <xdr:spPr>
        <a:xfrm>
          <a:off x="16592627" y="1728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E00-000058030000}"/>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1">
              <a:solidFill>
                <a:schemeClr val="dk1"/>
              </a:solidFill>
              <a:effectLst/>
              <a:latin typeface="ＭＳ ゴシック" panose="020B0609070205080204" pitchFamily="49" charset="-128"/>
              <a:ea typeface="ＭＳ ゴシック" panose="020B0609070205080204" pitchFamily="49" charset="-128"/>
              <a:cs typeface="+mn-cs"/>
            </a:rPr>
            <a:t>類似団体と比較して、特に有形固定資産減価償却率が高くなっている施設は、児童館、公民館、橋りょう・トンネルである。児童館は、児童館長寿命化計画に基づき、修繕を行い、公民館については、工事の記録や点検等結果を基に、改修工事を行い、橋りょう・トンネルは、道路・橋長寿命化計画等に基づき、点検、診断、補修を行い、今後も施設の適正な維持管理に努め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1">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有形固定資産減価償却率が低くなっている施設は、公営住宅であり、令和</a:t>
          </a:r>
          <a:r>
            <a:rPr lang="en-US" altLang="ja-JP" sz="1100" b="1">
              <a:solidFill>
                <a:schemeClr val="dk1"/>
              </a:solidFill>
              <a:effectLst/>
              <a:latin typeface="ＭＳ ゴシック" panose="020B0609070205080204" pitchFamily="49" charset="-128"/>
              <a:ea typeface="ＭＳ ゴシック" panose="020B0609070205080204" pitchFamily="49" charset="-128"/>
              <a:cs typeface="+mn-cs"/>
            </a:rPr>
            <a:t>4</a:t>
          </a:r>
          <a:r>
            <a:rPr lang="ja-JP" altLang="ja-JP" sz="1100" b="1">
              <a:solidFill>
                <a:schemeClr val="dk1"/>
              </a:solidFill>
              <a:effectLst/>
              <a:latin typeface="ＭＳ ゴシック" panose="020B0609070205080204" pitchFamily="49" charset="-128"/>
              <a:ea typeface="ＭＳ ゴシック" panose="020B0609070205080204" pitchFamily="49" charset="-128"/>
              <a:cs typeface="+mn-cs"/>
            </a:rPr>
            <a:t>年度に新しい市営住宅を建設したためである。公営住宅等長寿命化計画に基づき、建替え工事を行うなど、計画的に修繕、改善、建替え等を行うこととしている。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1">
              <a:solidFill>
                <a:schemeClr val="dk1"/>
              </a:solidFill>
              <a:effectLst/>
              <a:latin typeface="ＭＳ ゴシック" panose="020B0609070205080204" pitchFamily="49" charset="-128"/>
              <a:ea typeface="ＭＳ ゴシック" panose="020B0609070205080204" pitchFamily="49" charset="-128"/>
              <a:cs typeface="+mn-cs"/>
            </a:rPr>
            <a:t>上記以外の施設についても、計画等に基づき、長寿命化を図り、適正な維持管理に努める。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113,625
111,392
43.43
58,209,302
54,020,252
3,538,039
30,769,747
23,718,642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858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577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858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98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858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98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858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98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858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84961" y="5369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F00-000037000000}"/>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177665" y="5505450"/>
          <a:ext cx="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F00-000039000000}"/>
            </a:ext>
          </a:extLst>
        </xdr:cNvPr>
        <xdr:cNvSpPr txBox="1"/>
      </xdr:nvSpPr>
      <xdr:spPr>
        <a:xfrm>
          <a:off x="4216400"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108450" y="6731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F00-00003B000000}"/>
            </a:ext>
          </a:extLst>
        </xdr:cNvPr>
        <xdr:cNvSpPr txBox="1"/>
      </xdr:nvSpPr>
      <xdr:spPr>
        <a:xfrm>
          <a:off x="4216400" y="5287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108450" y="5505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99077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F00-00003D000000}"/>
            </a:ext>
          </a:extLst>
        </xdr:cNvPr>
        <xdr:cNvSpPr txBox="1"/>
      </xdr:nvSpPr>
      <xdr:spPr>
        <a:xfrm>
          <a:off x="4216400" y="6042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120650</xdr:rowOff>
    </xdr:from>
    <xdr:to>
      <xdr:col>24</xdr:col>
      <xdr:colOff>114300</xdr:colOff>
      <xdr:row>37</xdr:row>
      <xdr:rowOff>50800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127500" y="6064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99060</xdr:rowOff>
    </xdr:from>
    <xdr:to>
      <xdr:col>20</xdr:col>
      <xdr:colOff>38100</xdr:colOff>
      <xdr:row>37</xdr:row>
      <xdr:rowOff>29210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384550" y="6042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110490</xdr:rowOff>
    </xdr:from>
    <xdr:to>
      <xdr:col>15</xdr:col>
      <xdr:colOff>101600</xdr:colOff>
      <xdr:row>37</xdr:row>
      <xdr:rowOff>40640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571750" y="6054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144780</xdr:rowOff>
    </xdr:from>
    <xdr:to>
      <xdr:col>10</xdr:col>
      <xdr:colOff>165100</xdr:colOff>
      <xdr:row>37</xdr:row>
      <xdr:rowOff>74930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778000" y="6088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161290</xdr:rowOff>
    </xdr:from>
    <xdr:to>
      <xdr:col>6</xdr:col>
      <xdr:colOff>38100</xdr:colOff>
      <xdr:row>37</xdr:row>
      <xdr:rowOff>91440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984250" y="61048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127500" y="60604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139717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216400" y="5918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2540</xdr:rowOff>
    </xdr:from>
    <xdr:to>
      <xdr:col>20</xdr:col>
      <xdr:colOff>38100</xdr:colOff>
      <xdr:row>37</xdr:row>
      <xdr:rowOff>104140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384550" y="61112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167640</xdr:rowOff>
    </xdr:from>
    <xdr:to>
      <xdr:col>24</xdr:col>
      <xdr:colOff>63500</xdr:colOff>
      <xdr:row>37</xdr:row>
      <xdr:rowOff>53340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flipV="1">
          <a:off x="3429000" y="6111240"/>
          <a:ext cx="7493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146050</xdr:rowOff>
    </xdr:from>
    <xdr:to>
      <xdr:col>15</xdr:col>
      <xdr:colOff>101600</xdr:colOff>
      <xdr:row>37</xdr:row>
      <xdr:rowOff>76200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571750" y="6089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25400</xdr:rowOff>
    </xdr:from>
    <xdr:to>
      <xdr:col>19</xdr:col>
      <xdr:colOff>177800</xdr:colOff>
      <xdr:row>37</xdr:row>
      <xdr:rowOff>53340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2622550" y="6134100"/>
          <a:ext cx="80645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114300</xdr:rowOff>
    </xdr:from>
    <xdr:to>
      <xdr:col>10</xdr:col>
      <xdr:colOff>165100</xdr:colOff>
      <xdr:row>37</xdr:row>
      <xdr:rowOff>44450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1778000" y="6057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165100</xdr:rowOff>
    </xdr:from>
    <xdr:to>
      <xdr:col>15</xdr:col>
      <xdr:colOff>50800</xdr:colOff>
      <xdr:row>37</xdr:row>
      <xdr:rowOff>25400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1828800" y="6108700"/>
          <a:ext cx="79375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100330</xdr:rowOff>
    </xdr:from>
    <xdr:to>
      <xdr:col>6</xdr:col>
      <xdr:colOff>38100</xdr:colOff>
      <xdr:row>37</xdr:row>
      <xdr:rowOff>30480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984250" y="60439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151130</xdr:rowOff>
    </xdr:from>
    <xdr:to>
      <xdr:col>10</xdr:col>
      <xdr:colOff>114300</xdr:colOff>
      <xdr:row>36</xdr:row>
      <xdr:rowOff>165100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028700" y="6094730"/>
          <a:ext cx="8001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45737</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2391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57167</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4390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66057</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64529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82567</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851544" y="619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95267</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2391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67327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4390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60977</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645294"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47007</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F00-000059000000}"/>
            </a:ext>
          </a:extLst>
        </xdr:cNvPr>
        <xdr:cNvSpPr txBox="1"/>
      </xdr:nvSpPr>
      <xdr:spPr>
        <a:xfrm>
          <a:off x="851544" y="582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591820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5956300" y="70267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552722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5956300" y="6712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527221" y="65769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5956300" y="63989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527221" y="62631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5956300" y="60851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527221" y="59428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5956300" y="57712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5527221" y="56290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5956300" y="54510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527221" y="53151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552722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48986</xdr:rowOff>
    </xdr:from>
    <xdr:to>
      <xdr:col>54</xdr:col>
      <xdr:colOff>189865</xdr:colOff>
      <xdr:row>41</xdr:row>
      <xdr:rowOff>166007</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9429115" y="5662386"/>
          <a:ext cx="0" cy="127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9467850"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9359900" y="69351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167113</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9467850" y="545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48986</xdr:rowOff>
    </xdr:from>
    <xdr:to>
      <xdr:col>55</xdr:col>
      <xdr:colOff>88900</xdr:colOff>
      <xdr:row>34</xdr:row>
      <xdr:rowOff>48986</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9359900" y="56623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110870</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9467850" y="6384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87993</xdr:rowOff>
    </xdr:from>
    <xdr:to>
      <xdr:col>55</xdr:col>
      <xdr:colOff>50800</xdr:colOff>
      <xdr:row>40</xdr:row>
      <xdr:rowOff>18143</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398000" y="65268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87993</xdr:rowOff>
    </xdr:from>
    <xdr:to>
      <xdr:col>50</xdr:col>
      <xdr:colOff>165100</xdr:colOff>
      <xdr:row>40</xdr:row>
      <xdr:rowOff>18143</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636000" y="65268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120650</xdr:rowOff>
    </xdr:from>
    <xdr:to>
      <xdr:col>46</xdr:col>
      <xdr:colOff>38100</xdr:colOff>
      <xdr:row>40</xdr:row>
      <xdr:rowOff>50800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842250" y="65595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131535</xdr:rowOff>
    </xdr:from>
    <xdr:to>
      <xdr:col>41</xdr:col>
      <xdr:colOff>101600</xdr:colOff>
      <xdr:row>40</xdr:row>
      <xdr:rowOff>61685</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029450" y="65704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142422</xdr:rowOff>
    </xdr:from>
    <xdr:to>
      <xdr:col>36</xdr:col>
      <xdr:colOff>165100</xdr:colOff>
      <xdr:row>40</xdr:row>
      <xdr:rowOff>72572</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235700" y="65813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142422</xdr:rowOff>
    </xdr:from>
    <xdr:to>
      <xdr:col>55</xdr:col>
      <xdr:colOff>50800</xdr:colOff>
      <xdr:row>40</xdr:row>
      <xdr:rowOff>72572</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398000" y="65813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120849</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9467850" y="655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142422</xdr:rowOff>
    </xdr:from>
    <xdr:to>
      <xdr:col>50</xdr:col>
      <xdr:colOff>165100</xdr:colOff>
      <xdr:row>40</xdr:row>
      <xdr:rowOff>72572</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36000" y="65813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21772</xdr:rowOff>
    </xdr:from>
    <xdr:to>
      <xdr:col>55</xdr:col>
      <xdr:colOff>0</xdr:colOff>
      <xdr:row>40</xdr:row>
      <xdr:rowOff>21772</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8686800" y="662577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142422</xdr:rowOff>
    </xdr:from>
    <xdr:to>
      <xdr:col>46</xdr:col>
      <xdr:colOff>38100</xdr:colOff>
      <xdr:row>40</xdr:row>
      <xdr:rowOff>72572</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42250" y="65813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21772</xdr:rowOff>
    </xdr:from>
    <xdr:to>
      <xdr:col>50</xdr:col>
      <xdr:colOff>114300</xdr:colOff>
      <xdr:row>40</xdr:row>
      <xdr:rowOff>21772</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7886700" y="662577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153307</xdr:rowOff>
    </xdr:from>
    <xdr:to>
      <xdr:col>41</xdr:col>
      <xdr:colOff>101600</xdr:colOff>
      <xdr:row>40</xdr:row>
      <xdr:rowOff>83457</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029450" y="65922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21772</xdr:rowOff>
    </xdr:from>
    <xdr:to>
      <xdr:col>45</xdr:col>
      <xdr:colOff>177800</xdr:colOff>
      <xdr:row>40</xdr:row>
      <xdr:rowOff>32657</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7080250" y="6625772"/>
          <a:ext cx="8064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235700" y="65922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32657</xdr:rowOff>
    </xdr:from>
    <xdr:to>
      <xdr:col>41</xdr:col>
      <xdr:colOff>50800</xdr:colOff>
      <xdr:row>40</xdr:row>
      <xdr:rowOff>32657</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286500" y="663665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34670</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8458277" y="6308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67327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76772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78212</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6864427" y="635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89099</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070677" y="636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63699</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8458277" y="666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63699</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7677227" y="666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74584</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6864427" y="667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74584</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070677" y="667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858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757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858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398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398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858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398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6858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398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8496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F00-0000AC000000}"/>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63</xdr:row>
      <xdr:rowOff>34290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177665" y="9403715"/>
          <a:ext cx="0" cy="103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216400"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108450" y="104355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216400" y="918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108450" y="94037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61612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216400" y="980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127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xdr:rowOff>
    </xdr:from>
    <xdr:to>
      <xdr:col>20</xdr:col>
      <xdr:colOff>38100</xdr:colOff>
      <xdr:row>60</xdr:row>
      <xdr:rowOff>109855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384550" y="99142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139700</xdr:rowOff>
    </xdr:from>
    <xdr:to>
      <xdr:col>15</xdr:col>
      <xdr:colOff>101600</xdr:colOff>
      <xdr:row>60</xdr:row>
      <xdr:rowOff>69850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571750" y="9880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778000" y="986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111125</xdr:rowOff>
    </xdr:from>
    <xdr:to>
      <xdr:col>6</xdr:col>
      <xdr:colOff>38100</xdr:colOff>
      <xdr:row>60</xdr:row>
      <xdr:rowOff>41275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984250" y="98520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120650</xdr:rowOff>
    </xdr:from>
    <xdr:to>
      <xdr:col>24</xdr:col>
      <xdr:colOff>114300</xdr:colOff>
      <xdr:row>61</xdr:row>
      <xdr:rowOff>50800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127500" y="10026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99077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216400" y="1000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160655</xdr:rowOff>
    </xdr:from>
    <xdr:to>
      <xdr:col>20</xdr:col>
      <xdr:colOff>38100</xdr:colOff>
      <xdr:row>61</xdr:row>
      <xdr:rowOff>90805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384550" y="100666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0</xdr:rowOff>
    </xdr:from>
    <xdr:to>
      <xdr:col>24</xdr:col>
      <xdr:colOff>63500</xdr:colOff>
      <xdr:row>61</xdr:row>
      <xdr:rowOff>40005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flipV="1">
          <a:off x="3429000" y="10071100"/>
          <a:ext cx="7493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116840</xdr:rowOff>
    </xdr:from>
    <xdr:to>
      <xdr:col>15</xdr:col>
      <xdr:colOff>101600</xdr:colOff>
      <xdr:row>61</xdr:row>
      <xdr:rowOff>46990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571750" y="10022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167640</xdr:rowOff>
    </xdr:from>
    <xdr:to>
      <xdr:col>19</xdr:col>
      <xdr:colOff>177800</xdr:colOff>
      <xdr:row>61</xdr:row>
      <xdr:rowOff>40005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622550" y="10073640"/>
          <a:ext cx="80645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73025</xdr:rowOff>
    </xdr:from>
    <xdr:to>
      <xdr:col>10</xdr:col>
      <xdr:colOff>165100</xdr:colOff>
      <xdr:row>61</xdr:row>
      <xdr:rowOff>3175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778000" y="99790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123825</xdr:rowOff>
    </xdr:from>
    <xdr:to>
      <xdr:col>15</xdr:col>
      <xdr:colOff>50800</xdr:colOff>
      <xdr:row>60</xdr:row>
      <xdr:rowOff>167640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828800" y="10029825"/>
          <a:ext cx="7937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84455</xdr:rowOff>
    </xdr:from>
    <xdr:to>
      <xdr:col>6</xdr:col>
      <xdr:colOff>38100</xdr:colOff>
      <xdr:row>61</xdr:row>
      <xdr:rowOff>14605</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984250" y="99904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123825</xdr:rowOff>
    </xdr:from>
    <xdr:to>
      <xdr:col>10</xdr:col>
      <xdr:colOff>114300</xdr:colOff>
      <xdr:row>60</xdr:row>
      <xdr:rowOff>135255</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flipV="1">
          <a:off x="1028700" y="10029825"/>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126382</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239144" y="9702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86377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439044" y="966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645294" y="964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57802</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851544" y="9633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81932</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3239144" y="10153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38117</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2439044" y="10109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165752</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1645294" y="1007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5732</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851544" y="10076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55272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52722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52722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52722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52722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552722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63</xdr:row>
      <xdr:rowOff>140970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9429115" y="9380855"/>
          <a:ext cx="0" cy="116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144797</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9467850"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140970</xdr:rowOff>
    </xdr:from>
    <xdr:to>
      <xdr:col>55</xdr:col>
      <xdr:colOff>88900</xdr:colOff>
      <xdr:row>63</xdr:row>
      <xdr:rowOff>140970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9359900" y="105422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9467850" y="916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9359900" y="93808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61612</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9467850" y="10132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38735</xdr:rowOff>
    </xdr:from>
    <xdr:to>
      <xdr:col>55</xdr:col>
      <xdr:colOff>50800</xdr:colOff>
      <xdr:row>62</xdr:row>
      <xdr:rowOff>140335</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9398000" y="102749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46355</xdr:rowOff>
    </xdr:from>
    <xdr:to>
      <xdr:col>50</xdr:col>
      <xdr:colOff>165100</xdr:colOff>
      <xdr:row>62</xdr:row>
      <xdr:rowOff>147955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8636000" y="102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97790</xdr:rowOff>
    </xdr:from>
    <xdr:to>
      <xdr:col>46</xdr:col>
      <xdr:colOff>38100</xdr:colOff>
      <xdr:row>63</xdr:row>
      <xdr:rowOff>27940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7842250" y="103339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103505</xdr:rowOff>
    </xdr:from>
    <xdr:to>
      <xdr:col>41</xdr:col>
      <xdr:colOff>101600</xdr:colOff>
      <xdr:row>63</xdr:row>
      <xdr:rowOff>33655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029450" y="103397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99695</xdr:rowOff>
    </xdr:from>
    <xdr:to>
      <xdr:col>36</xdr:col>
      <xdr:colOff>165100</xdr:colOff>
      <xdr:row>63</xdr:row>
      <xdr:rowOff>29845</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235700" y="10335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135890</xdr:rowOff>
    </xdr:from>
    <xdr:to>
      <xdr:col>55</xdr:col>
      <xdr:colOff>50800</xdr:colOff>
      <xdr:row>63</xdr:row>
      <xdr:rowOff>66040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398000" y="103720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50817</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9467850"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135890</xdr:rowOff>
    </xdr:from>
    <xdr:to>
      <xdr:col>50</xdr:col>
      <xdr:colOff>165100</xdr:colOff>
      <xdr:row>63</xdr:row>
      <xdr:rowOff>66040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36000" y="103720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15240</xdr:rowOff>
    </xdr:from>
    <xdr:to>
      <xdr:col>55</xdr:col>
      <xdr:colOff>0</xdr:colOff>
      <xdr:row>63</xdr:row>
      <xdr:rowOff>15240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8686800" y="1041654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137795</xdr:rowOff>
    </xdr:from>
    <xdr:to>
      <xdr:col>46</xdr:col>
      <xdr:colOff>38100</xdr:colOff>
      <xdr:row>63</xdr:row>
      <xdr:rowOff>67945</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42250" y="103739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15240</xdr:rowOff>
    </xdr:from>
    <xdr:to>
      <xdr:col>50</xdr:col>
      <xdr:colOff>114300</xdr:colOff>
      <xdr:row>63</xdr:row>
      <xdr:rowOff>17145</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86700" y="10416540"/>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137795</xdr:rowOff>
    </xdr:from>
    <xdr:to>
      <xdr:col>41</xdr:col>
      <xdr:colOff>101600</xdr:colOff>
      <xdr:row>63</xdr:row>
      <xdr:rowOff>67945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029450" y="103739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17145</xdr:rowOff>
    </xdr:from>
    <xdr:to>
      <xdr:col>45</xdr:col>
      <xdr:colOff>177800</xdr:colOff>
      <xdr:row>63</xdr:row>
      <xdr:rowOff>17145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7080250" y="1041844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137795</xdr:rowOff>
    </xdr:from>
    <xdr:to>
      <xdr:col>36</xdr:col>
      <xdr:colOff>165100</xdr:colOff>
      <xdr:row>63</xdr:row>
      <xdr:rowOff>67945</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235700" y="103739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17145</xdr:rowOff>
    </xdr:from>
    <xdr:to>
      <xdr:col>41</xdr:col>
      <xdr:colOff>50800</xdr:colOff>
      <xdr:row>63</xdr:row>
      <xdr:rowOff>17145</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6286500" y="1041844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164482</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8458277" y="1007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44467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7677227" y="1011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50182</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6864427" y="1012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46372</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070677" y="1011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57167</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845827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59072</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7677227" y="1046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59072</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6864427" y="1046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59072</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070677" y="1046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685800" y="124777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5956300" y="124777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6858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2757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6858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3398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6858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398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6858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398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6858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398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6858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38496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00000000-0008-0000-0F00-000030010000}"/>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108857</xdr:rowOff>
    </xdr:from>
    <xdr:to>
      <xdr:col>24</xdr:col>
      <xdr:colOff>62865</xdr:colOff>
      <xdr:row>108</xdr:row>
      <xdr:rowOff>166007</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flipV="1">
          <a:off x="4177665" y="16618857"/>
          <a:ext cx="0"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306" name="【市民会館】&#10;有形固定資産減価償却率最小値テキスト">
          <a:extLst>
            <a:ext uri="{FF2B5EF4-FFF2-40B4-BE49-F238E27FC236}">
              <a16:creationId xmlns:a16="http://schemas.microsoft.com/office/drawing/2014/main" id="{00000000-0008-0000-0F00-000032010000}"/>
            </a:ext>
          </a:extLst>
        </xdr:cNvPr>
        <xdr:cNvSpPr txBox="1"/>
      </xdr:nvSpPr>
      <xdr:spPr>
        <a:xfrm>
          <a:off x="4216400" y="17994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4108450" y="179968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55534</xdr:rowOff>
    </xdr:from>
    <xdr:ext cx="405111" cy="259045"/>
    <xdr:sp macro="" textlink="">
      <xdr:nvSpPr>
        <xdr:cNvPr id="308" name="【市民会館】&#10;有形固定資産減価償却率最大値テキスト">
          <a:extLst>
            <a:ext uri="{FF2B5EF4-FFF2-40B4-BE49-F238E27FC236}">
              <a16:creationId xmlns:a16="http://schemas.microsoft.com/office/drawing/2014/main" id="{00000000-0008-0000-0F00-000034010000}"/>
            </a:ext>
          </a:extLst>
        </xdr:cNvPr>
        <xdr:cNvSpPr txBox="1"/>
      </xdr:nvSpPr>
      <xdr:spPr>
        <a:xfrm>
          <a:off x="4216400" y="16400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108857</xdr:rowOff>
    </xdr:from>
    <xdr:to>
      <xdr:col>24</xdr:col>
      <xdr:colOff>152400</xdr:colOff>
      <xdr:row>100</xdr:row>
      <xdr:rowOff>108857</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4108450" y="166188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92001</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00000000-0008-0000-0F00-000036010000}"/>
            </a:ext>
          </a:extLst>
        </xdr:cNvPr>
        <xdr:cNvSpPr txBox="1"/>
      </xdr:nvSpPr>
      <xdr:spPr>
        <a:xfrm>
          <a:off x="4216400" y="172624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113574</xdr:rowOff>
    </xdr:from>
    <xdr:to>
      <xdr:col>24</xdr:col>
      <xdr:colOff>114300</xdr:colOff>
      <xdr:row>105</xdr:row>
      <xdr:rowOff>43724</xdr:rowOff>
    </xdr:to>
    <xdr:sp macro="" textlink="">
      <xdr:nvSpPr>
        <xdr:cNvPr id="311" name="フローチャート: 判断 310">
          <a:extLst>
            <a:ext uri="{FF2B5EF4-FFF2-40B4-BE49-F238E27FC236}">
              <a16:creationId xmlns:a16="http://schemas.microsoft.com/office/drawing/2014/main" id="{00000000-0008-0000-0F00-000037010000}"/>
            </a:ext>
          </a:extLst>
        </xdr:cNvPr>
        <xdr:cNvSpPr/>
      </xdr:nvSpPr>
      <xdr:spPr>
        <a:xfrm>
          <a:off x="4127500" y="172839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80918</xdr:rowOff>
    </xdr:from>
    <xdr:to>
      <xdr:col>20</xdr:col>
      <xdr:colOff>38100</xdr:colOff>
      <xdr:row>105</xdr:row>
      <xdr:rowOff>11068</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3384550" y="172513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58057</xdr:rowOff>
    </xdr:from>
    <xdr:to>
      <xdr:col>15</xdr:col>
      <xdr:colOff>101600</xdr:colOff>
      <xdr:row>104</xdr:row>
      <xdr:rowOff>159657</xdr:rowOff>
    </xdr:to>
    <xdr:sp macro="" textlink="">
      <xdr:nvSpPr>
        <xdr:cNvPr id="313" name="フローチャート: 判断 312">
          <a:extLst>
            <a:ext uri="{FF2B5EF4-FFF2-40B4-BE49-F238E27FC236}">
              <a16:creationId xmlns:a16="http://schemas.microsoft.com/office/drawing/2014/main" id="{00000000-0008-0000-0F00-000039010000}"/>
            </a:ext>
          </a:extLst>
        </xdr:cNvPr>
        <xdr:cNvSpPr/>
      </xdr:nvSpPr>
      <xdr:spPr>
        <a:xfrm>
          <a:off x="2571750" y="1722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7438</xdr:rowOff>
    </xdr:from>
    <xdr:to>
      <xdr:col>10</xdr:col>
      <xdr:colOff>165100</xdr:colOff>
      <xdr:row>104</xdr:row>
      <xdr:rowOff>109038</xdr:rowOff>
    </xdr:to>
    <xdr:sp macro="" textlink="">
      <xdr:nvSpPr>
        <xdr:cNvPr id="314" name="フローチャート: 判断 313">
          <a:extLst>
            <a:ext uri="{FF2B5EF4-FFF2-40B4-BE49-F238E27FC236}">
              <a16:creationId xmlns:a16="http://schemas.microsoft.com/office/drawing/2014/main" id="{00000000-0008-0000-0F00-00003A010000}"/>
            </a:ext>
          </a:extLst>
        </xdr:cNvPr>
        <xdr:cNvSpPr/>
      </xdr:nvSpPr>
      <xdr:spPr>
        <a:xfrm>
          <a:off x="1778000" y="171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165826</xdr:rowOff>
    </xdr:from>
    <xdr:to>
      <xdr:col>6</xdr:col>
      <xdr:colOff>38100</xdr:colOff>
      <xdr:row>104</xdr:row>
      <xdr:rowOff>95976</xdr:rowOff>
    </xdr:to>
    <xdr:sp macro="" textlink="">
      <xdr:nvSpPr>
        <xdr:cNvPr id="315" name="フローチャート: 判断 314">
          <a:extLst>
            <a:ext uri="{FF2B5EF4-FFF2-40B4-BE49-F238E27FC236}">
              <a16:creationId xmlns:a16="http://schemas.microsoft.com/office/drawing/2014/main" id="{00000000-0008-0000-0F00-00003B010000}"/>
            </a:ext>
          </a:extLst>
        </xdr:cNvPr>
        <xdr:cNvSpPr/>
      </xdr:nvSpPr>
      <xdr:spPr>
        <a:xfrm>
          <a:off x="984250" y="171711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165826</xdr:rowOff>
    </xdr:from>
    <xdr:to>
      <xdr:col>24</xdr:col>
      <xdr:colOff>114300</xdr:colOff>
      <xdr:row>101</xdr:row>
      <xdr:rowOff>95976</xdr:rowOff>
    </xdr:to>
    <xdr:sp macro="" textlink="">
      <xdr:nvSpPr>
        <xdr:cNvPr id="321" name="楕円 320">
          <a:extLst>
            <a:ext uri="{FF2B5EF4-FFF2-40B4-BE49-F238E27FC236}">
              <a16:creationId xmlns:a16="http://schemas.microsoft.com/office/drawing/2014/main" id="{00000000-0008-0000-0F00-000041010000}"/>
            </a:ext>
          </a:extLst>
        </xdr:cNvPr>
        <xdr:cNvSpPr/>
      </xdr:nvSpPr>
      <xdr:spPr>
        <a:xfrm>
          <a:off x="4127500" y="166758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80753</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00000000-0008-0000-0F00-000042010000}"/>
            </a:ext>
          </a:extLst>
        </xdr:cNvPr>
        <xdr:cNvSpPr txBox="1"/>
      </xdr:nvSpPr>
      <xdr:spPr>
        <a:xfrm>
          <a:off x="4216400" y="1659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131536</xdr:rowOff>
    </xdr:from>
    <xdr:to>
      <xdr:col>20</xdr:col>
      <xdr:colOff>38100</xdr:colOff>
      <xdr:row>101</xdr:row>
      <xdr:rowOff>61686</xdr:rowOff>
    </xdr:to>
    <xdr:sp macro="" textlink="">
      <xdr:nvSpPr>
        <xdr:cNvPr id="323" name="楕円 322">
          <a:extLst>
            <a:ext uri="{FF2B5EF4-FFF2-40B4-BE49-F238E27FC236}">
              <a16:creationId xmlns:a16="http://schemas.microsoft.com/office/drawing/2014/main" id="{00000000-0008-0000-0F00-000043010000}"/>
            </a:ext>
          </a:extLst>
        </xdr:cNvPr>
        <xdr:cNvSpPr/>
      </xdr:nvSpPr>
      <xdr:spPr>
        <a:xfrm>
          <a:off x="3384550" y="166415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10886</xdr:rowOff>
    </xdr:from>
    <xdr:to>
      <xdr:col>24</xdr:col>
      <xdr:colOff>63500</xdr:colOff>
      <xdr:row>101</xdr:row>
      <xdr:rowOff>45176</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3429000" y="16685986"/>
          <a:ext cx="7493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95613</xdr:rowOff>
    </xdr:from>
    <xdr:to>
      <xdr:col>15</xdr:col>
      <xdr:colOff>101600</xdr:colOff>
      <xdr:row>101</xdr:row>
      <xdr:rowOff>25763</xdr:rowOff>
    </xdr:to>
    <xdr:sp macro="" textlink="">
      <xdr:nvSpPr>
        <xdr:cNvPr id="325" name="楕円 324">
          <a:extLst>
            <a:ext uri="{FF2B5EF4-FFF2-40B4-BE49-F238E27FC236}">
              <a16:creationId xmlns:a16="http://schemas.microsoft.com/office/drawing/2014/main" id="{00000000-0008-0000-0F00-000045010000}"/>
            </a:ext>
          </a:extLst>
        </xdr:cNvPr>
        <xdr:cNvSpPr/>
      </xdr:nvSpPr>
      <xdr:spPr>
        <a:xfrm>
          <a:off x="2571750" y="166056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146413</xdr:rowOff>
    </xdr:from>
    <xdr:to>
      <xdr:col>19</xdr:col>
      <xdr:colOff>177800</xdr:colOff>
      <xdr:row>101</xdr:row>
      <xdr:rowOff>10886</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2622550" y="16656413"/>
          <a:ext cx="80645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59689</xdr:rowOff>
    </xdr:from>
    <xdr:to>
      <xdr:col>10</xdr:col>
      <xdr:colOff>165100</xdr:colOff>
      <xdr:row>100</xdr:row>
      <xdr:rowOff>161289</xdr:rowOff>
    </xdr:to>
    <xdr:sp macro="" textlink="">
      <xdr:nvSpPr>
        <xdr:cNvPr id="327" name="楕円 326">
          <a:extLst>
            <a:ext uri="{FF2B5EF4-FFF2-40B4-BE49-F238E27FC236}">
              <a16:creationId xmlns:a16="http://schemas.microsoft.com/office/drawing/2014/main" id="{00000000-0008-0000-0F00-000047010000}"/>
            </a:ext>
          </a:extLst>
        </xdr:cNvPr>
        <xdr:cNvSpPr/>
      </xdr:nvSpPr>
      <xdr:spPr>
        <a:xfrm>
          <a:off x="1778000" y="1656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110489</xdr:rowOff>
    </xdr:from>
    <xdr:to>
      <xdr:col>15</xdr:col>
      <xdr:colOff>50800</xdr:colOff>
      <xdr:row>100</xdr:row>
      <xdr:rowOff>146413</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1828800" y="16620489"/>
          <a:ext cx="79375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23768</xdr:rowOff>
    </xdr:from>
    <xdr:to>
      <xdr:col>6</xdr:col>
      <xdr:colOff>38100</xdr:colOff>
      <xdr:row>100</xdr:row>
      <xdr:rowOff>125368</xdr:rowOff>
    </xdr:to>
    <xdr:sp macro="" textlink="">
      <xdr:nvSpPr>
        <xdr:cNvPr id="329" name="楕円 328">
          <a:extLst>
            <a:ext uri="{FF2B5EF4-FFF2-40B4-BE49-F238E27FC236}">
              <a16:creationId xmlns:a16="http://schemas.microsoft.com/office/drawing/2014/main" id="{00000000-0008-0000-0F00-000049010000}"/>
            </a:ext>
          </a:extLst>
        </xdr:cNvPr>
        <xdr:cNvSpPr/>
      </xdr:nvSpPr>
      <xdr:spPr>
        <a:xfrm>
          <a:off x="984250" y="165337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74568</xdr:rowOff>
    </xdr:from>
    <xdr:to>
      <xdr:col>10</xdr:col>
      <xdr:colOff>114300</xdr:colOff>
      <xdr:row>100</xdr:row>
      <xdr:rowOff>110489</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1028700" y="16584568"/>
          <a:ext cx="8001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2195</xdr:rowOff>
    </xdr:from>
    <xdr:ext cx="405111" cy="259045"/>
    <xdr:sp macro="" textlink="">
      <xdr:nvSpPr>
        <xdr:cNvPr id="331" name="n_1aveValue【市民会館】&#10;有形固定資産減価償却率">
          <a:extLst>
            <a:ext uri="{FF2B5EF4-FFF2-40B4-BE49-F238E27FC236}">
              <a16:creationId xmlns:a16="http://schemas.microsoft.com/office/drawing/2014/main" id="{00000000-0008-0000-0F00-00004B010000}"/>
            </a:ext>
          </a:extLst>
        </xdr:cNvPr>
        <xdr:cNvSpPr txBox="1"/>
      </xdr:nvSpPr>
      <xdr:spPr>
        <a:xfrm>
          <a:off x="3239144" y="1733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150784</xdr:rowOff>
    </xdr:from>
    <xdr:ext cx="405111" cy="259045"/>
    <xdr:sp macro="" textlink="">
      <xdr:nvSpPr>
        <xdr:cNvPr id="332" name="n_2aveValue【市民会館】&#10;有形固定資産減価償却率">
          <a:extLst>
            <a:ext uri="{FF2B5EF4-FFF2-40B4-BE49-F238E27FC236}">
              <a16:creationId xmlns:a16="http://schemas.microsoft.com/office/drawing/2014/main" id="{00000000-0008-0000-0F00-00004C010000}"/>
            </a:ext>
          </a:extLst>
        </xdr:cNvPr>
        <xdr:cNvSpPr txBox="1"/>
      </xdr:nvSpPr>
      <xdr:spPr>
        <a:xfrm>
          <a:off x="2439044" y="1732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100165</xdr:rowOff>
    </xdr:from>
    <xdr:ext cx="405111" cy="259045"/>
    <xdr:sp macro="" textlink="">
      <xdr:nvSpPr>
        <xdr:cNvPr id="333" name="n_3aveValue【市民会館】&#10;有形固定資産減価償却率">
          <a:extLst>
            <a:ext uri="{FF2B5EF4-FFF2-40B4-BE49-F238E27FC236}">
              <a16:creationId xmlns:a16="http://schemas.microsoft.com/office/drawing/2014/main" id="{00000000-0008-0000-0F00-00004D010000}"/>
            </a:ext>
          </a:extLst>
        </xdr:cNvPr>
        <xdr:cNvSpPr txBox="1"/>
      </xdr:nvSpPr>
      <xdr:spPr>
        <a:xfrm>
          <a:off x="1645294" y="1727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87103</xdr:rowOff>
    </xdr:from>
    <xdr:ext cx="405111" cy="259045"/>
    <xdr:sp macro="" textlink="">
      <xdr:nvSpPr>
        <xdr:cNvPr id="334" name="n_4aveValue【市民会館】&#10;有形固定資産減価償却率">
          <a:extLst>
            <a:ext uri="{FF2B5EF4-FFF2-40B4-BE49-F238E27FC236}">
              <a16:creationId xmlns:a16="http://schemas.microsoft.com/office/drawing/2014/main" id="{00000000-0008-0000-0F00-00004E010000}"/>
            </a:ext>
          </a:extLst>
        </xdr:cNvPr>
        <xdr:cNvSpPr txBox="1"/>
      </xdr:nvSpPr>
      <xdr:spPr>
        <a:xfrm>
          <a:off x="851544" y="1725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78213</xdr:rowOff>
    </xdr:from>
    <xdr:ext cx="405111" cy="259045"/>
    <xdr:sp macro="" textlink="">
      <xdr:nvSpPr>
        <xdr:cNvPr id="335" name="n_1mainValue【市民会館】&#10;有形固定資産減価償却率">
          <a:extLst>
            <a:ext uri="{FF2B5EF4-FFF2-40B4-BE49-F238E27FC236}">
              <a16:creationId xmlns:a16="http://schemas.microsoft.com/office/drawing/2014/main" id="{00000000-0008-0000-0F00-00004F010000}"/>
            </a:ext>
          </a:extLst>
        </xdr:cNvPr>
        <xdr:cNvSpPr txBox="1"/>
      </xdr:nvSpPr>
      <xdr:spPr>
        <a:xfrm>
          <a:off x="3239144" y="16423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42290</xdr:rowOff>
    </xdr:from>
    <xdr:ext cx="405111" cy="259045"/>
    <xdr:sp macro="" textlink="">
      <xdr:nvSpPr>
        <xdr:cNvPr id="336" name="n_2mainValue【市民会館】&#10;有形固定資産減価償却率">
          <a:extLst>
            <a:ext uri="{FF2B5EF4-FFF2-40B4-BE49-F238E27FC236}">
              <a16:creationId xmlns:a16="http://schemas.microsoft.com/office/drawing/2014/main" id="{00000000-0008-0000-0F00-000050010000}"/>
            </a:ext>
          </a:extLst>
        </xdr:cNvPr>
        <xdr:cNvSpPr txBox="1"/>
      </xdr:nvSpPr>
      <xdr:spPr>
        <a:xfrm>
          <a:off x="2439044" y="16387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6366</xdr:rowOff>
    </xdr:from>
    <xdr:ext cx="405111" cy="259045"/>
    <xdr:sp macro="" textlink="">
      <xdr:nvSpPr>
        <xdr:cNvPr id="337" name="n_3mainValue【市民会館】&#10;有形固定資産減価償却率">
          <a:extLst>
            <a:ext uri="{FF2B5EF4-FFF2-40B4-BE49-F238E27FC236}">
              <a16:creationId xmlns:a16="http://schemas.microsoft.com/office/drawing/2014/main" id="{00000000-0008-0000-0F00-000051010000}"/>
            </a:ext>
          </a:extLst>
        </xdr:cNvPr>
        <xdr:cNvSpPr txBox="1"/>
      </xdr:nvSpPr>
      <xdr:spPr>
        <a:xfrm>
          <a:off x="1645294" y="1635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141895</xdr:rowOff>
    </xdr:from>
    <xdr:ext cx="340478" cy="259045"/>
    <xdr:sp macro="" textlink="">
      <xdr:nvSpPr>
        <xdr:cNvPr id="338" name="n_4mainValue【市民会館】&#10;有形固定資産減価償却率">
          <a:extLst>
            <a:ext uri="{FF2B5EF4-FFF2-40B4-BE49-F238E27FC236}">
              <a16:creationId xmlns:a16="http://schemas.microsoft.com/office/drawing/2014/main" id="{00000000-0008-0000-0F00-000052010000}"/>
            </a:ext>
          </a:extLst>
        </xdr:cNvPr>
        <xdr:cNvSpPr txBox="1"/>
      </xdr:nvSpPr>
      <xdr:spPr>
        <a:xfrm>
          <a:off x="864811" y="163216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5956300" y="1798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55272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5956300" y="1761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55272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5956300" y="17246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552722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5956300" y="16878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552722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5956300" y="1651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552722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552722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00000000-0008-0000-0F00-000069010000}"/>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114300</xdr:rowOff>
    </xdr:from>
    <xdr:to>
      <xdr:col>54</xdr:col>
      <xdr:colOff>189865</xdr:colOff>
      <xdr:row>108</xdr:row>
      <xdr:rowOff>99061</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9429115" y="164592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363" name="【市民会館】&#10;一人当たり面積最小値テキスト">
          <a:extLst>
            <a:ext uri="{FF2B5EF4-FFF2-40B4-BE49-F238E27FC236}">
              <a16:creationId xmlns:a16="http://schemas.microsoft.com/office/drawing/2014/main" id="{00000000-0008-0000-0F00-00006B010000}"/>
            </a:ext>
          </a:extLst>
        </xdr:cNvPr>
        <xdr:cNvSpPr txBox="1"/>
      </xdr:nvSpPr>
      <xdr:spPr>
        <a:xfrm>
          <a:off x="9467850"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9359900" y="179298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60977</xdr:rowOff>
    </xdr:from>
    <xdr:ext cx="469744" cy="259045"/>
    <xdr:sp macro="" textlink="">
      <xdr:nvSpPr>
        <xdr:cNvPr id="365" name="【市民会館】&#10;一人当たり面積最大値テキスト">
          <a:extLst>
            <a:ext uri="{FF2B5EF4-FFF2-40B4-BE49-F238E27FC236}">
              <a16:creationId xmlns:a16="http://schemas.microsoft.com/office/drawing/2014/main" id="{00000000-0008-0000-0F00-00006D010000}"/>
            </a:ext>
          </a:extLst>
        </xdr:cNvPr>
        <xdr:cNvSpPr txBox="1"/>
      </xdr:nvSpPr>
      <xdr:spPr>
        <a:xfrm>
          <a:off x="9467850" y="1624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114300</xdr:rowOff>
    </xdr:from>
    <xdr:to>
      <xdr:col>55</xdr:col>
      <xdr:colOff>88900</xdr:colOff>
      <xdr:row>99</xdr:row>
      <xdr:rowOff>114300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9359900" y="16459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140988</xdr:rowOff>
    </xdr:from>
    <xdr:ext cx="469744" cy="259045"/>
    <xdr:sp macro="" textlink="">
      <xdr:nvSpPr>
        <xdr:cNvPr id="367" name="【市民会館】&#10;一人当たり面積平均値テキスト">
          <a:extLst>
            <a:ext uri="{FF2B5EF4-FFF2-40B4-BE49-F238E27FC236}">
              <a16:creationId xmlns:a16="http://schemas.microsoft.com/office/drawing/2014/main" id="{00000000-0008-0000-0F00-00006F010000}"/>
            </a:ext>
          </a:extLst>
        </xdr:cNvPr>
        <xdr:cNvSpPr txBox="1"/>
      </xdr:nvSpPr>
      <xdr:spPr>
        <a:xfrm>
          <a:off x="9467850" y="17476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9398000" y="174980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166370</xdr:rowOff>
    </xdr:from>
    <xdr:to>
      <xdr:col>50</xdr:col>
      <xdr:colOff>165100</xdr:colOff>
      <xdr:row>106</xdr:row>
      <xdr:rowOff>96520</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8636000" y="17501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7842250" y="174790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371" name="フローチャート: 判断 370">
          <a:extLst>
            <a:ext uri="{FF2B5EF4-FFF2-40B4-BE49-F238E27FC236}">
              <a16:creationId xmlns:a16="http://schemas.microsoft.com/office/drawing/2014/main" id="{00000000-0008-0000-0F00-000073010000}"/>
            </a:ext>
          </a:extLst>
        </xdr:cNvPr>
        <xdr:cNvSpPr/>
      </xdr:nvSpPr>
      <xdr:spPr>
        <a:xfrm>
          <a:off x="7029450" y="174713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128270</xdr:rowOff>
    </xdr:from>
    <xdr:to>
      <xdr:col>36</xdr:col>
      <xdr:colOff>165100</xdr:colOff>
      <xdr:row>106</xdr:row>
      <xdr:rowOff>58420</xdr:rowOff>
    </xdr:to>
    <xdr:sp macro="" textlink="">
      <xdr:nvSpPr>
        <xdr:cNvPr id="372" name="フローチャート: 判断 371">
          <a:extLst>
            <a:ext uri="{FF2B5EF4-FFF2-40B4-BE49-F238E27FC236}">
              <a16:creationId xmlns:a16="http://schemas.microsoft.com/office/drawing/2014/main" id="{00000000-0008-0000-0F00-000074010000}"/>
            </a:ext>
          </a:extLst>
        </xdr:cNvPr>
        <xdr:cNvSpPr/>
      </xdr:nvSpPr>
      <xdr:spPr>
        <a:xfrm>
          <a:off x="6235700" y="17463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378" name="楕円 377">
          <a:extLst>
            <a:ext uri="{FF2B5EF4-FFF2-40B4-BE49-F238E27FC236}">
              <a16:creationId xmlns:a16="http://schemas.microsoft.com/office/drawing/2014/main" id="{00000000-0008-0000-0F00-00007A010000}"/>
            </a:ext>
          </a:extLst>
        </xdr:cNvPr>
        <xdr:cNvSpPr/>
      </xdr:nvSpPr>
      <xdr:spPr>
        <a:xfrm>
          <a:off x="9398000" y="173329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13988</xdr:rowOff>
    </xdr:from>
    <xdr:ext cx="469744" cy="259045"/>
    <xdr:sp macro="" textlink="">
      <xdr:nvSpPr>
        <xdr:cNvPr id="379" name="【市民会館】&#10;一人当たり面積該当値テキスト">
          <a:extLst>
            <a:ext uri="{FF2B5EF4-FFF2-40B4-BE49-F238E27FC236}">
              <a16:creationId xmlns:a16="http://schemas.microsoft.com/office/drawing/2014/main" id="{00000000-0008-0000-0F00-00007B010000}"/>
            </a:ext>
          </a:extLst>
        </xdr:cNvPr>
        <xdr:cNvSpPr txBox="1"/>
      </xdr:nvSpPr>
      <xdr:spPr>
        <a:xfrm>
          <a:off x="9467850" y="1718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166370</xdr:rowOff>
    </xdr:from>
    <xdr:to>
      <xdr:col>50</xdr:col>
      <xdr:colOff>165100</xdr:colOff>
      <xdr:row>105</xdr:row>
      <xdr:rowOff>96520</xdr:rowOff>
    </xdr:to>
    <xdr:sp macro="" textlink="">
      <xdr:nvSpPr>
        <xdr:cNvPr id="380" name="楕円 379">
          <a:extLst>
            <a:ext uri="{FF2B5EF4-FFF2-40B4-BE49-F238E27FC236}">
              <a16:creationId xmlns:a16="http://schemas.microsoft.com/office/drawing/2014/main" id="{00000000-0008-0000-0F00-00007C010000}"/>
            </a:ext>
          </a:extLst>
        </xdr:cNvPr>
        <xdr:cNvSpPr/>
      </xdr:nvSpPr>
      <xdr:spPr>
        <a:xfrm>
          <a:off x="8636000" y="17336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41911</xdr:rowOff>
    </xdr:from>
    <xdr:to>
      <xdr:col>55</xdr:col>
      <xdr:colOff>0</xdr:colOff>
      <xdr:row>105</xdr:row>
      <xdr:rowOff>45720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flipV="1">
          <a:off x="8686800" y="17377411"/>
          <a:ext cx="7429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170180</xdr:rowOff>
    </xdr:from>
    <xdr:to>
      <xdr:col>46</xdr:col>
      <xdr:colOff>38100</xdr:colOff>
      <xdr:row>105</xdr:row>
      <xdr:rowOff>100330</xdr:rowOff>
    </xdr:to>
    <xdr:sp macro="" textlink="">
      <xdr:nvSpPr>
        <xdr:cNvPr id="382" name="楕円 381">
          <a:extLst>
            <a:ext uri="{FF2B5EF4-FFF2-40B4-BE49-F238E27FC236}">
              <a16:creationId xmlns:a16="http://schemas.microsoft.com/office/drawing/2014/main" id="{00000000-0008-0000-0F00-00007E010000}"/>
            </a:ext>
          </a:extLst>
        </xdr:cNvPr>
        <xdr:cNvSpPr/>
      </xdr:nvSpPr>
      <xdr:spPr>
        <a:xfrm>
          <a:off x="7842250" y="173342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45720</xdr:rowOff>
    </xdr:from>
    <xdr:to>
      <xdr:col>50</xdr:col>
      <xdr:colOff>114300</xdr:colOff>
      <xdr:row>105</xdr:row>
      <xdr:rowOff>49530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flipV="1">
          <a:off x="7886700" y="1738122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170180</xdr:rowOff>
    </xdr:from>
    <xdr:to>
      <xdr:col>41</xdr:col>
      <xdr:colOff>101600</xdr:colOff>
      <xdr:row>105</xdr:row>
      <xdr:rowOff>100330</xdr:rowOff>
    </xdr:to>
    <xdr:sp macro="" textlink="">
      <xdr:nvSpPr>
        <xdr:cNvPr id="384" name="楕円 383">
          <a:extLst>
            <a:ext uri="{FF2B5EF4-FFF2-40B4-BE49-F238E27FC236}">
              <a16:creationId xmlns:a16="http://schemas.microsoft.com/office/drawing/2014/main" id="{00000000-0008-0000-0F00-000080010000}"/>
            </a:ext>
          </a:extLst>
        </xdr:cNvPr>
        <xdr:cNvSpPr/>
      </xdr:nvSpPr>
      <xdr:spPr>
        <a:xfrm>
          <a:off x="702945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49530</xdr:rowOff>
    </xdr:from>
    <xdr:to>
      <xdr:col>45</xdr:col>
      <xdr:colOff>177800</xdr:colOff>
      <xdr:row>105</xdr:row>
      <xdr:rowOff>49530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080250" y="1738503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170180</xdr:rowOff>
    </xdr:from>
    <xdr:to>
      <xdr:col>36</xdr:col>
      <xdr:colOff>165100</xdr:colOff>
      <xdr:row>105</xdr:row>
      <xdr:rowOff>100330</xdr:rowOff>
    </xdr:to>
    <xdr:sp macro="" textlink="">
      <xdr:nvSpPr>
        <xdr:cNvPr id="386" name="楕円 385">
          <a:extLst>
            <a:ext uri="{FF2B5EF4-FFF2-40B4-BE49-F238E27FC236}">
              <a16:creationId xmlns:a16="http://schemas.microsoft.com/office/drawing/2014/main" id="{00000000-0008-0000-0F00-000082010000}"/>
            </a:ext>
          </a:extLst>
        </xdr:cNvPr>
        <xdr:cNvSpPr/>
      </xdr:nvSpPr>
      <xdr:spPr>
        <a:xfrm>
          <a:off x="62357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49530</xdr:rowOff>
    </xdr:from>
    <xdr:to>
      <xdr:col>41</xdr:col>
      <xdr:colOff>50800</xdr:colOff>
      <xdr:row>105</xdr:row>
      <xdr:rowOff>49530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6286500" y="1738503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87647</xdr:rowOff>
    </xdr:from>
    <xdr:ext cx="469744" cy="259045"/>
    <xdr:sp macro="" textlink="">
      <xdr:nvSpPr>
        <xdr:cNvPr id="388" name="n_1aveValue【市民会館】&#10;一人当たり面積">
          <a:extLst>
            <a:ext uri="{FF2B5EF4-FFF2-40B4-BE49-F238E27FC236}">
              <a16:creationId xmlns:a16="http://schemas.microsoft.com/office/drawing/2014/main" id="{00000000-0008-0000-0F00-000084010000}"/>
            </a:ext>
          </a:extLst>
        </xdr:cNvPr>
        <xdr:cNvSpPr txBox="1"/>
      </xdr:nvSpPr>
      <xdr:spPr>
        <a:xfrm>
          <a:off x="8458277" y="1758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64788</xdr:rowOff>
    </xdr:from>
    <xdr:ext cx="469744" cy="259045"/>
    <xdr:sp macro="" textlink="">
      <xdr:nvSpPr>
        <xdr:cNvPr id="389" name="n_2aveValue【市民会館】&#10;一人当たり面積">
          <a:extLst>
            <a:ext uri="{FF2B5EF4-FFF2-40B4-BE49-F238E27FC236}">
              <a16:creationId xmlns:a16="http://schemas.microsoft.com/office/drawing/2014/main" id="{00000000-0008-0000-0F00-000085010000}"/>
            </a:ext>
          </a:extLst>
        </xdr:cNvPr>
        <xdr:cNvSpPr txBox="1"/>
      </xdr:nvSpPr>
      <xdr:spPr>
        <a:xfrm>
          <a:off x="7677227" y="1756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390" name="n_3aveValue【市民会館】&#10;一人当たり面積">
          <a:extLst>
            <a:ext uri="{FF2B5EF4-FFF2-40B4-BE49-F238E27FC236}">
              <a16:creationId xmlns:a16="http://schemas.microsoft.com/office/drawing/2014/main" id="{00000000-0008-0000-0F00-000086010000}"/>
            </a:ext>
          </a:extLst>
        </xdr:cNvPr>
        <xdr:cNvSpPr txBox="1"/>
      </xdr:nvSpPr>
      <xdr:spPr>
        <a:xfrm>
          <a:off x="6864427" y="1755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49547</xdr:rowOff>
    </xdr:from>
    <xdr:ext cx="469744" cy="259045"/>
    <xdr:sp macro="" textlink="">
      <xdr:nvSpPr>
        <xdr:cNvPr id="391" name="n_4aveValue【市民会館】&#10;一人当たり面積">
          <a:extLst>
            <a:ext uri="{FF2B5EF4-FFF2-40B4-BE49-F238E27FC236}">
              <a16:creationId xmlns:a16="http://schemas.microsoft.com/office/drawing/2014/main" id="{00000000-0008-0000-0F00-000087010000}"/>
            </a:ext>
          </a:extLst>
        </xdr:cNvPr>
        <xdr:cNvSpPr txBox="1"/>
      </xdr:nvSpPr>
      <xdr:spPr>
        <a:xfrm>
          <a:off x="6070677" y="1755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113047</xdr:rowOff>
    </xdr:from>
    <xdr:ext cx="469744" cy="259045"/>
    <xdr:sp macro="" textlink="">
      <xdr:nvSpPr>
        <xdr:cNvPr id="392" name="n_1mainValue【市民会館】&#10;一人当たり面積">
          <a:extLst>
            <a:ext uri="{FF2B5EF4-FFF2-40B4-BE49-F238E27FC236}">
              <a16:creationId xmlns:a16="http://schemas.microsoft.com/office/drawing/2014/main" id="{00000000-0008-0000-0F00-000088010000}"/>
            </a:ext>
          </a:extLst>
        </xdr:cNvPr>
        <xdr:cNvSpPr txBox="1"/>
      </xdr:nvSpPr>
      <xdr:spPr>
        <a:xfrm>
          <a:off x="8458277" y="1711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116857</xdr:rowOff>
    </xdr:from>
    <xdr:ext cx="469744" cy="259045"/>
    <xdr:sp macro="" textlink="">
      <xdr:nvSpPr>
        <xdr:cNvPr id="393" name="n_2mainValue【市民会館】&#10;一人当たり面積">
          <a:extLst>
            <a:ext uri="{FF2B5EF4-FFF2-40B4-BE49-F238E27FC236}">
              <a16:creationId xmlns:a16="http://schemas.microsoft.com/office/drawing/2014/main" id="{00000000-0008-0000-0F00-000089010000}"/>
            </a:ext>
          </a:extLst>
        </xdr:cNvPr>
        <xdr:cNvSpPr txBox="1"/>
      </xdr:nvSpPr>
      <xdr:spPr>
        <a:xfrm>
          <a:off x="7677227" y="171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116857</xdr:rowOff>
    </xdr:from>
    <xdr:ext cx="469744" cy="259045"/>
    <xdr:sp macro="" textlink="">
      <xdr:nvSpPr>
        <xdr:cNvPr id="394" name="n_3mainValue【市民会館】&#10;一人当たり面積">
          <a:extLst>
            <a:ext uri="{FF2B5EF4-FFF2-40B4-BE49-F238E27FC236}">
              <a16:creationId xmlns:a16="http://schemas.microsoft.com/office/drawing/2014/main" id="{00000000-0008-0000-0F00-00008A010000}"/>
            </a:ext>
          </a:extLst>
        </xdr:cNvPr>
        <xdr:cNvSpPr txBox="1"/>
      </xdr:nvSpPr>
      <xdr:spPr>
        <a:xfrm>
          <a:off x="6864427" y="171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116857</xdr:rowOff>
    </xdr:from>
    <xdr:ext cx="469744" cy="259045"/>
    <xdr:sp macro="" textlink="">
      <xdr:nvSpPr>
        <xdr:cNvPr id="395" name="n_4mainValue【市民会館】&#10;一人当たり面積">
          <a:extLst>
            <a:ext uri="{FF2B5EF4-FFF2-40B4-BE49-F238E27FC236}">
              <a16:creationId xmlns:a16="http://schemas.microsoft.com/office/drawing/2014/main" id="{00000000-0008-0000-0F00-00008B010000}"/>
            </a:ext>
          </a:extLst>
        </xdr:cNvPr>
        <xdr:cNvSpPr txBox="1"/>
      </xdr:nvSpPr>
      <xdr:spPr>
        <a:xfrm>
          <a:off x="6070677" y="171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0842791" y="6836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0906911" y="5369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00000000-0008-0000-0F00-0000A2010000}"/>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45720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flipV="1">
          <a:off x="14699614" y="56159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49547</xdr:rowOff>
    </xdr:from>
    <xdr:ext cx="405111" cy="259045"/>
    <xdr:sp macro="" textlink="">
      <xdr:nvSpPr>
        <xdr:cNvPr id="420" name="【一般廃棄物処理施設】&#10;有形固定資産減価償却率最小値テキスト">
          <a:extLst>
            <a:ext uri="{FF2B5EF4-FFF2-40B4-BE49-F238E27FC236}">
              <a16:creationId xmlns:a16="http://schemas.microsoft.com/office/drawing/2014/main" id="{00000000-0008-0000-0F00-0000A4010000}"/>
            </a:ext>
          </a:extLst>
        </xdr:cNvPr>
        <xdr:cNvSpPr txBox="1"/>
      </xdr:nvSpPr>
      <xdr:spPr>
        <a:xfrm>
          <a:off x="14738350"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45720</xdr:rowOff>
    </xdr:from>
    <xdr:to>
      <xdr:col>86</xdr:col>
      <xdr:colOff>25400</xdr:colOff>
      <xdr:row>42</xdr:row>
      <xdr:rowOff>45720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4611350" y="6979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340478" cy="259045"/>
    <xdr:sp macro="" textlink="">
      <xdr:nvSpPr>
        <xdr:cNvPr id="422" name="【一般廃棄物処理施設】&#10;有形固定資産減価償却率最大値テキスト">
          <a:extLst>
            <a:ext uri="{FF2B5EF4-FFF2-40B4-BE49-F238E27FC236}">
              <a16:creationId xmlns:a16="http://schemas.microsoft.com/office/drawing/2014/main" id="{00000000-0008-0000-0F00-0000A6010000}"/>
            </a:ext>
          </a:extLst>
        </xdr:cNvPr>
        <xdr:cNvSpPr txBox="1"/>
      </xdr:nvSpPr>
      <xdr:spPr>
        <a:xfrm>
          <a:off x="14738350" y="53975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4611350" y="5615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164482</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00000000-0008-0000-0F00-0000A8010000}"/>
            </a:ext>
          </a:extLst>
        </xdr:cNvPr>
        <xdr:cNvSpPr txBox="1"/>
      </xdr:nvSpPr>
      <xdr:spPr>
        <a:xfrm>
          <a:off x="14738350" y="6438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141605</xdr:rowOff>
    </xdr:from>
    <xdr:to>
      <xdr:col>85</xdr:col>
      <xdr:colOff>177800</xdr:colOff>
      <xdr:row>40</xdr:row>
      <xdr:rowOff>71755</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4649450" y="65805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82550</xdr:rowOff>
    </xdr:from>
    <xdr:to>
      <xdr:col>81</xdr:col>
      <xdr:colOff>101600</xdr:colOff>
      <xdr:row>40</xdr:row>
      <xdr:rowOff>12700</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3887450" y="6521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168275</xdr:rowOff>
    </xdr:from>
    <xdr:to>
      <xdr:col>76</xdr:col>
      <xdr:colOff>165100</xdr:colOff>
      <xdr:row>39</xdr:row>
      <xdr:rowOff>98425</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3093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105410</xdr:rowOff>
    </xdr:from>
    <xdr:to>
      <xdr:col>72</xdr:col>
      <xdr:colOff>38100</xdr:colOff>
      <xdr:row>39</xdr:row>
      <xdr:rowOff>35560</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2299950" y="63792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57785</xdr:rowOff>
    </xdr:from>
    <xdr:to>
      <xdr:col>67</xdr:col>
      <xdr:colOff>101600</xdr:colOff>
      <xdr:row>38</xdr:row>
      <xdr:rowOff>159385</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148715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164465</xdr:rowOff>
    </xdr:from>
    <xdr:to>
      <xdr:col>85</xdr:col>
      <xdr:colOff>177800</xdr:colOff>
      <xdr:row>41</xdr:row>
      <xdr:rowOff>94615</xdr:rowOff>
    </xdr:to>
    <xdr:sp macro="" textlink="">
      <xdr:nvSpPr>
        <xdr:cNvPr id="435" name="楕円 434">
          <a:extLst>
            <a:ext uri="{FF2B5EF4-FFF2-40B4-BE49-F238E27FC236}">
              <a16:creationId xmlns:a16="http://schemas.microsoft.com/office/drawing/2014/main" id="{00000000-0008-0000-0F00-0000B3010000}"/>
            </a:ext>
          </a:extLst>
        </xdr:cNvPr>
        <xdr:cNvSpPr/>
      </xdr:nvSpPr>
      <xdr:spPr>
        <a:xfrm>
          <a:off x="14649450" y="67684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142892</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00000000-0008-0000-0F00-0000B4010000}"/>
            </a:ext>
          </a:extLst>
        </xdr:cNvPr>
        <xdr:cNvSpPr txBox="1"/>
      </xdr:nvSpPr>
      <xdr:spPr>
        <a:xfrm>
          <a:off x="14738350" y="674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113030</xdr:rowOff>
    </xdr:from>
    <xdr:to>
      <xdr:col>81</xdr:col>
      <xdr:colOff>101600</xdr:colOff>
      <xdr:row>41</xdr:row>
      <xdr:rowOff>43180</xdr:rowOff>
    </xdr:to>
    <xdr:sp macro="" textlink="">
      <xdr:nvSpPr>
        <xdr:cNvPr id="437" name="楕円 436">
          <a:extLst>
            <a:ext uri="{FF2B5EF4-FFF2-40B4-BE49-F238E27FC236}">
              <a16:creationId xmlns:a16="http://schemas.microsoft.com/office/drawing/2014/main" id="{00000000-0008-0000-0F00-0000B5010000}"/>
            </a:ext>
          </a:extLst>
        </xdr:cNvPr>
        <xdr:cNvSpPr/>
      </xdr:nvSpPr>
      <xdr:spPr>
        <a:xfrm>
          <a:off x="13887450" y="6717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163830</xdr:rowOff>
    </xdr:from>
    <xdr:to>
      <xdr:col>85</xdr:col>
      <xdr:colOff>127000</xdr:colOff>
      <xdr:row>41</xdr:row>
      <xdr:rowOff>43815</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3938250" y="6767830"/>
          <a:ext cx="7620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61595</xdr:rowOff>
    </xdr:from>
    <xdr:to>
      <xdr:col>76</xdr:col>
      <xdr:colOff>165100</xdr:colOff>
      <xdr:row>40</xdr:row>
      <xdr:rowOff>163195</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3093700" y="66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112395</xdr:rowOff>
    </xdr:from>
    <xdr:to>
      <xdr:col>81</xdr:col>
      <xdr:colOff>50800</xdr:colOff>
      <xdr:row>40</xdr:row>
      <xdr:rowOff>163830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3144500" y="6716395"/>
          <a:ext cx="79375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10160</xdr:rowOff>
    </xdr:from>
    <xdr:to>
      <xdr:col>72</xdr:col>
      <xdr:colOff>38100</xdr:colOff>
      <xdr:row>40</xdr:row>
      <xdr:rowOff>111760</xdr:rowOff>
    </xdr:to>
    <xdr:sp macro="" textlink="">
      <xdr:nvSpPr>
        <xdr:cNvPr id="441" name="楕円 440">
          <a:extLst>
            <a:ext uri="{FF2B5EF4-FFF2-40B4-BE49-F238E27FC236}">
              <a16:creationId xmlns:a16="http://schemas.microsoft.com/office/drawing/2014/main" id="{00000000-0008-0000-0F00-0000B9010000}"/>
            </a:ext>
          </a:extLst>
        </xdr:cNvPr>
        <xdr:cNvSpPr/>
      </xdr:nvSpPr>
      <xdr:spPr>
        <a:xfrm>
          <a:off x="12299950" y="66141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60960</xdr:rowOff>
    </xdr:from>
    <xdr:to>
      <xdr:col>76</xdr:col>
      <xdr:colOff>114300</xdr:colOff>
      <xdr:row>40</xdr:row>
      <xdr:rowOff>112395</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2344400" y="6664960"/>
          <a:ext cx="8001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130175</xdr:rowOff>
    </xdr:from>
    <xdr:to>
      <xdr:col>67</xdr:col>
      <xdr:colOff>101600</xdr:colOff>
      <xdr:row>40</xdr:row>
      <xdr:rowOff>60325</xdr:rowOff>
    </xdr:to>
    <xdr:sp macro="" textlink="">
      <xdr:nvSpPr>
        <xdr:cNvPr id="443" name="楕円 442">
          <a:extLst>
            <a:ext uri="{FF2B5EF4-FFF2-40B4-BE49-F238E27FC236}">
              <a16:creationId xmlns:a16="http://schemas.microsoft.com/office/drawing/2014/main" id="{00000000-0008-0000-0F00-0000BB010000}"/>
            </a:ext>
          </a:extLst>
        </xdr:cNvPr>
        <xdr:cNvSpPr/>
      </xdr:nvSpPr>
      <xdr:spPr>
        <a:xfrm>
          <a:off x="11487150" y="65690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9525</xdr:rowOff>
    </xdr:from>
    <xdr:to>
      <xdr:col>71</xdr:col>
      <xdr:colOff>177800</xdr:colOff>
      <xdr:row>40</xdr:row>
      <xdr:rowOff>60960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1537950" y="6613525"/>
          <a:ext cx="80645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29227</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3742044" y="6303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114952</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2960994" y="622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52087</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21672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4462</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1354444" y="6113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34307</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3742044" y="6803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154322</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2960994" y="675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102887</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2167244" y="670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51452</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1354444" y="665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64592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6248514" y="68364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64592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5939981" y="6468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64592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59399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64592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5939981" y="5737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64592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5939981" y="536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593998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a:extLst>
            <a:ext uri="{FF2B5EF4-FFF2-40B4-BE49-F238E27FC236}">
              <a16:creationId xmlns:a16="http://schemas.microsoft.com/office/drawing/2014/main" id="{00000000-0008-0000-0F00-0000DB010000}"/>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18951</xdr:rowOff>
    </xdr:from>
    <xdr:to>
      <xdr:col>116</xdr:col>
      <xdr:colOff>62864</xdr:colOff>
      <xdr:row>42</xdr:row>
      <xdr:rowOff>36683</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19951064" y="5632351"/>
          <a:ext cx="0" cy="1338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40510</xdr:rowOff>
    </xdr:from>
    <xdr:ext cx="378565" cy="259045"/>
    <xdr:sp macro="" textlink="">
      <xdr:nvSpPr>
        <xdr:cNvPr id="477" name="【一般廃棄物処理施設】&#10;一人当たり有形固定資産（償却資産）額最小値テキスト">
          <a:extLst>
            <a:ext uri="{FF2B5EF4-FFF2-40B4-BE49-F238E27FC236}">
              <a16:creationId xmlns:a16="http://schemas.microsoft.com/office/drawing/2014/main" id="{00000000-0008-0000-0F00-0000DD010000}"/>
            </a:ext>
          </a:extLst>
        </xdr:cNvPr>
        <xdr:cNvSpPr txBox="1"/>
      </xdr:nvSpPr>
      <xdr:spPr>
        <a:xfrm>
          <a:off x="19989800" y="6974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36683</xdr:rowOff>
    </xdr:from>
    <xdr:to>
      <xdr:col>116</xdr:col>
      <xdr:colOff>152400</xdr:colOff>
      <xdr:row>42</xdr:row>
      <xdr:rowOff>36683</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9881850" y="69708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137078</xdr:rowOff>
    </xdr:from>
    <xdr:ext cx="599010" cy="259045"/>
    <xdr:sp macro="" textlink="">
      <xdr:nvSpPr>
        <xdr:cNvPr id="479" name="【一般廃棄物処理施設】&#10;一人当たり有形固定資産（償却資産）額最大値テキスト">
          <a:extLst>
            <a:ext uri="{FF2B5EF4-FFF2-40B4-BE49-F238E27FC236}">
              <a16:creationId xmlns:a16="http://schemas.microsoft.com/office/drawing/2014/main" id="{00000000-0008-0000-0F00-0000DF010000}"/>
            </a:ext>
          </a:extLst>
        </xdr:cNvPr>
        <xdr:cNvSpPr txBox="1"/>
      </xdr:nvSpPr>
      <xdr:spPr>
        <a:xfrm>
          <a:off x="19989800" y="5420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18951</xdr:rowOff>
    </xdr:from>
    <xdr:to>
      <xdr:col>116</xdr:col>
      <xdr:colOff>152400</xdr:colOff>
      <xdr:row>34</xdr:row>
      <xdr:rowOff>18951</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9881850" y="56323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87467</xdr:rowOff>
    </xdr:from>
    <xdr:ext cx="534377" cy="259045"/>
    <xdr:sp macro="" textlink="">
      <xdr:nvSpPr>
        <xdr:cNvPr id="481" name="【一般廃棄物処理施設】&#10;一人当たり有形固定資産（償却資産）額平均値テキスト">
          <a:extLst>
            <a:ext uri="{FF2B5EF4-FFF2-40B4-BE49-F238E27FC236}">
              <a16:creationId xmlns:a16="http://schemas.microsoft.com/office/drawing/2014/main" id="{00000000-0008-0000-0F00-0000E1010000}"/>
            </a:ext>
          </a:extLst>
        </xdr:cNvPr>
        <xdr:cNvSpPr txBox="1"/>
      </xdr:nvSpPr>
      <xdr:spPr>
        <a:xfrm>
          <a:off x="19989800" y="6526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64590</xdr:rowOff>
    </xdr:from>
    <xdr:to>
      <xdr:col>116</xdr:col>
      <xdr:colOff>114300</xdr:colOff>
      <xdr:row>40</xdr:row>
      <xdr:rowOff>166190</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19900900" y="666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65428</xdr:rowOff>
    </xdr:from>
    <xdr:to>
      <xdr:col>112</xdr:col>
      <xdr:colOff>38100</xdr:colOff>
      <xdr:row>40</xdr:row>
      <xdr:rowOff>167028</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19157950" y="66694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65664</xdr:rowOff>
    </xdr:from>
    <xdr:to>
      <xdr:col>107</xdr:col>
      <xdr:colOff>101600</xdr:colOff>
      <xdr:row>40</xdr:row>
      <xdr:rowOff>167264</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18345150" y="666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115819</xdr:rowOff>
    </xdr:from>
    <xdr:to>
      <xdr:col>102</xdr:col>
      <xdr:colOff>165100</xdr:colOff>
      <xdr:row>41</xdr:row>
      <xdr:rowOff>45969</xdr:rowOff>
    </xdr:to>
    <xdr:sp macro="" textlink="">
      <xdr:nvSpPr>
        <xdr:cNvPr id="485" name="フローチャート: 判断 484">
          <a:extLst>
            <a:ext uri="{FF2B5EF4-FFF2-40B4-BE49-F238E27FC236}">
              <a16:creationId xmlns:a16="http://schemas.microsoft.com/office/drawing/2014/main" id="{00000000-0008-0000-0F00-0000E5010000}"/>
            </a:ext>
          </a:extLst>
        </xdr:cNvPr>
        <xdr:cNvSpPr/>
      </xdr:nvSpPr>
      <xdr:spPr>
        <a:xfrm>
          <a:off x="17551400" y="67198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130617</xdr:rowOff>
    </xdr:from>
    <xdr:to>
      <xdr:col>98</xdr:col>
      <xdr:colOff>38100</xdr:colOff>
      <xdr:row>41</xdr:row>
      <xdr:rowOff>60767</xdr:rowOff>
    </xdr:to>
    <xdr:sp macro="" textlink="">
      <xdr:nvSpPr>
        <xdr:cNvPr id="486" name="フローチャート: 判断 485">
          <a:extLst>
            <a:ext uri="{FF2B5EF4-FFF2-40B4-BE49-F238E27FC236}">
              <a16:creationId xmlns:a16="http://schemas.microsoft.com/office/drawing/2014/main" id="{00000000-0008-0000-0F00-0000E6010000}"/>
            </a:ext>
          </a:extLst>
        </xdr:cNvPr>
        <xdr:cNvSpPr/>
      </xdr:nvSpPr>
      <xdr:spPr>
        <a:xfrm>
          <a:off x="16757650" y="67346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57816</xdr:rowOff>
    </xdr:from>
    <xdr:to>
      <xdr:col>116</xdr:col>
      <xdr:colOff>114300</xdr:colOff>
      <xdr:row>41</xdr:row>
      <xdr:rowOff>159416</xdr:rowOff>
    </xdr:to>
    <xdr:sp macro="" textlink="">
      <xdr:nvSpPr>
        <xdr:cNvPr id="492" name="楕円 491">
          <a:extLst>
            <a:ext uri="{FF2B5EF4-FFF2-40B4-BE49-F238E27FC236}">
              <a16:creationId xmlns:a16="http://schemas.microsoft.com/office/drawing/2014/main" id="{00000000-0008-0000-0F00-0000EC010000}"/>
            </a:ext>
          </a:extLst>
        </xdr:cNvPr>
        <xdr:cNvSpPr/>
      </xdr:nvSpPr>
      <xdr:spPr>
        <a:xfrm>
          <a:off x="19900900" y="682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144193</xdr:rowOff>
    </xdr:from>
    <xdr:ext cx="534377" cy="259045"/>
    <xdr:sp macro="" textlink="">
      <xdr:nvSpPr>
        <xdr:cNvPr id="493" name="【一般廃棄物処理施設】&#10;一人当たり有形固定資産（償却資産）額該当値テキスト">
          <a:extLst>
            <a:ext uri="{FF2B5EF4-FFF2-40B4-BE49-F238E27FC236}">
              <a16:creationId xmlns:a16="http://schemas.microsoft.com/office/drawing/2014/main" id="{00000000-0008-0000-0F00-0000ED010000}"/>
            </a:ext>
          </a:extLst>
        </xdr:cNvPr>
        <xdr:cNvSpPr txBox="1"/>
      </xdr:nvSpPr>
      <xdr:spPr>
        <a:xfrm>
          <a:off x="19989800" y="674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58242</xdr:rowOff>
    </xdr:from>
    <xdr:to>
      <xdr:col>112</xdr:col>
      <xdr:colOff>38100</xdr:colOff>
      <xdr:row>41</xdr:row>
      <xdr:rowOff>159842</xdr:rowOff>
    </xdr:to>
    <xdr:sp macro="" textlink="">
      <xdr:nvSpPr>
        <xdr:cNvPr id="494" name="楕円 493">
          <a:extLst>
            <a:ext uri="{FF2B5EF4-FFF2-40B4-BE49-F238E27FC236}">
              <a16:creationId xmlns:a16="http://schemas.microsoft.com/office/drawing/2014/main" id="{00000000-0008-0000-0F00-0000EE010000}"/>
            </a:ext>
          </a:extLst>
        </xdr:cNvPr>
        <xdr:cNvSpPr/>
      </xdr:nvSpPr>
      <xdr:spPr>
        <a:xfrm>
          <a:off x="19157950" y="68273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108616</xdr:rowOff>
    </xdr:from>
    <xdr:to>
      <xdr:col>116</xdr:col>
      <xdr:colOff>63500</xdr:colOff>
      <xdr:row>41</xdr:row>
      <xdr:rowOff>109042</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flipV="1">
          <a:off x="19202400" y="6877716"/>
          <a:ext cx="749300" cy="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58738</xdr:rowOff>
    </xdr:from>
    <xdr:to>
      <xdr:col>107</xdr:col>
      <xdr:colOff>101600</xdr:colOff>
      <xdr:row>41</xdr:row>
      <xdr:rowOff>160338</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18345150" y="682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109042</xdr:rowOff>
    </xdr:from>
    <xdr:to>
      <xdr:col>111</xdr:col>
      <xdr:colOff>177800</xdr:colOff>
      <xdr:row>41</xdr:row>
      <xdr:rowOff>109538</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flipV="1">
          <a:off x="18395950" y="6878142"/>
          <a:ext cx="80645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59073</xdr:rowOff>
    </xdr:from>
    <xdr:to>
      <xdr:col>102</xdr:col>
      <xdr:colOff>165100</xdr:colOff>
      <xdr:row>41</xdr:row>
      <xdr:rowOff>160673</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17551400" y="682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109538</xdr:rowOff>
    </xdr:from>
    <xdr:to>
      <xdr:col>107</xdr:col>
      <xdr:colOff>50800</xdr:colOff>
      <xdr:row>41</xdr:row>
      <xdr:rowOff>109873</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flipV="1">
          <a:off x="17602200" y="6878638"/>
          <a:ext cx="793750" cy="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58985</xdr:rowOff>
    </xdr:from>
    <xdr:to>
      <xdr:col>98</xdr:col>
      <xdr:colOff>38100</xdr:colOff>
      <xdr:row>41</xdr:row>
      <xdr:rowOff>160585</xdr:rowOff>
    </xdr:to>
    <xdr:sp macro="" textlink="">
      <xdr:nvSpPr>
        <xdr:cNvPr id="500" name="楕円 499">
          <a:extLst>
            <a:ext uri="{FF2B5EF4-FFF2-40B4-BE49-F238E27FC236}">
              <a16:creationId xmlns:a16="http://schemas.microsoft.com/office/drawing/2014/main" id="{00000000-0008-0000-0F00-0000F4010000}"/>
            </a:ext>
          </a:extLst>
        </xdr:cNvPr>
        <xdr:cNvSpPr/>
      </xdr:nvSpPr>
      <xdr:spPr>
        <a:xfrm>
          <a:off x="16757650" y="68280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109785</xdr:rowOff>
    </xdr:from>
    <xdr:to>
      <xdr:col>102</xdr:col>
      <xdr:colOff>114300</xdr:colOff>
      <xdr:row>41</xdr:row>
      <xdr:rowOff>109873</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6802100" y="6878885"/>
          <a:ext cx="8001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12105</xdr:rowOff>
    </xdr:from>
    <xdr:ext cx="534377" cy="259045"/>
    <xdr:sp macro="" textlink="">
      <xdr:nvSpPr>
        <xdr:cNvPr id="502" name="n_1ave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18947911" y="645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12341</xdr:rowOff>
    </xdr:from>
    <xdr:ext cx="534377" cy="259045"/>
    <xdr:sp macro="" textlink="">
      <xdr:nvSpPr>
        <xdr:cNvPr id="503" name="n_2ave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18166861" y="64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62496</xdr:rowOff>
    </xdr:from>
    <xdr:ext cx="534377" cy="259045"/>
    <xdr:sp macro="" textlink="">
      <xdr:nvSpPr>
        <xdr:cNvPr id="504" name="n_3ave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17354061" y="65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77294</xdr:rowOff>
    </xdr:from>
    <xdr:ext cx="534377" cy="259045"/>
    <xdr:sp macro="" textlink="">
      <xdr:nvSpPr>
        <xdr:cNvPr id="505" name="n_4ave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16560311" y="651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150969</xdr:rowOff>
    </xdr:from>
    <xdr:ext cx="534377" cy="259045"/>
    <xdr:sp macro="" textlink="">
      <xdr:nvSpPr>
        <xdr:cNvPr id="506" name="n_1main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18947911" y="692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151465</xdr:rowOff>
    </xdr:from>
    <xdr:ext cx="534377" cy="259045"/>
    <xdr:sp macro="" textlink="">
      <xdr:nvSpPr>
        <xdr:cNvPr id="507" name="n_2main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18166861" y="692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151800</xdr:rowOff>
    </xdr:from>
    <xdr:ext cx="534377" cy="259045"/>
    <xdr:sp macro="" textlink="">
      <xdr:nvSpPr>
        <xdr:cNvPr id="508" name="n_3mainValue【一般廃棄物処理施設】&#10;一人当たり有形固定資産（償却資産）額">
          <a:extLst>
            <a:ext uri="{FF2B5EF4-FFF2-40B4-BE49-F238E27FC236}">
              <a16:creationId xmlns:a16="http://schemas.microsoft.com/office/drawing/2014/main" id="{00000000-0008-0000-0F00-0000FC010000}"/>
            </a:ext>
          </a:extLst>
        </xdr:cNvPr>
        <xdr:cNvSpPr txBox="1"/>
      </xdr:nvSpPr>
      <xdr:spPr>
        <a:xfrm>
          <a:off x="17354061" y="692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151712</xdr:rowOff>
    </xdr:from>
    <xdr:ext cx="534377" cy="259045"/>
    <xdr:sp macro="" textlink="">
      <xdr:nvSpPr>
        <xdr:cNvPr id="509" name="n_4mainValue【一般廃棄物処理施設】&#10;一人当たり有形固定資産（償却資産）額">
          <a:extLst>
            <a:ext uri="{FF2B5EF4-FFF2-40B4-BE49-F238E27FC236}">
              <a16:creationId xmlns:a16="http://schemas.microsoft.com/office/drawing/2014/main" id="{00000000-0008-0000-0F00-0000FD010000}"/>
            </a:ext>
          </a:extLst>
        </xdr:cNvPr>
        <xdr:cNvSpPr txBox="1"/>
      </xdr:nvSpPr>
      <xdr:spPr>
        <a:xfrm>
          <a:off x="16560311" y="692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0842791" y="10875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1207750" y="10642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0842791" y="1050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1207750" y="1027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08427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1207750" y="990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08427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1207750" y="9544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08427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1207750" y="9175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08427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0842791" y="867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00000000-0008-0000-0F00-000015020000}"/>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41910</xdr:rowOff>
    </xdr:from>
    <xdr:to>
      <xdr:col>85</xdr:col>
      <xdr:colOff>126364</xdr:colOff>
      <xdr:row>64</xdr:row>
      <xdr:rowOff>72390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flipV="1">
          <a:off x="14699614" y="9287510"/>
          <a:ext cx="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535" name="【保健センター・保健所】&#10;有形固定資産減価償却率最小値テキスト">
          <a:extLst>
            <a:ext uri="{FF2B5EF4-FFF2-40B4-BE49-F238E27FC236}">
              <a16:creationId xmlns:a16="http://schemas.microsoft.com/office/drawing/2014/main" id="{00000000-0008-0000-0F00-000017020000}"/>
            </a:ext>
          </a:extLst>
        </xdr:cNvPr>
        <xdr:cNvSpPr txBox="1"/>
      </xdr:nvSpPr>
      <xdr:spPr>
        <a:xfrm>
          <a:off x="14738350" y="1064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4611350" y="106387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160037</xdr:rowOff>
    </xdr:from>
    <xdr:ext cx="405111" cy="259045"/>
    <xdr:sp macro="" textlink="">
      <xdr:nvSpPr>
        <xdr:cNvPr id="537" name="【保健センター・保健所】&#10;有形固定資産減価償却率最大値テキスト">
          <a:extLst>
            <a:ext uri="{FF2B5EF4-FFF2-40B4-BE49-F238E27FC236}">
              <a16:creationId xmlns:a16="http://schemas.microsoft.com/office/drawing/2014/main" id="{00000000-0008-0000-0F00-000019020000}"/>
            </a:ext>
          </a:extLst>
        </xdr:cNvPr>
        <xdr:cNvSpPr txBox="1"/>
      </xdr:nvSpPr>
      <xdr:spPr>
        <a:xfrm>
          <a:off x="14738350" y="907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41910</xdr:rowOff>
    </xdr:from>
    <xdr:to>
      <xdr:col>86</xdr:col>
      <xdr:colOff>25400</xdr:colOff>
      <xdr:row>56</xdr:row>
      <xdr:rowOff>41910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4611350" y="92875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83837</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00000000-0008-0000-0F00-00001B020000}"/>
            </a:ext>
          </a:extLst>
        </xdr:cNvPr>
        <xdr:cNvSpPr txBox="1"/>
      </xdr:nvSpPr>
      <xdr:spPr>
        <a:xfrm>
          <a:off x="14738350" y="9659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4649450" y="96812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74930</xdr:rowOff>
    </xdr:from>
    <xdr:to>
      <xdr:col>81</xdr:col>
      <xdr:colOff>101600</xdr:colOff>
      <xdr:row>59</xdr:row>
      <xdr:rowOff>5080</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3887450" y="9650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93980</xdr:rowOff>
    </xdr:from>
    <xdr:to>
      <xdr:col>76</xdr:col>
      <xdr:colOff>165100</xdr:colOff>
      <xdr:row>59</xdr:row>
      <xdr:rowOff>24130</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3093700" y="96697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13970</xdr:rowOff>
    </xdr:from>
    <xdr:to>
      <xdr:col>72</xdr:col>
      <xdr:colOff>38100</xdr:colOff>
      <xdr:row>58</xdr:row>
      <xdr:rowOff>115570</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2299950" y="95897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6350</xdr:rowOff>
    </xdr:from>
    <xdr:to>
      <xdr:col>67</xdr:col>
      <xdr:colOff>101600</xdr:colOff>
      <xdr:row>58</xdr:row>
      <xdr:rowOff>107950</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1148715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162560</xdr:rowOff>
    </xdr:from>
    <xdr:to>
      <xdr:col>85</xdr:col>
      <xdr:colOff>177800</xdr:colOff>
      <xdr:row>56</xdr:row>
      <xdr:rowOff>92710</xdr:rowOff>
    </xdr:to>
    <xdr:sp macro="" textlink="">
      <xdr:nvSpPr>
        <xdr:cNvPr id="550" name="楕円 549">
          <a:extLst>
            <a:ext uri="{FF2B5EF4-FFF2-40B4-BE49-F238E27FC236}">
              <a16:creationId xmlns:a16="http://schemas.microsoft.com/office/drawing/2014/main" id="{00000000-0008-0000-0F00-000026020000}"/>
            </a:ext>
          </a:extLst>
        </xdr:cNvPr>
        <xdr:cNvSpPr/>
      </xdr:nvSpPr>
      <xdr:spPr>
        <a:xfrm>
          <a:off x="14649450" y="92430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115587</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00000000-0008-0000-0F00-000027020000}"/>
            </a:ext>
          </a:extLst>
        </xdr:cNvPr>
        <xdr:cNvSpPr txBox="1"/>
      </xdr:nvSpPr>
      <xdr:spPr>
        <a:xfrm>
          <a:off x="14738350" y="919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166370</xdr:rowOff>
    </xdr:from>
    <xdr:to>
      <xdr:col>81</xdr:col>
      <xdr:colOff>101600</xdr:colOff>
      <xdr:row>56</xdr:row>
      <xdr:rowOff>96520</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3887450" y="92468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41910</xdr:rowOff>
    </xdr:from>
    <xdr:to>
      <xdr:col>85</xdr:col>
      <xdr:colOff>127000</xdr:colOff>
      <xdr:row>56</xdr:row>
      <xdr:rowOff>45720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flipV="1">
          <a:off x="13938250" y="9287510"/>
          <a:ext cx="762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162560</xdr:rowOff>
    </xdr:from>
    <xdr:to>
      <xdr:col>76</xdr:col>
      <xdr:colOff>165100</xdr:colOff>
      <xdr:row>56</xdr:row>
      <xdr:rowOff>92710</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3093700" y="92430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41910</xdr:rowOff>
    </xdr:from>
    <xdr:to>
      <xdr:col>81</xdr:col>
      <xdr:colOff>50800</xdr:colOff>
      <xdr:row>56</xdr:row>
      <xdr:rowOff>45720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3144500" y="928751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97790</xdr:rowOff>
    </xdr:from>
    <xdr:to>
      <xdr:col>72</xdr:col>
      <xdr:colOff>38100</xdr:colOff>
      <xdr:row>56</xdr:row>
      <xdr:rowOff>27940</xdr:rowOff>
    </xdr:to>
    <xdr:sp macro="" textlink="">
      <xdr:nvSpPr>
        <xdr:cNvPr id="556" name="楕円 555">
          <a:extLst>
            <a:ext uri="{FF2B5EF4-FFF2-40B4-BE49-F238E27FC236}">
              <a16:creationId xmlns:a16="http://schemas.microsoft.com/office/drawing/2014/main" id="{00000000-0008-0000-0F00-00002C020000}"/>
            </a:ext>
          </a:extLst>
        </xdr:cNvPr>
        <xdr:cNvSpPr/>
      </xdr:nvSpPr>
      <xdr:spPr>
        <a:xfrm>
          <a:off x="12299950" y="91782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148590</xdr:rowOff>
    </xdr:from>
    <xdr:to>
      <xdr:col>76</xdr:col>
      <xdr:colOff>114300</xdr:colOff>
      <xdr:row>56</xdr:row>
      <xdr:rowOff>41910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2344400" y="9229090"/>
          <a:ext cx="8001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93980</xdr:rowOff>
    </xdr:from>
    <xdr:to>
      <xdr:col>67</xdr:col>
      <xdr:colOff>101600</xdr:colOff>
      <xdr:row>56</xdr:row>
      <xdr:rowOff>24130</xdr:rowOff>
    </xdr:to>
    <xdr:sp macro="" textlink="">
      <xdr:nvSpPr>
        <xdr:cNvPr id="558" name="楕円 557">
          <a:extLst>
            <a:ext uri="{FF2B5EF4-FFF2-40B4-BE49-F238E27FC236}">
              <a16:creationId xmlns:a16="http://schemas.microsoft.com/office/drawing/2014/main" id="{00000000-0008-0000-0F00-00002E020000}"/>
            </a:ext>
          </a:extLst>
        </xdr:cNvPr>
        <xdr:cNvSpPr/>
      </xdr:nvSpPr>
      <xdr:spPr>
        <a:xfrm>
          <a:off x="11487150" y="9174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144780</xdr:rowOff>
    </xdr:from>
    <xdr:to>
      <xdr:col>71</xdr:col>
      <xdr:colOff>177800</xdr:colOff>
      <xdr:row>55</xdr:row>
      <xdr:rowOff>148590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1537950" y="922528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167657</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3742044" y="974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15257</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296099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106697</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2167244" y="968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99077</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1354444" y="967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113047</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3742044" y="902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109237</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2960994" y="902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44467</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00000000-0008-0000-0F00-000036020000}"/>
            </a:ext>
          </a:extLst>
        </xdr:cNvPr>
        <xdr:cNvSpPr txBox="1"/>
      </xdr:nvSpPr>
      <xdr:spPr>
        <a:xfrm>
          <a:off x="12167244" y="895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40657</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00000000-0008-0000-0F00-000037020000}"/>
            </a:ext>
          </a:extLst>
        </xdr:cNvPr>
        <xdr:cNvSpPr txBox="1"/>
      </xdr:nvSpPr>
      <xdr:spPr>
        <a:xfrm>
          <a:off x="11354444" y="895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64592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604917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64592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6049171" y="102409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64592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6049171" y="9927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64592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6049171" y="96131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64592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6049171" y="9299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64592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6049171" y="89854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00000000-0008-0000-0F00-000050020000}"/>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87085</xdr:rowOff>
    </xdr:from>
    <xdr:to>
      <xdr:col>116</xdr:col>
      <xdr:colOff>62864</xdr:colOff>
      <xdr:row>64</xdr:row>
      <xdr:rowOff>32657</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19951064" y="9332685"/>
          <a:ext cx="0" cy="1266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00000000-0008-0000-0F00-000052020000}"/>
            </a:ext>
          </a:extLst>
        </xdr:cNvPr>
        <xdr:cNvSpPr txBox="1"/>
      </xdr:nvSpPr>
      <xdr:spPr>
        <a:xfrm>
          <a:off x="19989800" y="1060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9881850" y="105990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33762</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00000000-0008-0000-0F00-000054020000}"/>
            </a:ext>
          </a:extLst>
        </xdr:cNvPr>
        <xdr:cNvSpPr txBox="1"/>
      </xdr:nvSpPr>
      <xdr:spPr>
        <a:xfrm>
          <a:off x="19989800" y="911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87085</xdr:rowOff>
    </xdr:from>
    <xdr:to>
      <xdr:col>116</xdr:col>
      <xdr:colOff>152400</xdr:colOff>
      <xdr:row>56</xdr:row>
      <xdr:rowOff>87085</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9881850" y="93326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108149</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00000000-0008-0000-0F00-000056020000}"/>
            </a:ext>
          </a:extLst>
        </xdr:cNvPr>
        <xdr:cNvSpPr txBox="1"/>
      </xdr:nvSpPr>
      <xdr:spPr>
        <a:xfrm>
          <a:off x="19989800" y="10179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85272</xdr:rowOff>
    </xdr:from>
    <xdr:to>
      <xdr:col>116</xdr:col>
      <xdr:colOff>114300</xdr:colOff>
      <xdr:row>63</xdr:row>
      <xdr:rowOff>15422</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19900900" y="103214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85272</xdr:rowOff>
    </xdr:from>
    <xdr:to>
      <xdr:col>112</xdr:col>
      <xdr:colOff>38100</xdr:colOff>
      <xdr:row>63</xdr:row>
      <xdr:rowOff>15422</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19157950" y="103214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161472</xdr:rowOff>
    </xdr:from>
    <xdr:to>
      <xdr:col>107</xdr:col>
      <xdr:colOff>101600</xdr:colOff>
      <xdr:row>63</xdr:row>
      <xdr:rowOff>91622</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18345150" y="103976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150585</xdr:rowOff>
    </xdr:from>
    <xdr:to>
      <xdr:col>102</xdr:col>
      <xdr:colOff>165100</xdr:colOff>
      <xdr:row>63</xdr:row>
      <xdr:rowOff>80735</xdr:rowOff>
    </xdr:to>
    <xdr:sp macro="" textlink="">
      <xdr:nvSpPr>
        <xdr:cNvPr id="602" name="フローチャート: 判断 601">
          <a:extLst>
            <a:ext uri="{FF2B5EF4-FFF2-40B4-BE49-F238E27FC236}">
              <a16:creationId xmlns:a16="http://schemas.microsoft.com/office/drawing/2014/main" id="{00000000-0008-0000-0F00-00005A020000}"/>
            </a:ext>
          </a:extLst>
        </xdr:cNvPr>
        <xdr:cNvSpPr/>
      </xdr:nvSpPr>
      <xdr:spPr>
        <a:xfrm>
          <a:off x="17551400" y="103867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11793</xdr:rowOff>
    </xdr:from>
    <xdr:to>
      <xdr:col>98</xdr:col>
      <xdr:colOff>38100</xdr:colOff>
      <xdr:row>63</xdr:row>
      <xdr:rowOff>113393</xdr:rowOff>
    </xdr:to>
    <xdr:sp macro="" textlink="">
      <xdr:nvSpPr>
        <xdr:cNvPr id="603" name="フローチャート: 判断 602">
          <a:extLst>
            <a:ext uri="{FF2B5EF4-FFF2-40B4-BE49-F238E27FC236}">
              <a16:creationId xmlns:a16="http://schemas.microsoft.com/office/drawing/2014/main" id="{00000000-0008-0000-0F00-00005B020000}"/>
            </a:ext>
          </a:extLst>
        </xdr:cNvPr>
        <xdr:cNvSpPr/>
      </xdr:nvSpPr>
      <xdr:spPr>
        <a:xfrm>
          <a:off x="16757650" y="104130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22678</xdr:rowOff>
    </xdr:from>
    <xdr:to>
      <xdr:col>116</xdr:col>
      <xdr:colOff>114300</xdr:colOff>
      <xdr:row>63</xdr:row>
      <xdr:rowOff>124278</xdr:rowOff>
    </xdr:to>
    <xdr:sp macro="" textlink="">
      <xdr:nvSpPr>
        <xdr:cNvPr id="609" name="楕円 608">
          <a:extLst>
            <a:ext uri="{FF2B5EF4-FFF2-40B4-BE49-F238E27FC236}">
              <a16:creationId xmlns:a16="http://schemas.microsoft.com/office/drawing/2014/main" id="{00000000-0008-0000-0F00-000061020000}"/>
            </a:ext>
          </a:extLst>
        </xdr:cNvPr>
        <xdr:cNvSpPr/>
      </xdr:nvSpPr>
      <xdr:spPr>
        <a:xfrm>
          <a:off x="199009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1105</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00000000-0008-0000-0F00-000062020000}"/>
            </a:ext>
          </a:extLst>
        </xdr:cNvPr>
        <xdr:cNvSpPr txBox="1"/>
      </xdr:nvSpPr>
      <xdr:spPr>
        <a:xfrm>
          <a:off x="19989800" y="1040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22678</xdr:rowOff>
    </xdr:from>
    <xdr:to>
      <xdr:col>112</xdr:col>
      <xdr:colOff>38100</xdr:colOff>
      <xdr:row>63</xdr:row>
      <xdr:rowOff>124278</xdr:rowOff>
    </xdr:to>
    <xdr:sp macro="" textlink="">
      <xdr:nvSpPr>
        <xdr:cNvPr id="611" name="楕円 610">
          <a:extLst>
            <a:ext uri="{FF2B5EF4-FFF2-40B4-BE49-F238E27FC236}">
              <a16:creationId xmlns:a16="http://schemas.microsoft.com/office/drawing/2014/main" id="{00000000-0008-0000-0F00-000063020000}"/>
            </a:ext>
          </a:extLst>
        </xdr:cNvPr>
        <xdr:cNvSpPr/>
      </xdr:nvSpPr>
      <xdr:spPr>
        <a:xfrm>
          <a:off x="19157950" y="104239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73478</xdr:rowOff>
    </xdr:from>
    <xdr:to>
      <xdr:col>116</xdr:col>
      <xdr:colOff>63500</xdr:colOff>
      <xdr:row>63</xdr:row>
      <xdr:rowOff>73478</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9202400" y="1047477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22678</xdr:rowOff>
    </xdr:from>
    <xdr:to>
      <xdr:col>107</xdr:col>
      <xdr:colOff>101600</xdr:colOff>
      <xdr:row>63</xdr:row>
      <xdr:rowOff>124278</xdr:rowOff>
    </xdr:to>
    <xdr:sp macro="" textlink="">
      <xdr:nvSpPr>
        <xdr:cNvPr id="613" name="楕円 612">
          <a:extLst>
            <a:ext uri="{FF2B5EF4-FFF2-40B4-BE49-F238E27FC236}">
              <a16:creationId xmlns:a16="http://schemas.microsoft.com/office/drawing/2014/main" id="{00000000-0008-0000-0F00-000065020000}"/>
            </a:ext>
          </a:extLst>
        </xdr:cNvPr>
        <xdr:cNvSpPr/>
      </xdr:nvSpPr>
      <xdr:spPr>
        <a:xfrm>
          <a:off x="1834515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73478</xdr:rowOff>
    </xdr:from>
    <xdr:to>
      <xdr:col>111</xdr:col>
      <xdr:colOff>177800</xdr:colOff>
      <xdr:row>63</xdr:row>
      <xdr:rowOff>73478</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8395950" y="1047477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22678</xdr:rowOff>
    </xdr:from>
    <xdr:to>
      <xdr:col>102</xdr:col>
      <xdr:colOff>165100</xdr:colOff>
      <xdr:row>63</xdr:row>
      <xdr:rowOff>124278</xdr:rowOff>
    </xdr:to>
    <xdr:sp macro="" textlink="">
      <xdr:nvSpPr>
        <xdr:cNvPr id="615" name="楕円 614">
          <a:extLst>
            <a:ext uri="{FF2B5EF4-FFF2-40B4-BE49-F238E27FC236}">
              <a16:creationId xmlns:a16="http://schemas.microsoft.com/office/drawing/2014/main" id="{00000000-0008-0000-0F00-000067020000}"/>
            </a:ext>
          </a:extLst>
        </xdr:cNvPr>
        <xdr:cNvSpPr/>
      </xdr:nvSpPr>
      <xdr:spPr>
        <a:xfrm>
          <a:off x="175514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73478</xdr:rowOff>
    </xdr:from>
    <xdr:to>
      <xdr:col>107</xdr:col>
      <xdr:colOff>50800</xdr:colOff>
      <xdr:row>63</xdr:row>
      <xdr:rowOff>73478</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7602200" y="1047477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22678</xdr:rowOff>
    </xdr:from>
    <xdr:to>
      <xdr:col>98</xdr:col>
      <xdr:colOff>38100</xdr:colOff>
      <xdr:row>63</xdr:row>
      <xdr:rowOff>124278</xdr:rowOff>
    </xdr:to>
    <xdr:sp macro="" textlink="">
      <xdr:nvSpPr>
        <xdr:cNvPr id="617" name="楕円 616">
          <a:extLst>
            <a:ext uri="{FF2B5EF4-FFF2-40B4-BE49-F238E27FC236}">
              <a16:creationId xmlns:a16="http://schemas.microsoft.com/office/drawing/2014/main" id="{00000000-0008-0000-0F00-000069020000}"/>
            </a:ext>
          </a:extLst>
        </xdr:cNvPr>
        <xdr:cNvSpPr/>
      </xdr:nvSpPr>
      <xdr:spPr>
        <a:xfrm>
          <a:off x="16757650" y="104239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73478</xdr:rowOff>
    </xdr:from>
    <xdr:to>
      <xdr:col>102</xdr:col>
      <xdr:colOff>114300</xdr:colOff>
      <xdr:row>63</xdr:row>
      <xdr:rowOff>73478</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6802100" y="1047477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31949</xdr:rowOff>
    </xdr:from>
    <xdr:ext cx="469744" cy="259045"/>
    <xdr:sp macro="" textlink="">
      <xdr:nvSpPr>
        <xdr:cNvPr id="619" name="n_1aveValue【保健センター・保健所】&#10;一人当たり面積">
          <a:extLst>
            <a:ext uri="{FF2B5EF4-FFF2-40B4-BE49-F238E27FC236}">
              <a16:creationId xmlns:a16="http://schemas.microsoft.com/office/drawing/2014/main" id="{00000000-0008-0000-0F00-00006B020000}"/>
            </a:ext>
          </a:extLst>
        </xdr:cNvPr>
        <xdr:cNvSpPr txBox="1"/>
      </xdr:nvSpPr>
      <xdr:spPr>
        <a:xfrm>
          <a:off x="18980227" y="1010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108149</xdr:rowOff>
    </xdr:from>
    <xdr:ext cx="469744" cy="259045"/>
    <xdr:sp macro="" textlink="">
      <xdr:nvSpPr>
        <xdr:cNvPr id="620" name="n_2aveValue【保健センター・保健所】&#10;一人当たり面積">
          <a:extLst>
            <a:ext uri="{FF2B5EF4-FFF2-40B4-BE49-F238E27FC236}">
              <a16:creationId xmlns:a16="http://schemas.microsoft.com/office/drawing/2014/main" id="{00000000-0008-0000-0F00-00006C020000}"/>
            </a:ext>
          </a:extLst>
        </xdr:cNvPr>
        <xdr:cNvSpPr txBox="1"/>
      </xdr:nvSpPr>
      <xdr:spPr>
        <a:xfrm>
          <a:off x="18180127" y="1017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97262</xdr:rowOff>
    </xdr:from>
    <xdr:ext cx="469744" cy="259045"/>
    <xdr:sp macro="" textlink="">
      <xdr:nvSpPr>
        <xdr:cNvPr id="621" name="n_3aveValue【保健センター・保健所】&#10;一人当たり面積">
          <a:extLst>
            <a:ext uri="{FF2B5EF4-FFF2-40B4-BE49-F238E27FC236}">
              <a16:creationId xmlns:a16="http://schemas.microsoft.com/office/drawing/2014/main" id="{00000000-0008-0000-0F00-00006D020000}"/>
            </a:ext>
          </a:extLst>
        </xdr:cNvPr>
        <xdr:cNvSpPr txBox="1"/>
      </xdr:nvSpPr>
      <xdr:spPr>
        <a:xfrm>
          <a:off x="17386377" y="10168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129920</xdr:rowOff>
    </xdr:from>
    <xdr:ext cx="469744" cy="259045"/>
    <xdr:sp macro="" textlink="">
      <xdr:nvSpPr>
        <xdr:cNvPr id="622" name="n_4aveValue【保健センター・保健所】&#10;一人当たり面積">
          <a:extLst>
            <a:ext uri="{FF2B5EF4-FFF2-40B4-BE49-F238E27FC236}">
              <a16:creationId xmlns:a16="http://schemas.microsoft.com/office/drawing/2014/main" id="{00000000-0008-0000-0F00-00006E020000}"/>
            </a:ext>
          </a:extLst>
        </xdr:cNvPr>
        <xdr:cNvSpPr txBox="1"/>
      </xdr:nvSpPr>
      <xdr:spPr>
        <a:xfrm>
          <a:off x="16592627" y="1020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115405</xdr:rowOff>
    </xdr:from>
    <xdr:ext cx="469744" cy="259045"/>
    <xdr:sp macro="" textlink="">
      <xdr:nvSpPr>
        <xdr:cNvPr id="623" name="n_1mainValue【保健センター・保健所】&#10;一人当たり面積">
          <a:extLst>
            <a:ext uri="{FF2B5EF4-FFF2-40B4-BE49-F238E27FC236}">
              <a16:creationId xmlns:a16="http://schemas.microsoft.com/office/drawing/2014/main" id="{00000000-0008-0000-0F00-00006F020000}"/>
            </a:ext>
          </a:extLst>
        </xdr:cNvPr>
        <xdr:cNvSpPr txBox="1"/>
      </xdr:nvSpPr>
      <xdr:spPr>
        <a:xfrm>
          <a:off x="18980227" y="1051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115405</xdr:rowOff>
    </xdr:from>
    <xdr:ext cx="469744" cy="259045"/>
    <xdr:sp macro="" textlink="">
      <xdr:nvSpPr>
        <xdr:cNvPr id="624" name="n_2mainValue【保健センター・保健所】&#10;一人当たり面積">
          <a:extLst>
            <a:ext uri="{FF2B5EF4-FFF2-40B4-BE49-F238E27FC236}">
              <a16:creationId xmlns:a16="http://schemas.microsoft.com/office/drawing/2014/main" id="{00000000-0008-0000-0F00-000070020000}"/>
            </a:ext>
          </a:extLst>
        </xdr:cNvPr>
        <xdr:cNvSpPr txBox="1"/>
      </xdr:nvSpPr>
      <xdr:spPr>
        <a:xfrm>
          <a:off x="18180127" y="1051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115405</xdr:rowOff>
    </xdr:from>
    <xdr:ext cx="469744" cy="259045"/>
    <xdr:sp macro="" textlink="">
      <xdr:nvSpPr>
        <xdr:cNvPr id="625" name="n_3mainValue【保健センター・保健所】&#10;一人当たり面積">
          <a:extLst>
            <a:ext uri="{FF2B5EF4-FFF2-40B4-BE49-F238E27FC236}">
              <a16:creationId xmlns:a16="http://schemas.microsoft.com/office/drawing/2014/main" id="{00000000-0008-0000-0F00-000071020000}"/>
            </a:ext>
          </a:extLst>
        </xdr:cNvPr>
        <xdr:cNvSpPr txBox="1"/>
      </xdr:nvSpPr>
      <xdr:spPr>
        <a:xfrm>
          <a:off x="17386377" y="1051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115405</xdr:rowOff>
    </xdr:from>
    <xdr:ext cx="469744" cy="259045"/>
    <xdr:sp macro="" textlink="">
      <xdr:nvSpPr>
        <xdr:cNvPr id="626" name="n_4mainValue【保健センター・保健所】&#10;一人当たり面積">
          <a:extLst>
            <a:ext uri="{FF2B5EF4-FFF2-40B4-BE49-F238E27FC236}">
              <a16:creationId xmlns:a16="http://schemas.microsoft.com/office/drawing/2014/main" id="{00000000-0008-0000-0F00-000072020000}"/>
            </a:ext>
          </a:extLst>
        </xdr:cNvPr>
        <xdr:cNvSpPr txBox="1"/>
      </xdr:nvSpPr>
      <xdr:spPr>
        <a:xfrm>
          <a:off x="16592627" y="1051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1207750" y="14312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07977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1207750" y="1394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08427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1207750" y="1357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08427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1207750" y="1320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08427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1207750" y="12846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08427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090691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00000000-0008-0000-0F00-00008A020000}"/>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165736</xdr:rowOff>
    </xdr:from>
    <xdr:to>
      <xdr:col>85</xdr:col>
      <xdr:colOff>126364</xdr:colOff>
      <xdr:row>85</xdr:row>
      <xdr:rowOff>156211</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flipV="1">
          <a:off x="14699614" y="12878436"/>
          <a:ext cx="0" cy="131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652" name="【消防施設】&#10;有形固定資産減価償却率最小値テキスト">
          <a:extLst>
            <a:ext uri="{FF2B5EF4-FFF2-40B4-BE49-F238E27FC236}">
              <a16:creationId xmlns:a16="http://schemas.microsoft.com/office/drawing/2014/main" id="{00000000-0008-0000-0F00-00008C020000}"/>
            </a:ext>
          </a:extLst>
        </xdr:cNvPr>
        <xdr:cNvSpPr txBox="1"/>
      </xdr:nvSpPr>
      <xdr:spPr>
        <a:xfrm>
          <a:off x="14738350" y="14193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4611350" y="141897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112413</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00000000-0008-0000-0F00-00008E020000}"/>
            </a:ext>
          </a:extLst>
        </xdr:cNvPr>
        <xdr:cNvSpPr txBox="1"/>
      </xdr:nvSpPr>
      <xdr:spPr>
        <a:xfrm>
          <a:off x="14738350" y="1266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165736</xdr:rowOff>
    </xdr:from>
    <xdr:to>
      <xdr:col>86</xdr:col>
      <xdr:colOff>25400</xdr:colOff>
      <xdr:row>77</xdr:row>
      <xdr:rowOff>165736</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4611350" y="128784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112413</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00000000-0008-0000-0F00-000090020000}"/>
            </a:ext>
          </a:extLst>
        </xdr:cNvPr>
        <xdr:cNvSpPr txBox="1"/>
      </xdr:nvSpPr>
      <xdr:spPr>
        <a:xfrm>
          <a:off x="14738350" y="13485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4649450" y="135070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109220</xdr:rowOff>
    </xdr:from>
    <xdr:to>
      <xdr:col>81</xdr:col>
      <xdr:colOff>101600</xdr:colOff>
      <xdr:row>82</xdr:row>
      <xdr:rowOff>39370</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3887450" y="13482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59" name="フローチャート: 判断 658">
          <a:extLst>
            <a:ext uri="{FF2B5EF4-FFF2-40B4-BE49-F238E27FC236}">
              <a16:creationId xmlns:a16="http://schemas.microsoft.com/office/drawing/2014/main" id="{00000000-0008-0000-0F00-000093020000}"/>
            </a:ext>
          </a:extLst>
        </xdr:cNvPr>
        <xdr:cNvSpPr/>
      </xdr:nvSpPr>
      <xdr:spPr>
        <a:xfrm>
          <a:off x="13093700" y="134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147320</xdr:rowOff>
    </xdr:from>
    <xdr:to>
      <xdr:col>72</xdr:col>
      <xdr:colOff>38100</xdr:colOff>
      <xdr:row>81</xdr:row>
      <xdr:rowOff>77470</xdr:rowOff>
    </xdr:to>
    <xdr:sp macro="" textlink="">
      <xdr:nvSpPr>
        <xdr:cNvPr id="660" name="フローチャート: 判断 659">
          <a:extLst>
            <a:ext uri="{FF2B5EF4-FFF2-40B4-BE49-F238E27FC236}">
              <a16:creationId xmlns:a16="http://schemas.microsoft.com/office/drawing/2014/main" id="{00000000-0008-0000-0F00-000094020000}"/>
            </a:ext>
          </a:extLst>
        </xdr:cNvPr>
        <xdr:cNvSpPr/>
      </xdr:nvSpPr>
      <xdr:spPr>
        <a:xfrm>
          <a:off x="12299950" y="133553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78739</xdr:rowOff>
    </xdr:from>
    <xdr:to>
      <xdr:col>67</xdr:col>
      <xdr:colOff>101600</xdr:colOff>
      <xdr:row>82</xdr:row>
      <xdr:rowOff>8889</xdr:rowOff>
    </xdr:to>
    <xdr:sp macro="" textlink="">
      <xdr:nvSpPr>
        <xdr:cNvPr id="661" name="フローチャート: 判断 660">
          <a:extLst>
            <a:ext uri="{FF2B5EF4-FFF2-40B4-BE49-F238E27FC236}">
              <a16:creationId xmlns:a16="http://schemas.microsoft.com/office/drawing/2014/main" id="{00000000-0008-0000-0F00-000095020000}"/>
            </a:ext>
          </a:extLst>
        </xdr:cNvPr>
        <xdr:cNvSpPr/>
      </xdr:nvSpPr>
      <xdr:spPr>
        <a:xfrm>
          <a:off x="11487150" y="134518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114936</xdr:rowOff>
    </xdr:from>
    <xdr:to>
      <xdr:col>85</xdr:col>
      <xdr:colOff>177800</xdr:colOff>
      <xdr:row>81</xdr:row>
      <xdr:rowOff>45086</xdr:rowOff>
    </xdr:to>
    <xdr:sp macro="" textlink="">
      <xdr:nvSpPr>
        <xdr:cNvPr id="667" name="楕円 666">
          <a:extLst>
            <a:ext uri="{FF2B5EF4-FFF2-40B4-BE49-F238E27FC236}">
              <a16:creationId xmlns:a16="http://schemas.microsoft.com/office/drawing/2014/main" id="{00000000-0008-0000-0F00-00009B020000}"/>
            </a:ext>
          </a:extLst>
        </xdr:cNvPr>
        <xdr:cNvSpPr/>
      </xdr:nvSpPr>
      <xdr:spPr>
        <a:xfrm>
          <a:off x="14649450" y="133229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137813</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00000000-0008-0000-0F00-00009C020000}"/>
            </a:ext>
          </a:extLst>
        </xdr:cNvPr>
        <xdr:cNvSpPr txBox="1"/>
      </xdr:nvSpPr>
      <xdr:spPr>
        <a:xfrm>
          <a:off x="14738350" y="1318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113030</xdr:rowOff>
    </xdr:from>
    <xdr:to>
      <xdr:col>81</xdr:col>
      <xdr:colOff>101600</xdr:colOff>
      <xdr:row>81</xdr:row>
      <xdr:rowOff>43180</xdr:rowOff>
    </xdr:to>
    <xdr:sp macro="" textlink="">
      <xdr:nvSpPr>
        <xdr:cNvPr id="669" name="楕円 668">
          <a:extLst>
            <a:ext uri="{FF2B5EF4-FFF2-40B4-BE49-F238E27FC236}">
              <a16:creationId xmlns:a16="http://schemas.microsoft.com/office/drawing/2014/main" id="{00000000-0008-0000-0F00-00009D020000}"/>
            </a:ext>
          </a:extLst>
        </xdr:cNvPr>
        <xdr:cNvSpPr/>
      </xdr:nvSpPr>
      <xdr:spPr>
        <a:xfrm>
          <a:off x="13887450" y="13321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163830</xdr:rowOff>
    </xdr:from>
    <xdr:to>
      <xdr:col>85</xdr:col>
      <xdr:colOff>127000</xdr:colOff>
      <xdr:row>80</xdr:row>
      <xdr:rowOff>165736</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3938250" y="13371830"/>
          <a:ext cx="762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73025</xdr:rowOff>
    </xdr:from>
    <xdr:to>
      <xdr:col>76</xdr:col>
      <xdr:colOff>165100</xdr:colOff>
      <xdr:row>81</xdr:row>
      <xdr:rowOff>3175</xdr:rowOff>
    </xdr:to>
    <xdr:sp macro="" textlink="">
      <xdr:nvSpPr>
        <xdr:cNvPr id="671" name="楕円 670">
          <a:extLst>
            <a:ext uri="{FF2B5EF4-FFF2-40B4-BE49-F238E27FC236}">
              <a16:creationId xmlns:a16="http://schemas.microsoft.com/office/drawing/2014/main" id="{00000000-0008-0000-0F00-00009F020000}"/>
            </a:ext>
          </a:extLst>
        </xdr:cNvPr>
        <xdr:cNvSpPr/>
      </xdr:nvSpPr>
      <xdr:spPr>
        <a:xfrm>
          <a:off x="13093700" y="132810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123825</xdr:rowOff>
    </xdr:from>
    <xdr:to>
      <xdr:col>81</xdr:col>
      <xdr:colOff>50800</xdr:colOff>
      <xdr:row>80</xdr:row>
      <xdr:rowOff>163830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3144500" y="13331825"/>
          <a:ext cx="7937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36830</xdr:rowOff>
    </xdr:from>
    <xdr:to>
      <xdr:col>72</xdr:col>
      <xdr:colOff>38100</xdr:colOff>
      <xdr:row>80</xdr:row>
      <xdr:rowOff>138430</xdr:rowOff>
    </xdr:to>
    <xdr:sp macro="" textlink="">
      <xdr:nvSpPr>
        <xdr:cNvPr id="673" name="楕円 672">
          <a:extLst>
            <a:ext uri="{FF2B5EF4-FFF2-40B4-BE49-F238E27FC236}">
              <a16:creationId xmlns:a16="http://schemas.microsoft.com/office/drawing/2014/main" id="{00000000-0008-0000-0F00-0000A1020000}"/>
            </a:ext>
          </a:extLst>
        </xdr:cNvPr>
        <xdr:cNvSpPr/>
      </xdr:nvSpPr>
      <xdr:spPr>
        <a:xfrm>
          <a:off x="12299950" y="132448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87630</xdr:rowOff>
    </xdr:from>
    <xdr:to>
      <xdr:col>76</xdr:col>
      <xdr:colOff>114300</xdr:colOff>
      <xdr:row>80</xdr:row>
      <xdr:rowOff>123825</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2344400" y="13295630"/>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13970</xdr:rowOff>
    </xdr:from>
    <xdr:to>
      <xdr:col>67</xdr:col>
      <xdr:colOff>101600</xdr:colOff>
      <xdr:row>80</xdr:row>
      <xdr:rowOff>115570</xdr:rowOff>
    </xdr:to>
    <xdr:sp macro="" textlink="">
      <xdr:nvSpPr>
        <xdr:cNvPr id="675" name="楕円 674">
          <a:extLst>
            <a:ext uri="{FF2B5EF4-FFF2-40B4-BE49-F238E27FC236}">
              <a16:creationId xmlns:a16="http://schemas.microsoft.com/office/drawing/2014/main" id="{00000000-0008-0000-0F00-0000A3020000}"/>
            </a:ext>
          </a:extLst>
        </xdr:cNvPr>
        <xdr:cNvSpPr/>
      </xdr:nvSpPr>
      <xdr:spPr>
        <a:xfrm>
          <a:off x="11487150" y="132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64770</xdr:rowOff>
    </xdr:from>
    <xdr:to>
      <xdr:col>71</xdr:col>
      <xdr:colOff>177800</xdr:colOff>
      <xdr:row>80</xdr:row>
      <xdr:rowOff>87630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1537950" y="13272770"/>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30497</xdr:rowOff>
    </xdr:from>
    <xdr:ext cx="405111" cy="259045"/>
    <xdr:sp macro="" textlink="">
      <xdr:nvSpPr>
        <xdr:cNvPr id="677" name="n_1aveValue【消防施設】&#10;有形固定資産減価償却率">
          <a:extLst>
            <a:ext uri="{FF2B5EF4-FFF2-40B4-BE49-F238E27FC236}">
              <a16:creationId xmlns:a16="http://schemas.microsoft.com/office/drawing/2014/main" id="{00000000-0008-0000-0F00-0000A5020000}"/>
            </a:ext>
          </a:extLst>
        </xdr:cNvPr>
        <xdr:cNvSpPr txBox="1"/>
      </xdr:nvSpPr>
      <xdr:spPr>
        <a:xfrm>
          <a:off x="13742044" y="1356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127652</xdr:rowOff>
    </xdr:from>
    <xdr:ext cx="405111" cy="259045"/>
    <xdr:sp macro="" textlink="">
      <xdr:nvSpPr>
        <xdr:cNvPr id="678" name="n_2aveValue【消防施設】&#10;有形固定資産減価償却率">
          <a:extLst>
            <a:ext uri="{FF2B5EF4-FFF2-40B4-BE49-F238E27FC236}">
              <a16:creationId xmlns:a16="http://schemas.microsoft.com/office/drawing/2014/main" id="{00000000-0008-0000-0F00-0000A6020000}"/>
            </a:ext>
          </a:extLst>
        </xdr:cNvPr>
        <xdr:cNvSpPr txBox="1"/>
      </xdr:nvSpPr>
      <xdr:spPr>
        <a:xfrm>
          <a:off x="12960994" y="13500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68597</xdr:rowOff>
    </xdr:from>
    <xdr:ext cx="405111" cy="259045"/>
    <xdr:sp macro="" textlink="">
      <xdr:nvSpPr>
        <xdr:cNvPr id="679" name="n_3aveValue【消防施設】&#10;有形固定資産減価償却率">
          <a:extLst>
            <a:ext uri="{FF2B5EF4-FFF2-40B4-BE49-F238E27FC236}">
              <a16:creationId xmlns:a16="http://schemas.microsoft.com/office/drawing/2014/main" id="{00000000-0008-0000-0F00-0000A7020000}"/>
            </a:ext>
          </a:extLst>
        </xdr:cNvPr>
        <xdr:cNvSpPr txBox="1"/>
      </xdr:nvSpPr>
      <xdr:spPr>
        <a:xfrm>
          <a:off x="12167244" y="1344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xdr:rowOff>
    </xdr:from>
    <xdr:ext cx="405111" cy="259045"/>
    <xdr:sp macro="" textlink="">
      <xdr:nvSpPr>
        <xdr:cNvPr id="680" name="n_4aveValue【消防施設】&#10;有形固定資産減価償却率">
          <a:extLst>
            <a:ext uri="{FF2B5EF4-FFF2-40B4-BE49-F238E27FC236}">
              <a16:creationId xmlns:a16="http://schemas.microsoft.com/office/drawing/2014/main" id="{00000000-0008-0000-0F00-0000A8020000}"/>
            </a:ext>
          </a:extLst>
        </xdr:cNvPr>
        <xdr:cNvSpPr txBox="1"/>
      </xdr:nvSpPr>
      <xdr:spPr>
        <a:xfrm>
          <a:off x="11354444" y="13538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59707</xdr:rowOff>
    </xdr:from>
    <xdr:ext cx="405111" cy="259045"/>
    <xdr:sp macro="" textlink="">
      <xdr:nvSpPr>
        <xdr:cNvPr id="681" name="n_1mainValue【消防施設】&#10;有形固定資産減価償却率">
          <a:extLst>
            <a:ext uri="{FF2B5EF4-FFF2-40B4-BE49-F238E27FC236}">
              <a16:creationId xmlns:a16="http://schemas.microsoft.com/office/drawing/2014/main" id="{00000000-0008-0000-0F00-0000A9020000}"/>
            </a:ext>
          </a:extLst>
        </xdr:cNvPr>
        <xdr:cNvSpPr txBox="1"/>
      </xdr:nvSpPr>
      <xdr:spPr>
        <a:xfrm>
          <a:off x="13742044" y="1310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19702</xdr:rowOff>
    </xdr:from>
    <xdr:ext cx="405111" cy="259045"/>
    <xdr:sp macro="" textlink="">
      <xdr:nvSpPr>
        <xdr:cNvPr id="682" name="n_2mainValue【消防施設】&#10;有形固定資産減価償却率">
          <a:extLst>
            <a:ext uri="{FF2B5EF4-FFF2-40B4-BE49-F238E27FC236}">
              <a16:creationId xmlns:a16="http://schemas.microsoft.com/office/drawing/2014/main" id="{00000000-0008-0000-0F00-0000AA020000}"/>
            </a:ext>
          </a:extLst>
        </xdr:cNvPr>
        <xdr:cNvSpPr txBox="1"/>
      </xdr:nvSpPr>
      <xdr:spPr>
        <a:xfrm>
          <a:off x="12960994" y="1306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154957</xdr:rowOff>
    </xdr:from>
    <xdr:ext cx="405111" cy="259045"/>
    <xdr:sp macro="" textlink="">
      <xdr:nvSpPr>
        <xdr:cNvPr id="683" name="n_3mainValue【消防施設】&#10;有形固定資産減価償却率">
          <a:extLst>
            <a:ext uri="{FF2B5EF4-FFF2-40B4-BE49-F238E27FC236}">
              <a16:creationId xmlns:a16="http://schemas.microsoft.com/office/drawing/2014/main" id="{00000000-0008-0000-0F00-0000AB020000}"/>
            </a:ext>
          </a:extLst>
        </xdr:cNvPr>
        <xdr:cNvSpPr txBox="1"/>
      </xdr:nvSpPr>
      <xdr:spPr>
        <a:xfrm>
          <a:off x="12167244" y="1303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132097</xdr:rowOff>
    </xdr:from>
    <xdr:ext cx="405111" cy="259045"/>
    <xdr:sp macro="" textlink="">
      <xdr:nvSpPr>
        <xdr:cNvPr id="684" name="n_4mainValue【消防施設】&#10;有形固定資産減価償却率">
          <a:extLst>
            <a:ext uri="{FF2B5EF4-FFF2-40B4-BE49-F238E27FC236}">
              <a16:creationId xmlns:a16="http://schemas.microsoft.com/office/drawing/2014/main" id="{00000000-0008-0000-0F00-0000AC020000}"/>
            </a:ext>
          </a:extLst>
        </xdr:cNvPr>
        <xdr:cNvSpPr txBox="1"/>
      </xdr:nvSpPr>
      <xdr:spPr>
        <a:xfrm>
          <a:off x="11354444" y="1300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64592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60491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64592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604917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64592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604917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64592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604917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64592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604917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00000000-0008-0000-0F00-0000C3020000}"/>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85</xdr:row>
      <xdr:rowOff>133350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flipV="1">
          <a:off x="19951064" y="1276985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709" name="【消防施設】&#10;一人当たり面積最小値テキスト">
          <a:extLst>
            <a:ext uri="{FF2B5EF4-FFF2-40B4-BE49-F238E27FC236}">
              <a16:creationId xmlns:a16="http://schemas.microsoft.com/office/drawing/2014/main" id="{00000000-0008-0000-0F00-0000C5020000}"/>
            </a:ext>
          </a:extLst>
        </xdr:cNvPr>
        <xdr:cNvSpPr txBox="1"/>
      </xdr:nvSpPr>
      <xdr:spPr>
        <a:xfrm>
          <a:off x="19989800" y="141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9881850" y="14166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11" name="【消防施設】&#10;一人当たり面積最大値テキスト">
          <a:extLst>
            <a:ext uri="{FF2B5EF4-FFF2-40B4-BE49-F238E27FC236}">
              <a16:creationId xmlns:a16="http://schemas.microsoft.com/office/drawing/2014/main" id="{00000000-0008-0000-0F00-0000C7020000}"/>
            </a:ext>
          </a:extLst>
        </xdr:cNvPr>
        <xdr:cNvSpPr txBox="1"/>
      </xdr:nvSpPr>
      <xdr:spPr>
        <a:xfrm>
          <a:off x="19989800" y="1255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9881850" y="1276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36847</xdr:rowOff>
    </xdr:from>
    <xdr:ext cx="469744" cy="259045"/>
    <xdr:sp macro="" textlink="">
      <xdr:nvSpPr>
        <xdr:cNvPr id="713" name="【消防施設】&#10;一人当たり面積平均値テキスト">
          <a:extLst>
            <a:ext uri="{FF2B5EF4-FFF2-40B4-BE49-F238E27FC236}">
              <a16:creationId xmlns:a16="http://schemas.microsoft.com/office/drawing/2014/main" id="{00000000-0008-0000-0F00-0000C9020000}"/>
            </a:ext>
          </a:extLst>
        </xdr:cNvPr>
        <xdr:cNvSpPr txBox="1"/>
      </xdr:nvSpPr>
      <xdr:spPr>
        <a:xfrm>
          <a:off x="19989800" y="13575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xdr:rowOff>
    </xdr:from>
    <xdr:to>
      <xdr:col>116</xdr:col>
      <xdr:colOff>114300</xdr:colOff>
      <xdr:row>83</xdr:row>
      <xdr:rowOff>115570</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19900900" y="1371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13970</xdr:rowOff>
    </xdr:from>
    <xdr:to>
      <xdr:col>112</xdr:col>
      <xdr:colOff>38100</xdr:colOff>
      <xdr:row>83</xdr:row>
      <xdr:rowOff>115570</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19157950" y="137172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16" name="フローチャート: 判断 715">
          <a:extLst>
            <a:ext uri="{FF2B5EF4-FFF2-40B4-BE49-F238E27FC236}">
              <a16:creationId xmlns:a16="http://schemas.microsoft.com/office/drawing/2014/main" id="{00000000-0008-0000-0F00-0000CC020000}"/>
            </a:ext>
          </a:extLst>
        </xdr:cNvPr>
        <xdr:cNvSpPr/>
      </xdr:nvSpPr>
      <xdr:spPr>
        <a:xfrm>
          <a:off x="18345150" y="1374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59689</xdr:rowOff>
    </xdr:from>
    <xdr:to>
      <xdr:col>102</xdr:col>
      <xdr:colOff>165100</xdr:colOff>
      <xdr:row>83</xdr:row>
      <xdr:rowOff>161289</xdr:rowOff>
    </xdr:to>
    <xdr:sp macro="" textlink="">
      <xdr:nvSpPr>
        <xdr:cNvPr id="717" name="フローチャート: 判断 716">
          <a:extLst>
            <a:ext uri="{FF2B5EF4-FFF2-40B4-BE49-F238E27FC236}">
              <a16:creationId xmlns:a16="http://schemas.microsoft.com/office/drawing/2014/main" id="{00000000-0008-0000-0F00-0000CD020000}"/>
            </a:ext>
          </a:extLst>
        </xdr:cNvPr>
        <xdr:cNvSpPr/>
      </xdr:nvSpPr>
      <xdr:spPr>
        <a:xfrm>
          <a:off x="17551400" y="137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74930</xdr:rowOff>
    </xdr:from>
    <xdr:to>
      <xdr:col>98</xdr:col>
      <xdr:colOff>38100</xdr:colOff>
      <xdr:row>84</xdr:row>
      <xdr:rowOff>5080</xdr:rowOff>
    </xdr:to>
    <xdr:sp macro="" textlink="">
      <xdr:nvSpPr>
        <xdr:cNvPr id="718" name="フローチャート: 判断 717">
          <a:extLst>
            <a:ext uri="{FF2B5EF4-FFF2-40B4-BE49-F238E27FC236}">
              <a16:creationId xmlns:a16="http://schemas.microsoft.com/office/drawing/2014/main" id="{00000000-0008-0000-0F00-0000CE020000}"/>
            </a:ext>
          </a:extLst>
        </xdr:cNvPr>
        <xdr:cNvSpPr/>
      </xdr:nvSpPr>
      <xdr:spPr>
        <a:xfrm>
          <a:off x="16757650" y="137782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24" name="楕円 723">
          <a:extLst>
            <a:ext uri="{FF2B5EF4-FFF2-40B4-BE49-F238E27FC236}">
              <a16:creationId xmlns:a16="http://schemas.microsoft.com/office/drawing/2014/main" id="{00000000-0008-0000-0F00-0000D4020000}"/>
            </a:ext>
          </a:extLst>
        </xdr:cNvPr>
        <xdr:cNvSpPr/>
      </xdr:nvSpPr>
      <xdr:spPr>
        <a:xfrm>
          <a:off x="19900900" y="13823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99077</xdr:rowOff>
    </xdr:from>
    <xdr:ext cx="469744" cy="259045"/>
    <xdr:sp macro="" textlink="">
      <xdr:nvSpPr>
        <xdr:cNvPr id="725" name="【消防施設】&#10;一人当たり面積該当値テキスト">
          <a:extLst>
            <a:ext uri="{FF2B5EF4-FFF2-40B4-BE49-F238E27FC236}">
              <a16:creationId xmlns:a16="http://schemas.microsoft.com/office/drawing/2014/main" id="{00000000-0008-0000-0F00-0000D5020000}"/>
            </a:ext>
          </a:extLst>
        </xdr:cNvPr>
        <xdr:cNvSpPr txBox="1"/>
      </xdr:nvSpPr>
      <xdr:spPr>
        <a:xfrm>
          <a:off x="19989800" y="1380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128270</xdr:rowOff>
    </xdr:from>
    <xdr:to>
      <xdr:col>112</xdr:col>
      <xdr:colOff>38100</xdr:colOff>
      <xdr:row>84</xdr:row>
      <xdr:rowOff>58420</xdr:rowOff>
    </xdr:to>
    <xdr:sp macro="" textlink="">
      <xdr:nvSpPr>
        <xdr:cNvPr id="726" name="楕円 725">
          <a:extLst>
            <a:ext uri="{FF2B5EF4-FFF2-40B4-BE49-F238E27FC236}">
              <a16:creationId xmlns:a16="http://schemas.microsoft.com/office/drawing/2014/main" id="{00000000-0008-0000-0F00-0000D6020000}"/>
            </a:ext>
          </a:extLst>
        </xdr:cNvPr>
        <xdr:cNvSpPr/>
      </xdr:nvSpPr>
      <xdr:spPr>
        <a:xfrm>
          <a:off x="19157950" y="138315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0</xdr:rowOff>
    </xdr:from>
    <xdr:to>
      <xdr:col>116</xdr:col>
      <xdr:colOff>63500</xdr:colOff>
      <xdr:row>84</xdr:row>
      <xdr:rowOff>7620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flipV="1">
          <a:off x="19202400" y="1386840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128270</xdr:rowOff>
    </xdr:from>
    <xdr:to>
      <xdr:col>107</xdr:col>
      <xdr:colOff>101600</xdr:colOff>
      <xdr:row>84</xdr:row>
      <xdr:rowOff>58420</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18345150" y="13831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xdr:rowOff>
    </xdr:from>
    <xdr:to>
      <xdr:col>111</xdr:col>
      <xdr:colOff>177800</xdr:colOff>
      <xdr:row>84</xdr:row>
      <xdr:rowOff>7620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8395950" y="138760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128270</xdr:rowOff>
    </xdr:from>
    <xdr:to>
      <xdr:col>102</xdr:col>
      <xdr:colOff>165100</xdr:colOff>
      <xdr:row>84</xdr:row>
      <xdr:rowOff>58420</xdr:rowOff>
    </xdr:to>
    <xdr:sp macro="" textlink="">
      <xdr:nvSpPr>
        <xdr:cNvPr id="730" name="楕円 729">
          <a:extLst>
            <a:ext uri="{FF2B5EF4-FFF2-40B4-BE49-F238E27FC236}">
              <a16:creationId xmlns:a16="http://schemas.microsoft.com/office/drawing/2014/main" id="{00000000-0008-0000-0F00-0000DA020000}"/>
            </a:ext>
          </a:extLst>
        </xdr:cNvPr>
        <xdr:cNvSpPr/>
      </xdr:nvSpPr>
      <xdr:spPr>
        <a:xfrm>
          <a:off x="17551400" y="13831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7620</xdr:rowOff>
    </xdr:from>
    <xdr:to>
      <xdr:col>107</xdr:col>
      <xdr:colOff>50800</xdr:colOff>
      <xdr:row>84</xdr:row>
      <xdr:rowOff>7620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7602200" y="138760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128270</xdr:rowOff>
    </xdr:from>
    <xdr:to>
      <xdr:col>98</xdr:col>
      <xdr:colOff>38100</xdr:colOff>
      <xdr:row>84</xdr:row>
      <xdr:rowOff>58420</xdr:rowOff>
    </xdr:to>
    <xdr:sp macro="" textlink="">
      <xdr:nvSpPr>
        <xdr:cNvPr id="732" name="楕円 731">
          <a:extLst>
            <a:ext uri="{FF2B5EF4-FFF2-40B4-BE49-F238E27FC236}">
              <a16:creationId xmlns:a16="http://schemas.microsoft.com/office/drawing/2014/main" id="{00000000-0008-0000-0F00-0000DC020000}"/>
            </a:ext>
          </a:extLst>
        </xdr:cNvPr>
        <xdr:cNvSpPr/>
      </xdr:nvSpPr>
      <xdr:spPr>
        <a:xfrm>
          <a:off x="16757650" y="138315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7620</xdr:rowOff>
    </xdr:from>
    <xdr:to>
      <xdr:col>102</xdr:col>
      <xdr:colOff>114300</xdr:colOff>
      <xdr:row>84</xdr:row>
      <xdr:rowOff>7620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6802100" y="138760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132097</xdr:rowOff>
    </xdr:from>
    <xdr:ext cx="469744" cy="259045"/>
    <xdr:sp macro="" textlink="">
      <xdr:nvSpPr>
        <xdr:cNvPr id="734" name="n_1aveValue【消防施設】&#10;一人当たり面積">
          <a:extLst>
            <a:ext uri="{FF2B5EF4-FFF2-40B4-BE49-F238E27FC236}">
              <a16:creationId xmlns:a16="http://schemas.microsoft.com/office/drawing/2014/main" id="{00000000-0008-0000-0F00-0000DE020000}"/>
            </a:ext>
          </a:extLst>
        </xdr:cNvPr>
        <xdr:cNvSpPr txBox="1"/>
      </xdr:nvSpPr>
      <xdr:spPr>
        <a:xfrm>
          <a:off x="18980227" y="1350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35" name="n_2aveValue【消防施設】&#10;一人当たり面積">
          <a:extLst>
            <a:ext uri="{FF2B5EF4-FFF2-40B4-BE49-F238E27FC236}">
              <a16:creationId xmlns:a16="http://schemas.microsoft.com/office/drawing/2014/main" id="{00000000-0008-0000-0F00-0000DF020000}"/>
            </a:ext>
          </a:extLst>
        </xdr:cNvPr>
        <xdr:cNvSpPr txBox="1"/>
      </xdr:nvSpPr>
      <xdr:spPr>
        <a:xfrm>
          <a:off x="18180127"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6366</xdr:rowOff>
    </xdr:from>
    <xdr:ext cx="469744" cy="259045"/>
    <xdr:sp macro="" textlink="">
      <xdr:nvSpPr>
        <xdr:cNvPr id="736" name="n_3aveValue【消防施設】&#10;一人当たり面積">
          <a:extLst>
            <a:ext uri="{FF2B5EF4-FFF2-40B4-BE49-F238E27FC236}">
              <a16:creationId xmlns:a16="http://schemas.microsoft.com/office/drawing/2014/main" id="{00000000-0008-0000-0F00-0000E0020000}"/>
            </a:ext>
          </a:extLst>
        </xdr:cNvPr>
        <xdr:cNvSpPr txBox="1"/>
      </xdr:nvSpPr>
      <xdr:spPr>
        <a:xfrm>
          <a:off x="17386377" y="1354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21607</xdr:rowOff>
    </xdr:from>
    <xdr:ext cx="469744" cy="259045"/>
    <xdr:sp macro="" textlink="">
      <xdr:nvSpPr>
        <xdr:cNvPr id="737" name="n_4aveValue【消防施設】&#10;一人当たり面積">
          <a:extLst>
            <a:ext uri="{FF2B5EF4-FFF2-40B4-BE49-F238E27FC236}">
              <a16:creationId xmlns:a16="http://schemas.microsoft.com/office/drawing/2014/main" id="{00000000-0008-0000-0F00-0000E1020000}"/>
            </a:ext>
          </a:extLst>
        </xdr:cNvPr>
        <xdr:cNvSpPr txBox="1"/>
      </xdr:nvSpPr>
      <xdr:spPr>
        <a:xfrm>
          <a:off x="16592627" y="1355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49547</xdr:rowOff>
    </xdr:from>
    <xdr:ext cx="469744" cy="259045"/>
    <xdr:sp macro="" textlink="">
      <xdr:nvSpPr>
        <xdr:cNvPr id="738" name="n_1mainValue【消防施設】&#10;一人当たり面積">
          <a:extLst>
            <a:ext uri="{FF2B5EF4-FFF2-40B4-BE49-F238E27FC236}">
              <a16:creationId xmlns:a16="http://schemas.microsoft.com/office/drawing/2014/main" id="{00000000-0008-0000-0F00-0000E2020000}"/>
            </a:ext>
          </a:extLst>
        </xdr:cNvPr>
        <xdr:cNvSpPr txBox="1"/>
      </xdr:nvSpPr>
      <xdr:spPr>
        <a:xfrm>
          <a:off x="18980227" y="1391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49547</xdr:rowOff>
    </xdr:from>
    <xdr:ext cx="469744" cy="259045"/>
    <xdr:sp macro="" textlink="">
      <xdr:nvSpPr>
        <xdr:cNvPr id="739" name="n_2mainValue【消防施設】&#10;一人当たり面積">
          <a:extLst>
            <a:ext uri="{FF2B5EF4-FFF2-40B4-BE49-F238E27FC236}">
              <a16:creationId xmlns:a16="http://schemas.microsoft.com/office/drawing/2014/main" id="{00000000-0008-0000-0F00-0000E3020000}"/>
            </a:ext>
          </a:extLst>
        </xdr:cNvPr>
        <xdr:cNvSpPr txBox="1"/>
      </xdr:nvSpPr>
      <xdr:spPr>
        <a:xfrm>
          <a:off x="18180127" y="1391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49547</xdr:rowOff>
    </xdr:from>
    <xdr:ext cx="469744" cy="259045"/>
    <xdr:sp macro="" textlink="">
      <xdr:nvSpPr>
        <xdr:cNvPr id="740" name="n_3mainValue【消防施設】&#10;一人当たり面積">
          <a:extLst>
            <a:ext uri="{FF2B5EF4-FFF2-40B4-BE49-F238E27FC236}">
              <a16:creationId xmlns:a16="http://schemas.microsoft.com/office/drawing/2014/main" id="{00000000-0008-0000-0F00-0000E4020000}"/>
            </a:ext>
          </a:extLst>
        </xdr:cNvPr>
        <xdr:cNvSpPr txBox="1"/>
      </xdr:nvSpPr>
      <xdr:spPr>
        <a:xfrm>
          <a:off x="17386377" y="1391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49547</xdr:rowOff>
    </xdr:from>
    <xdr:ext cx="469744" cy="259045"/>
    <xdr:sp macro="" textlink="">
      <xdr:nvSpPr>
        <xdr:cNvPr id="741" name="n_4mainValue【消防施設】&#10;一人当たり面積">
          <a:extLst>
            <a:ext uri="{FF2B5EF4-FFF2-40B4-BE49-F238E27FC236}">
              <a16:creationId xmlns:a16="http://schemas.microsoft.com/office/drawing/2014/main" id="{00000000-0008-0000-0F00-0000E5020000}"/>
            </a:ext>
          </a:extLst>
        </xdr:cNvPr>
        <xdr:cNvSpPr txBox="1"/>
      </xdr:nvSpPr>
      <xdr:spPr>
        <a:xfrm>
          <a:off x="16592627" y="1391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00000000-0008-0000-0F00-0000EC020000}"/>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00000000-0008-0000-0F00-0000ED020000}"/>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1207750" y="18031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07977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08427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1207750" y="174035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08427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1207750" y="170896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08427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1207750" y="16775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08427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1207750" y="164619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090691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00000000-0008-0000-0F00-0000FE020000}"/>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143148</xdr:rowOff>
    </xdr:from>
    <xdr:to>
      <xdr:col>85</xdr:col>
      <xdr:colOff>126364</xdr:colOff>
      <xdr:row>108</xdr:row>
      <xdr:rowOff>164374</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flipV="1">
          <a:off x="14699614" y="16653148"/>
          <a:ext cx="0" cy="134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168201</xdr:rowOff>
    </xdr:from>
    <xdr:ext cx="405111" cy="259045"/>
    <xdr:sp macro="" textlink="">
      <xdr:nvSpPr>
        <xdr:cNvPr id="768" name="【庁舎】&#10;有形固定資産減価償却率最小値テキスト">
          <a:extLst>
            <a:ext uri="{FF2B5EF4-FFF2-40B4-BE49-F238E27FC236}">
              <a16:creationId xmlns:a16="http://schemas.microsoft.com/office/drawing/2014/main" id="{00000000-0008-0000-0F00-000000030000}"/>
            </a:ext>
          </a:extLst>
        </xdr:cNvPr>
        <xdr:cNvSpPr txBox="1"/>
      </xdr:nvSpPr>
      <xdr:spPr>
        <a:xfrm>
          <a:off x="14738350" y="17999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164374</xdr:rowOff>
    </xdr:from>
    <xdr:to>
      <xdr:col>86</xdr:col>
      <xdr:colOff>25400</xdr:colOff>
      <xdr:row>108</xdr:row>
      <xdr:rowOff>164374</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4611350" y="179951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89825</xdr:rowOff>
    </xdr:from>
    <xdr:ext cx="405111" cy="259045"/>
    <xdr:sp macro="" textlink="">
      <xdr:nvSpPr>
        <xdr:cNvPr id="770" name="【庁舎】&#10;有形固定資産減価償却率最大値テキスト">
          <a:extLst>
            <a:ext uri="{FF2B5EF4-FFF2-40B4-BE49-F238E27FC236}">
              <a16:creationId xmlns:a16="http://schemas.microsoft.com/office/drawing/2014/main" id="{00000000-0008-0000-0F00-000002030000}"/>
            </a:ext>
          </a:extLst>
        </xdr:cNvPr>
        <xdr:cNvSpPr txBox="1"/>
      </xdr:nvSpPr>
      <xdr:spPr>
        <a:xfrm>
          <a:off x="14738350" y="16434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143148</xdr:rowOff>
    </xdr:from>
    <xdr:to>
      <xdr:col>86</xdr:col>
      <xdr:colOff>25400</xdr:colOff>
      <xdr:row>100</xdr:row>
      <xdr:rowOff>143148</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4611350" y="166531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772" name="【庁舎】&#10;有形固定資産減価償却率平均値テキスト">
          <a:extLst>
            <a:ext uri="{FF2B5EF4-FFF2-40B4-BE49-F238E27FC236}">
              <a16:creationId xmlns:a16="http://schemas.microsoft.com/office/drawing/2014/main" id="{00000000-0008-0000-0F00-000004030000}"/>
            </a:ext>
          </a:extLst>
        </xdr:cNvPr>
        <xdr:cNvSpPr txBox="1"/>
      </xdr:nvSpPr>
      <xdr:spPr>
        <a:xfrm>
          <a:off x="14738350" y="170323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4649450" y="1717457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10705</xdr:rowOff>
    </xdr:from>
    <xdr:to>
      <xdr:col>81</xdr:col>
      <xdr:colOff>101600</xdr:colOff>
      <xdr:row>104</xdr:row>
      <xdr:rowOff>112305</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13887450" y="1718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75" name="フローチャート: 判断 774">
          <a:extLst>
            <a:ext uri="{FF2B5EF4-FFF2-40B4-BE49-F238E27FC236}">
              <a16:creationId xmlns:a16="http://schemas.microsoft.com/office/drawing/2014/main" id="{00000000-0008-0000-0F00-000007030000}"/>
            </a:ext>
          </a:extLst>
        </xdr:cNvPr>
        <xdr:cNvSpPr/>
      </xdr:nvSpPr>
      <xdr:spPr>
        <a:xfrm>
          <a:off x="13093700" y="1723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776" name="フローチャート: 判断 775">
          <a:extLst>
            <a:ext uri="{FF2B5EF4-FFF2-40B4-BE49-F238E27FC236}">
              <a16:creationId xmlns:a16="http://schemas.microsoft.com/office/drawing/2014/main" id="{00000000-0008-0000-0F00-000008030000}"/>
            </a:ext>
          </a:extLst>
        </xdr:cNvPr>
        <xdr:cNvSpPr/>
      </xdr:nvSpPr>
      <xdr:spPr>
        <a:xfrm>
          <a:off x="12299950" y="172104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777" name="フローチャート: 判断 776">
          <a:extLst>
            <a:ext uri="{FF2B5EF4-FFF2-40B4-BE49-F238E27FC236}">
              <a16:creationId xmlns:a16="http://schemas.microsoft.com/office/drawing/2014/main" id="{00000000-0008-0000-0F00-000009030000}"/>
            </a:ext>
          </a:extLst>
        </xdr:cNvPr>
        <xdr:cNvSpPr/>
      </xdr:nvSpPr>
      <xdr:spPr>
        <a:xfrm>
          <a:off x="11487150" y="1722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169092</xdr:rowOff>
    </xdr:from>
    <xdr:to>
      <xdr:col>85</xdr:col>
      <xdr:colOff>177800</xdr:colOff>
      <xdr:row>106</xdr:row>
      <xdr:rowOff>99242</xdr:rowOff>
    </xdr:to>
    <xdr:sp macro="" textlink="">
      <xdr:nvSpPr>
        <xdr:cNvPr id="783" name="楕円 782">
          <a:extLst>
            <a:ext uri="{FF2B5EF4-FFF2-40B4-BE49-F238E27FC236}">
              <a16:creationId xmlns:a16="http://schemas.microsoft.com/office/drawing/2014/main" id="{00000000-0008-0000-0F00-00000F030000}"/>
            </a:ext>
          </a:extLst>
        </xdr:cNvPr>
        <xdr:cNvSpPr/>
      </xdr:nvSpPr>
      <xdr:spPr>
        <a:xfrm>
          <a:off x="14649450" y="1749824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147519</xdr:rowOff>
    </xdr:from>
    <xdr:ext cx="405111" cy="259045"/>
    <xdr:sp macro="" textlink="">
      <xdr:nvSpPr>
        <xdr:cNvPr id="784" name="【庁舎】&#10;有形固定資産減価償却率該当値テキスト">
          <a:extLst>
            <a:ext uri="{FF2B5EF4-FFF2-40B4-BE49-F238E27FC236}">
              <a16:creationId xmlns:a16="http://schemas.microsoft.com/office/drawing/2014/main" id="{00000000-0008-0000-0F00-000010030000}"/>
            </a:ext>
          </a:extLst>
        </xdr:cNvPr>
        <xdr:cNvSpPr txBox="1"/>
      </xdr:nvSpPr>
      <xdr:spPr>
        <a:xfrm>
          <a:off x="14738350" y="17483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134801</xdr:rowOff>
    </xdr:from>
    <xdr:to>
      <xdr:col>81</xdr:col>
      <xdr:colOff>101600</xdr:colOff>
      <xdr:row>106</xdr:row>
      <xdr:rowOff>64951</xdr:rowOff>
    </xdr:to>
    <xdr:sp macro="" textlink="">
      <xdr:nvSpPr>
        <xdr:cNvPr id="785" name="楕円 784">
          <a:extLst>
            <a:ext uri="{FF2B5EF4-FFF2-40B4-BE49-F238E27FC236}">
              <a16:creationId xmlns:a16="http://schemas.microsoft.com/office/drawing/2014/main" id="{00000000-0008-0000-0F00-000011030000}"/>
            </a:ext>
          </a:extLst>
        </xdr:cNvPr>
        <xdr:cNvSpPr/>
      </xdr:nvSpPr>
      <xdr:spPr>
        <a:xfrm>
          <a:off x="13887450" y="174703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14151</xdr:rowOff>
    </xdr:from>
    <xdr:to>
      <xdr:col>85</xdr:col>
      <xdr:colOff>127000</xdr:colOff>
      <xdr:row>106</xdr:row>
      <xdr:rowOff>48442</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3938250" y="17514751"/>
          <a:ext cx="762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103777</xdr:rowOff>
    </xdr:from>
    <xdr:to>
      <xdr:col>76</xdr:col>
      <xdr:colOff>165100</xdr:colOff>
      <xdr:row>106</xdr:row>
      <xdr:rowOff>33927</xdr:rowOff>
    </xdr:to>
    <xdr:sp macro="" textlink="">
      <xdr:nvSpPr>
        <xdr:cNvPr id="787" name="楕円 786">
          <a:extLst>
            <a:ext uri="{FF2B5EF4-FFF2-40B4-BE49-F238E27FC236}">
              <a16:creationId xmlns:a16="http://schemas.microsoft.com/office/drawing/2014/main" id="{00000000-0008-0000-0F00-000013030000}"/>
            </a:ext>
          </a:extLst>
        </xdr:cNvPr>
        <xdr:cNvSpPr/>
      </xdr:nvSpPr>
      <xdr:spPr>
        <a:xfrm>
          <a:off x="13093700" y="174392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154577</xdr:rowOff>
    </xdr:from>
    <xdr:to>
      <xdr:col>81</xdr:col>
      <xdr:colOff>50800</xdr:colOff>
      <xdr:row>106</xdr:row>
      <xdr:rowOff>14151</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3144500" y="17490077"/>
          <a:ext cx="79375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97245</xdr:rowOff>
    </xdr:from>
    <xdr:to>
      <xdr:col>72</xdr:col>
      <xdr:colOff>38100</xdr:colOff>
      <xdr:row>106</xdr:row>
      <xdr:rowOff>27395</xdr:rowOff>
    </xdr:to>
    <xdr:sp macro="" textlink="">
      <xdr:nvSpPr>
        <xdr:cNvPr id="789" name="楕円 788">
          <a:extLst>
            <a:ext uri="{FF2B5EF4-FFF2-40B4-BE49-F238E27FC236}">
              <a16:creationId xmlns:a16="http://schemas.microsoft.com/office/drawing/2014/main" id="{00000000-0008-0000-0F00-000015030000}"/>
            </a:ext>
          </a:extLst>
        </xdr:cNvPr>
        <xdr:cNvSpPr/>
      </xdr:nvSpPr>
      <xdr:spPr>
        <a:xfrm>
          <a:off x="12299950" y="174327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148045</xdr:rowOff>
    </xdr:from>
    <xdr:to>
      <xdr:col>76</xdr:col>
      <xdr:colOff>114300</xdr:colOff>
      <xdr:row>105</xdr:row>
      <xdr:rowOff>154577</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2344400" y="17483545"/>
          <a:ext cx="8001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77651</xdr:rowOff>
    </xdr:from>
    <xdr:to>
      <xdr:col>67</xdr:col>
      <xdr:colOff>101600</xdr:colOff>
      <xdr:row>106</xdr:row>
      <xdr:rowOff>7801</xdr:rowOff>
    </xdr:to>
    <xdr:sp macro="" textlink="">
      <xdr:nvSpPr>
        <xdr:cNvPr id="791" name="楕円 790">
          <a:extLst>
            <a:ext uri="{FF2B5EF4-FFF2-40B4-BE49-F238E27FC236}">
              <a16:creationId xmlns:a16="http://schemas.microsoft.com/office/drawing/2014/main" id="{00000000-0008-0000-0F00-000017030000}"/>
            </a:ext>
          </a:extLst>
        </xdr:cNvPr>
        <xdr:cNvSpPr/>
      </xdr:nvSpPr>
      <xdr:spPr>
        <a:xfrm>
          <a:off x="11487150" y="174131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128451</xdr:rowOff>
    </xdr:from>
    <xdr:to>
      <xdr:col>71</xdr:col>
      <xdr:colOff>177800</xdr:colOff>
      <xdr:row>105</xdr:row>
      <xdr:rowOff>148045</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1537950" y="17463951"/>
          <a:ext cx="8064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128832</xdr:rowOff>
    </xdr:from>
    <xdr:ext cx="405111" cy="259045"/>
    <xdr:sp macro="" textlink="">
      <xdr:nvSpPr>
        <xdr:cNvPr id="793" name="n_1aveValue【庁舎】&#10;有形固定資産減価償却率">
          <a:extLst>
            <a:ext uri="{FF2B5EF4-FFF2-40B4-BE49-F238E27FC236}">
              <a16:creationId xmlns:a16="http://schemas.microsoft.com/office/drawing/2014/main" id="{00000000-0008-0000-0F00-000019030000}"/>
            </a:ext>
          </a:extLst>
        </xdr:cNvPr>
        <xdr:cNvSpPr txBox="1"/>
      </xdr:nvSpPr>
      <xdr:spPr>
        <a:xfrm>
          <a:off x="13742044" y="1696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794" name="n_2aveValue【庁舎】&#10;有形固定資産減価償却率">
          <a:extLst>
            <a:ext uri="{FF2B5EF4-FFF2-40B4-BE49-F238E27FC236}">
              <a16:creationId xmlns:a16="http://schemas.microsoft.com/office/drawing/2014/main" id="{00000000-0008-0000-0F00-00001A030000}"/>
            </a:ext>
          </a:extLst>
        </xdr:cNvPr>
        <xdr:cNvSpPr txBox="1"/>
      </xdr:nvSpPr>
      <xdr:spPr>
        <a:xfrm>
          <a:off x="12960994" y="1701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158222</xdr:rowOff>
    </xdr:from>
    <xdr:ext cx="405111" cy="259045"/>
    <xdr:sp macro="" textlink="">
      <xdr:nvSpPr>
        <xdr:cNvPr id="795" name="n_3aveValue【庁舎】&#10;有形固定資産減価償却率">
          <a:extLst>
            <a:ext uri="{FF2B5EF4-FFF2-40B4-BE49-F238E27FC236}">
              <a16:creationId xmlns:a16="http://schemas.microsoft.com/office/drawing/2014/main" id="{00000000-0008-0000-0F00-00001B030000}"/>
            </a:ext>
          </a:extLst>
        </xdr:cNvPr>
        <xdr:cNvSpPr txBox="1"/>
      </xdr:nvSpPr>
      <xdr:spPr>
        <a:xfrm>
          <a:off x="12167244" y="1699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796" name="n_4aveValue【庁舎】&#10;有形固定資産減価償却率">
          <a:extLst>
            <a:ext uri="{FF2B5EF4-FFF2-40B4-BE49-F238E27FC236}">
              <a16:creationId xmlns:a16="http://schemas.microsoft.com/office/drawing/2014/main" id="{00000000-0008-0000-0F00-00001C030000}"/>
            </a:ext>
          </a:extLst>
        </xdr:cNvPr>
        <xdr:cNvSpPr txBox="1"/>
      </xdr:nvSpPr>
      <xdr:spPr>
        <a:xfrm>
          <a:off x="11354444" y="17003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56078</xdr:rowOff>
    </xdr:from>
    <xdr:ext cx="405111" cy="259045"/>
    <xdr:sp macro="" textlink="">
      <xdr:nvSpPr>
        <xdr:cNvPr id="797" name="n_1mainValue【庁舎】&#10;有形固定資産減価償却率">
          <a:extLst>
            <a:ext uri="{FF2B5EF4-FFF2-40B4-BE49-F238E27FC236}">
              <a16:creationId xmlns:a16="http://schemas.microsoft.com/office/drawing/2014/main" id="{00000000-0008-0000-0F00-00001D030000}"/>
            </a:ext>
          </a:extLst>
        </xdr:cNvPr>
        <xdr:cNvSpPr txBox="1"/>
      </xdr:nvSpPr>
      <xdr:spPr>
        <a:xfrm>
          <a:off x="13742044" y="17556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25054</xdr:rowOff>
    </xdr:from>
    <xdr:ext cx="405111" cy="259045"/>
    <xdr:sp macro="" textlink="">
      <xdr:nvSpPr>
        <xdr:cNvPr id="798" name="n_2mainValue【庁舎】&#10;有形固定資産減価償却率">
          <a:extLst>
            <a:ext uri="{FF2B5EF4-FFF2-40B4-BE49-F238E27FC236}">
              <a16:creationId xmlns:a16="http://schemas.microsoft.com/office/drawing/2014/main" id="{00000000-0008-0000-0F00-00001E030000}"/>
            </a:ext>
          </a:extLst>
        </xdr:cNvPr>
        <xdr:cNvSpPr txBox="1"/>
      </xdr:nvSpPr>
      <xdr:spPr>
        <a:xfrm>
          <a:off x="12960994" y="17525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18522</xdr:rowOff>
    </xdr:from>
    <xdr:ext cx="405111" cy="259045"/>
    <xdr:sp macro="" textlink="">
      <xdr:nvSpPr>
        <xdr:cNvPr id="799" name="n_3mainValue【庁舎】&#10;有形固定資産減価償却率">
          <a:extLst>
            <a:ext uri="{FF2B5EF4-FFF2-40B4-BE49-F238E27FC236}">
              <a16:creationId xmlns:a16="http://schemas.microsoft.com/office/drawing/2014/main" id="{00000000-0008-0000-0F00-00001F030000}"/>
            </a:ext>
          </a:extLst>
        </xdr:cNvPr>
        <xdr:cNvSpPr txBox="1"/>
      </xdr:nvSpPr>
      <xdr:spPr>
        <a:xfrm>
          <a:off x="12167244" y="17519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800" name="n_4mainValue【庁舎】&#10;有形固定資産減価償却率">
          <a:extLst>
            <a:ext uri="{FF2B5EF4-FFF2-40B4-BE49-F238E27FC236}">
              <a16:creationId xmlns:a16="http://schemas.microsoft.com/office/drawing/2014/main" id="{00000000-0008-0000-0F00-000020030000}"/>
            </a:ext>
          </a:extLst>
        </xdr:cNvPr>
        <xdr:cNvSpPr txBox="1"/>
      </xdr:nvSpPr>
      <xdr:spPr>
        <a:xfrm>
          <a:off x="11354444" y="17499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00000000-0008-0000-0F00-000027030000}"/>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00000000-0008-0000-0F00-000028030000}"/>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60491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6049171" y="1777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6459200" y="1746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6049171" y="17332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6459200" y="1702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6049171" y="1688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6459200" y="16586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6049171" y="16450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00000000-0008-0000-0F00-000036030000}"/>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108</xdr:row>
      <xdr:rowOff>30480</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flipV="1">
          <a:off x="19951064" y="16459963"/>
          <a:ext cx="0" cy="1401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24" name="【庁舎】&#10;一人当たり面積最小値テキスト">
          <a:extLst>
            <a:ext uri="{FF2B5EF4-FFF2-40B4-BE49-F238E27FC236}">
              <a16:creationId xmlns:a16="http://schemas.microsoft.com/office/drawing/2014/main" id="{00000000-0008-0000-0F00-000038030000}"/>
            </a:ext>
          </a:extLst>
        </xdr:cNvPr>
        <xdr:cNvSpPr txBox="1"/>
      </xdr:nvSpPr>
      <xdr:spPr>
        <a:xfrm>
          <a:off x="19989800" y="1786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19881850" y="17861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826" name="【庁舎】&#10;一人当たり面積最大値テキスト">
          <a:extLst>
            <a:ext uri="{FF2B5EF4-FFF2-40B4-BE49-F238E27FC236}">
              <a16:creationId xmlns:a16="http://schemas.microsoft.com/office/drawing/2014/main" id="{00000000-0008-0000-0F00-00003A030000}"/>
            </a:ext>
          </a:extLst>
        </xdr:cNvPr>
        <xdr:cNvSpPr txBox="1"/>
      </xdr:nvSpPr>
      <xdr:spPr>
        <a:xfrm>
          <a:off x="19989800" y="1624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a:off x="19881850" y="164599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77995</xdr:rowOff>
    </xdr:from>
    <xdr:ext cx="469744" cy="259045"/>
    <xdr:sp macro="" textlink="">
      <xdr:nvSpPr>
        <xdr:cNvPr id="828" name="【庁舎】&#10;一人当たり面積平均値テキスト">
          <a:extLst>
            <a:ext uri="{FF2B5EF4-FFF2-40B4-BE49-F238E27FC236}">
              <a16:creationId xmlns:a16="http://schemas.microsoft.com/office/drawing/2014/main" id="{00000000-0008-0000-0F00-00003C030000}"/>
            </a:ext>
          </a:extLst>
        </xdr:cNvPr>
        <xdr:cNvSpPr txBox="1"/>
      </xdr:nvSpPr>
      <xdr:spPr>
        <a:xfrm>
          <a:off x="19989800" y="17248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55118</xdr:rowOff>
    </xdr:from>
    <xdr:to>
      <xdr:col>116</xdr:col>
      <xdr:colOff>114300</xdr:colOff>
      <xdr:row>105</xdr:row>
      <xdr:rowOff>156718</xdr:rowOff>
    </xdr:to>
    <xdr:sp macro="" textlink="">
      <xdr:nvSpPr>
        <xdr:cNvPr id="829" name="フローチャート: 判断 828">
          <a:extLst>
            <a:ext uri="{FF2B5EF4-FFF2-40B4-BE49-F238E27FC236}">
              <a16:creationId xmlns:a16="http://schemas.microsoft.com/office/drawing/2014/main" id="{00000000-0008-0000-0F00-00003D030000}"/>
            </a:ext>
          </a:extLst>
        </xdr:cNvPr>
        <xdr:cNvSpPr/>
      </xdr:nvSpPr>
      <xdr:spPr>
        <a:xfrm>
          <a:off x="19900900" y="1739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830" name="フローチャート: 判断 829">
          <a:extLst>
            <a:ext uri="{FF2B5EF4-FFF2-40B4-BE49-F238E27FC236}">
              <a16:creationId xmlns:a16="http://schemas.microsoft.com/office/drawing/2014/main" id="{00000000-0008-0000-0F00-00003E030000}"/>
            </a:ext>
          </a:extLst>
        </xdr:cNvPr>
        <xdr:cNvSpPr/>
      </xdr:nvSpPr>
      <xdr:spPr>
        <a:xfrm>
          <a:off x="19157950" y="173951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109982</xdr:rowOff>
    </xdr:from>
    <xdr:to>
      <xdr:col>107</xdr:col>
      <xdr:colOff>101600</xdr:colOff>
      <xdr:row>106</xdr:row>
      <xdr:rowOff>40132</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18345150" y="174454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832" name="フローチャート: 判断 831">
          <a:extLst>
            <a:ext uri="{FF2B5EF4-FFF2-40B4-BE49-F238E27FC236}">
              <a16:creationId xmlns:a16="http://schemas.microsoft.com/office/drawing/2014/main" id="{00000000-0008-0000-0F00-000040030000}"/>
            </a:ext>
          </a:extLst>
        </xdr:cNvPr>
        <xdr:cNvSpPr/>
      </xdr:nvSpPr>
      <xdr:spPr>
        <a:xfrm>
          <a:off x="17551400" y="174454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33" name="フローチャート: 判断 832">
          <a:extLst>
            <a:ext uri="{FF2B5EF4-FFF2-40B4-BE49-F238E27FC236}">
              <a16:creationId xmlns:a16="http://schemas.microsoft.com/office/drawing/2014/main" id="{00000000-0008-0000-0F00-000041030000}"/>
            </a:ext>
          </a:extLst>
        </xdr:cNvPr>
        <xdr:cNvSpPr/>
      </xdr:nvSpPr>
      <xdr:spPr>
        <a:xfrm>
          <a:off x="16757650" y="174637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125985</xdr:rowOff>
    </xdr:from>
    <xdr:to>
      <xdr:col>116</xdr:col>
      <xdr:colOff>114300</xdr:colOff>
      <xdr:row>107</xdr:row>
      <xdr:rowOff>56135</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19900900" y="176265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104412</xdr:rowOff>
    </xdr:from>
    <xdr:ext cx="469744" cy="259045"/>
    <xdr:sp macro="" textlink="">
      <xdr:nvSpPr>
        <xdr:cNvPr id="840" name="【庁舎】&#10;一人当たり面積該当値テキスト">
          <a:extLst>
            <a:ext uri="{FF2B5EF4-FFF2-40B4-BE49-F238E27FC236}">
              <a16:creationId xmlns:a16="http://schemas.microsoft.com/office/drawing/2014/main" id="{00000000-0008-0000-0F00-000048030000}"/>
            </a:ext>
          </a:extLst>
        </xdr:cNvPr>
        <xdr:cNvSpPr txBox="1"/>
      </xdr:nvSpPr>
      <xdr:spPr>
        <a:xfrm>
          <a:off x="19989800" y="1760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125985</xdr:rowOff>
    </xdr:from>
    <xdr:to>
      <xdr:col>112</xdr:col>
      <xdr:colOff>38100</xdr:colOff>
      <xdr:row>107</xdr:row>
      <xdr:rowOff>56135</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19157950" y="176265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5335</xdr:rowOff>
    </xdr:from>
    <xdr:to>
      <xdr:col>116</xdr:col>
      <xdr:colOff>63500</xdr:colOff>
      <xdr:row>107</xdr:row>
      <xdr:rowOff>5335</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9202400" y="17671035"/>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130556</xdr:rowOff>
    </xdr:from>
    <xdr:to>
      <xdr:col>107</xdr:col>
      <xdr:colOff>101600</xdr:colOff>
      <xdr:row>107</xdr:row>
      <xdr:rowOff>60706</xdr:rowOff>
    </xdr:to>
    <xdr:sp macro="" textlink="">
      <xdr:nvSpPr>
        <xdr:cNvPr id="843" name="楕円 842">
          <a:extLst>
            <a:ext uri="{FF2B5EF4-FFF2-40B4-BE49-F238E27FC236}">
              <a16:creationId xmlns:a16="http://schemas.microsoft.com/office/drawing/2014/main" id="{00000000-0008-0000-0F00-00004B030000}"/>
            </a:ext>
          </a:extLst>
        </xdr:cNvPr>
        <xdr:cNvSpPr/>
      </xdr:nvSpPr>
      <xdr:spPr>
        <a:xfrm>
          <a:off x="18345150" y="176311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5335</xdr:rowOff>
    </xdr:from>
    <xdr:to>
      <xdr:col>111</xdr:col>
      <xdr:colOff>177800</xdr:colOff>
      <xdr:row>107</xdr:row>
      <xdr:rowOff>9906</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flipV="1">
          <a:off x="18395950" y="17671035"/>
          <a:ext cx="80645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130556</xdr:rowOff>
    </xdr:from>
    <xdr:to>
      <xdr:col>102</xdr:col>
      <xdr:colOff>165100</xdr:colOff>
      <xdr:row>107</xdr:row>
      <xdr:rowOff>60706</xdr:rowOff>
    </xdr:to>
    <xdr:sp macro="" textlink="">
      <xdr:nvSpPr>
        <xdr:cNvPr id="845" name="楕円 844">
          <a:extLst>
            <a:ext uri="{FF2B5EF4-FFF2-40B4-BE49-F238E27FC236}">
              <a16:creationId xmlns:a16="http://schemas.microsoft.com/office/drawing/2014/main" id="{00000000-0008-0000-0F00-00004D030000}"/>
            </a:ext>
          </a:extLst>
        </xdr:cNvPr>
        <xdr:cNvSpPr/>
      </xdr:nvSpPr>
      <xdr:spPr>
        <a:xfrm>
          <a:off x="17551400" y="176311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9906</xdr:rowOff>
    </xdr:from>
    <xdr:to>
      <xdr:col>107</xdr:col>
      <xdr:colOff>50800</xdr:colOff>
      <xdr:row>107</xdr:row>
      <xdr:rowOff>9906</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7602200" y="1767560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130556</xdr:rowOff>
    </xdr:from>
    <xdr:to>
      <xdr:col>98</xdr:col>
      <xdr:colOff>38100</xdr:colOff>
      <xdr:row>107</xdr:row>
      <xdr:rowOff>60706</xdr:rowOff>
    </xdr:to>
    <xdr:sp macro="" textlink="">
      <xdr:nvSpPr>
        <xdr:cNvPr id="847" name="楕円 846">
          <a:extLst>
            <a:ext uri="{FF2B5EF4-FFF2-40B4-BE49-F238E27FC236}">
              <a16:creationId xmlns:a16="http://schemas.microsoft.com/office/drawing/2014/main" id="{00000000-0008-0000-0F00-00004F030000}"/>
            </a:ext>
          </a:extLst>
        </xdr:cNvPr>
        <xdr:cNvSpPr/>
      </xdr:nvSpPr>
      <xdr:spPr>
        <a:xfrm>
          <a:off x="16757650" y="176311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9906</xdr:rowOff>
    </xdr:from>
    <xdr:to>
      <xdr:col>102</xdr:col>
      <xdr:colOff>114300</xdr:colOff>
      <xdr:row>107</xdr:row>
      <xdr:rowOff>9906</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6802100" y="1767560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849" name="n_1aveValue【庁舎】&#10;一人当たり面積">
          <a:extLst>
            <a:ext uri="{FF2B5EF4-FFF2-40B4-BE49-F238E27FC236}">
              <a16:creationId xmlns:a16="http://schemas.microsoft.com/office/drawing/2014/main" id="{00000000-0008-0000-0F00-000051030000}"/>
            </a:ext>
          </a:extLst>
        </xdr:cNvPr>
        <xdr:cNvSpPr txBox="1"/>
      </xdr:nvSpPr>
      <xdr:spPr>
        <a:xfrm>
          <a:off x="18980227" y="1717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56659</xdr:rowOff>
    </xdr:from>
    <xdr:ext cx="469744" cy="259045"/>
    <xdr:sp macro="" textlink="">
      <xdr:nvSpPr>
        <xdr:cNvPr id="850" name="n_2aveValue【庁舎】&#10;一人当たり面積">
          <a:extLst>
            <a:ext uri="{FF2B5EF4-FFF2-40B4-BE49-F238E27FC236}">
              <a16:creationId xmlns:a16="http://schemas.microsoft.com/office/drawing/2014/main" id="{00000000-0008-0000-0F00-000052030000}"/>
            </a:ext>
          </a:extLst>
        </xdr:cNvPr>
        <xdr:cNvSpPr txBox="1"/>
      </xdr:nvSpPr>
      <xdr:spPr>
        <a:xfrm>
          <a:off x="18180127" y="1722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56659</xdr:rowOff>
    </xdr:from>
    <xdr:ext cx="469744" cy="259045"/>
    <xdr:sp macro="" textlink="">
      <xdr:nvSpPr>
        <xdr:cNvPr id="851" name="n_3aveValue【庁舎】&#10;一人当たり面積">
          <a:extLst>
            <a:ext uri="{FF2B5EF4-FFF2-40B4-BE49-F238E27FC236}">
              <a16:creationId xmlns:a16="http://schemas.microsoft.com/office/drawing/2014/main" id="{00000000-0008-0000-0F00-000053030000}"/>
            </a:ext>
          </a:extLst>
        </xdr:cNvPr>
        <xdr:cNvSpPr txBox="1"/>
      </xdr:nvSpPr>
      <xdr:spPr>
        <a:xfrm>
          <a:off x="17386377" y="1722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52" name="n_4aveValue【庁舎】&#10;一人当たり面積">
          <a:extLst>
            <a:ext uri="{FF2B5EF4-FFF2-40B4-BE49-F238E27FC236}">
              <a16:creationId xmlns:a16="http://schemas.microsoft.com/office/drawing/2014/main" id="{00000000-0008-0000-0F00-000054030000}"/>
            </a:ext>
          </a:extLst>
        </xdr:cNvPr>
        <xdr:cNvSpPr txBox="1"/>
      </xdr:nvSpPr>
      <xdr:spPr>
        <a:xfrm>
          <a:off x="16592627" y="1724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47262</xdr:rowOff>
    </xdr:from>
    <xdr:ext cx="469744" cy="259045"/>
    <xdr:sp macro="" textlink="">
      <xdr:nvSpPr>
        <xdr:cNvPr id="853" name="n_1mainValue【庁舎】&#10;一人当たり面積">
          <a:extLst>
            <a:ext uri="{FF2B5EF4-FFF2-40B4-BE49-F238E27FC236}">
              <a16:creationId xmlns:a16="http://schemas.microsoft.com/office/drawing/2014/main" id="{00000000-0008-0000-0F00-000055030000}"/>
            </a:ext>
          </a:extLst>
        </xdr:cNvPr>
        <xdr:cNvSpPr txBox="1"/>
      </xdr:nvSpPr>
      <xdr:spPr>
        <a:xfrm>
          <a:off x="18980227" y="1771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51833</xdr:rowOff>
    </xdr:from>
    <xdr:ext cx="469744" cy="259045"/>
    <xdr:sp macro="" textlink="">
      <xdr:nvSpPr>
        <xdr:cNvPr id="854" name="n_2mainValue【庁舎】&#10;一人当たり面積">
          <a:extLst>
            <a:ext uri="{FF2B5EF4-FFF2-40B4-BE49-F238E27FC236}">
              <a16:creationId xmlns:a16="http://schemas.microsoft.com/office/drawing/2014/main" id="{00000000-0008-0000-0F00-000056030000}"/>
            </a:ext>
          </a:extLst>
        </xdr:cNvPr>
        <xdr:cNvSpPr txBox="1"/>
      </xdr:nvSpPr>
      <xdr:spPr>
        <a:xfrm>
          <a:off x="18180127" y="1771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51833</xdr:rowOff>
    </xdr:from>
    <xdr:ext cx="469744" cy="259045"/>
    <xdr:sp macro="" textlink="">
      <xdr:nvSpPr>
        <xdr:cNvPr id="855" name="n_3mainValue【庁舎】&#10;一人当たり面積">
          <a:extLst>
            <a:ext uri="{FF2B5EF4-FFF2-40B4-BE49-F238E27FC236}">
              <a16:creationId xmlns:a16="http://schemas.microsoft.com/office/drawing/2014/main" id="{00000000-0008-0000-0F00-000057030000}"/>
            </a:ext>
          </a:extLst>
        </xdr:cNvPr>
        <xdr:cNvSpPr txBox="1"/>
      </xdr:nvSpPr>
      <xdr:spPr>
        <a:xfrm>
          <a:off x="17386377" y="1771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51833</xdr:rowOff>
    </xdr:from>
    <xdr:ext cx="469744" cy="259045"/>
    <xdr:sp macro="" textlink="">
      <xdr:nvSpPr>
        <xdr:cNvPr id="856" name="n_4mainValue【庁舎】&#10;一人当たり面積">
          <a:extLst>
            <a:ext uri="{FF2B5EF4-FFF2-40B4-BE49-F238E27FC236}">
              <a16:creationId xmlns:a16="http://schemas.microsoft.com/office/drawing/2014/main" id="{00000000-0008-0000-0F00-000058030000}"/>
            </a:ext>
          </a:extLst>
        </xdr:cNvPr>
        <xdr:cNvSpPr txBox="1"/>
      </xdr:nvSpPr>
      <xdr:spPr>
        <a:xfrm>
          <a:off x="16592627" y="1771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00000000-0008-0000-0F00-000059030000}"/>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00000000-0008-0000-0F00-00005A030000}"/>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1">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1">
              <a:solidFill>
                <a:schemeClr val="dk1"/>
              </a:solidFill>
              <a:effectLst/>
              <a:latin typeface="ＭＳ ゴシック" panose="020B0609070205080204" pitchFamily="49" charset="-128"/>
              <a:ea typeface="ＭＳ ゴシック" panose="020B0609070205080204" pitchFamily="49" charset="-128"/>
              <a:cs typeface="+mn-cs"/>
            </a:rPr>
            <a:t>類似団体と比較して、有形固定資産減価償却率が著しく高い施設は、一般廃棄物処理施設、庁舎である。　一般廃棄物処理施設は、一般廃棄物処理施設長寿命化計画等に基づき、改修工事を行い、施設の適正な維持管理に努めているが、平成２９年度（２０１７年度）に策定したごみ処理施設整備基本計画に基づき、隣市と共同で新たに一般廃棄物処理施設を建設し、令和６年度（２０２４年度）の稼働を予定している。庁舎は、個別施設計画等に基づき、改修工事を行い、施設の適正な維持管理に努め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1">
              <a:solidFill>
                <a:schemeClr val="dk1"/>
              </a:solidFill>
              <a:effectLst/>
              <a:latin typeface="ＭＳ ゴシック" panose="020B0609070205080204" pitchFamily="49" charset="-128"/>
              <a:ea typeface="ＭＳ ゴシック" panose="020B0609070205080204" pitchFamily="49" charset="-128"/>
              <a:cs typeface="+mn-cs"/>
            </a:rPr>
            <a:t>逆に著しく低い施設は、市民会館であり、その理由は、市民会館は、平成２７年度（２０１５年度）に新設したためである。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1">
              <a:solidFill>
                <a:schemeClr val="dk1"/>
              </a:solidFill>
              <a:effectLst/>
              <a:latin typeface="ＭＳ ゴシック" panose="020B0609070205080204" pitchFamily="49" charset="-128"/>
              <a:ea typeface="ＭＳ ゴシック" panose="020B0609070205080204" pitchFamily="49" charset="-128"/>
              <a:cs typeface="+mn-cs"/>
            </a:rPr>
            <a:t>各施設においては、個別施設計画に基づき、長寿命化を図り、今後も適正な維持管理に努める。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113,625
111,392
43.43
58,209,302
54,020,252
3,538,039
30,769,747
23,718,642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臨海部に企業が立地していることにより類似団体平均を上回る税収があるため、</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となっているが、今後も税の徴収強化等により税収増加等を図り、歳入確保に努める。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64514"/>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3628</xdr:rowOff>
    </xdr:from>
    <xdr:to>
      <xdr:col>23</xdr:col>
      <xdr:colOff>133350</xdr:colOff>
      <xdr:row>37</xdr:row>
      <xdr:rowOff>20864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347278"/>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140607</xdr:rowOff>
    </xdr:from>
    <xdr:to>
      <xdr:col>19</xdr:col>
      <xdr:colOff>133350</xdr:colOff>
      <xdr:row>37</xdr:row>
      <xdr:rowOff>3628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3128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140607</xdr:rowOff>
    </xdr:from>
    <xdr:to>
      <xdr:col>15</xdr:col>
      <xdr:colOff>82550</xdr:colOff>
      <xdr:row>36</xdr:row>
      <xdr:rowOff>157843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63128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157843</xdr:rowOff>
    </xdr:from>
    <xdr:to>
      <xdr:col>11</xdr:col>
      <xdr:colOff>31750</xdr:colOff>
      <xdr:row>37</xdr:row>
      <xdr:rowOff>20864</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3300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141514</xdr:rowOff>
    </xdr:from>
    <xdr:to>
      <xdr:col>23</xdr:col>
      <xdr:colOff>184150</xdr:colOff>
      <xdr:row>37</xdr:row>
      <xdr:rowOff>71664</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62791</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23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124278</xdr:rowOff>
    </xdr:from>
    <xdr:to>
      <xdr:col>19</xdr:col>
      <xdr:colOff>184150</xdr:colOff>
      <xdr:row>37</xdr:row>
      <xdr:rowOff>54428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29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64605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065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89807</xdr:rowOff>
    </xdr:from>
    <xdr:to>
      <xdr:col>15</xdr:col>
      <xdr:colOff>133350</xdr:colOff>
      <xdr:row>37</xdr:row>
      <xdr:rowOff>19957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2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30134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03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107043</xdr:rowOff>
    </xdr:from>
    <xdr:to>
      <xdr:col>11</xdr:col>
      <xdr:colOff>82550</xdr:colOff>
      <xdr:row>37</xdr:row>
      <xdr:rowOff>37193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47370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141514</xdr:rowOff>
    </xdr:from>
    <xdr:to>
      <xdr:col>7</xdr:col>
      <xdr:colOff>31750</xdr:colOff>
      <xdr:row>37</xdr:row>
      <xdr:rowOff>71664</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81841</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08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経常収支比率は、類似団体平均を下回っており、前年度より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82.5</a:t>
          </a:r>
          <a:r>
            <a:rPr kumimoji="1" lang="ja-JP" altLang="en-US" sz="1300">
              <a:latin typeface="ＭＳ Ｐゴシック" panose="020B0600070205080204" pitchFamily="50" charset="-128"/>
              <a:ea typeface="ＭＳ Ｐゴシック" panose="020B0600070205080204" pitchFamily="50" charset="-128"/>
            </a:rPr>
            <a:t>％となった。これは、人件費及び維持補修費が減となったことによる経常経費充当一般経費が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億円減となったものである。中長期的展望のもと、経常経費の削減を図りながら、慎重な財政運営に努める。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112395</xdr:rowOff>
    </xdr:from>
    <xdr:to>
      <xdr:col>23</xdr:col>
      <xdr:colOff>133350</xdr:colOff>
      <xdr:row>66</xdr:row>
      <xdr:rowOff>148907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27945"/>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27322</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112395</xdr:rowOff>
    </xdr:from>
    <xdr:to>
      <xdr:col>24</xdr:col>
      <xdr:colOff>12700</xdr:colOff>
      <xdr:row>59</xdr:row>
      <xdr:rowOff>112395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55563</xdr:rowOff>
    </xdr:from>
    <xdr:to>
      <xdr:col>23</xdr:col>
      <xdr:colOff>133350</xdr:colOff>
      <xdr:row>61</xdr:row>
      <xdr:rowOff>65088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342563"/>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98442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28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126365</xdr:rowOff>
    </xdr:from>
    <xdr:to>
      <xdr:col>23</xdr:col>
      <xdr:colOff>184150</xdr:colOff>
      <xdr:row>63</xdr:row>
      <xdr:rowOff>56515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67628</xdr:rowOff>
    </xdr:from>
    <xdr:to>
      <xdr:col>19</xdr:col>
      <xdr:colOff>133350</xdr:colOff>
      <xdr:row>61</xdr:row>
      <xdr:rowOff>65088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54628"/>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62547</xdr:rowOff>
    </xdr:from>
    <xdr:to>
      <xdr:col>19</xdr:col>
      <xdr:colOff>184150</xdr:colOff>
      <xdr:row>61</xdr:row>
      <xdr:rowOff>164147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148924</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07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67628</xdr:rowOff>
    </xdr:from>
    <xdr:to>
      <xdr:col>15</xdr:col>
      <xdr:colOff>82550</xdr:colOff>
      <xdr:row>60</xdr:row>
      <xdr:rowOff>115888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3546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27305</xdr:rowOff>
    </xdr:from>
    <xdr:to>
      <xdr:col>15</xdr:col>
      <xdr:colOff>133350</xdr:colOff>
      <xdr:row>63</xdr:row>
      <xdr:rowOff>128905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113682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115888</xdr:rowOff>
    </xdr:from>
    <xdr:to>
      <xdr:col>11</xdr:col>
      <xdr:colOff>31750</xdr:colOff>
      <xdr:row>60</xdr:row>
      <xdr:rowOff>170180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40288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9207</xdr:rowOff>
    </xdr:from>
    <xdr:to>
      <xdr:col>11</xdr:col>
      <xdr:colOff>82550</xdr:colOff>
      <xdr:row>63</xdr:row>
      <xdr:rowOff>110807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95584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5097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4763</xdr:rowOff>
    </xdr:from>
    <xdr:to>
      <xdr:col>23</xdr:col>
      <xdr:colOff>184150</xdr:colOff>
      <xdr:row>60</xdr:row>
      <xdr:rowOff>106363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97490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21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14288</xdr:rowOff>
    </xdr:from>
    <xdr:to>
      <xdr:col>19</xdr:col>
      <xdr:colOff>184150</xdr:colOff>
      <xdr:row>61</xdr:row>
      <xdr:rowOff>115888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126065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41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16828</xdr:rowOff>
    </xdr:from>
    <xdr:to>
      <xdr:col>15</xdr:col>
      <xdr:colOff>133350</xdr:colOff>
      <xdr:row>60</xdr:row>
      <xdr:rowOff>118428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128605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0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65088</xdr:rowOff>
    </xdr:from>
    <xdr:to>
      <xdr:col>11</xdr:col>
      <xdr:colOff>82550</xdr:colOff>
      <xdr:row>60</xdr:row>
      <xdr:rowOff>166688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5415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2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119380</xdr:rowOff>
    </xdr:from>
    <xdr:to>
      <xdr:col>7</xdr:col>
      <xdr:colOff>31750</xdr:colOff>
      <xdr:row>61</xdr:row>
      <xdr:rowOff>49530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59707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退職手当の減等により、人件費が前年度から</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億円減となっており、類似団体で</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番目に大きくなっている。今後も経常経費削減の努力を予算編から徹底する。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73578</xdr:rowOff>
    </xdr:from>
    <xdr:to>
      <xdr:col>23</xdr:col>
      <xdr:colOff>133350</xdr:colOff>
      <xdr:row>89</xdr:row>
      <xdr:rowOff>493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89578"/>
          <a:ext cx="0" cy="1469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144020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493</xdr:rowOff>
    </xdr:from>
    <xdr:to>
      <xdr:col>24</xdr:col>
      <xdr:colOff>12700</xdr:colOff>
      <xdr:row>89</xdr:row>
      <xdr:rowOff>493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5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159955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3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73578</xdr:rowOff>
    </xdr:from>
    <xdr:to>
      <xdr:col>24</xdr:col>
      <xdr:colOff>12700</xdr:colOff>
      <xdr:row>80</xdr:row>
      <xdr:rowOff>73578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8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44326</xdr:rowOff>
    </xdr:from>
    <xdr:to>
      <xdr:col>23</xdr:col>
      <xdr:colOff>133350</xdr:colOff>
      <xdr:row>86</xdr:row>
      <xdr:rowOff>45256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789026"/>
          <a:ext cx="8382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98249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81722</xdr:rowOff>
    </xdr:from>
    <xdr:to>
      <xdr:col>23</xdr:col>
      <xdr:colOff>184150</xdr:colOff>
      <xdr:row>84</xdr:row>
      <xdr:rowOff>11872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47555</xdr:rowOff>
    </xdr:from>
    <xdr:to>
      <xdr:col>19</xdr:col>
      <xdr:colOff>133350</xdr:colOff>
      <xdr:row>86</xdr:row>
      <xdr:rowOff>44326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620805"/>
          <a:ext cx="889000" cy="16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16140</xdr:rowOff>
    </xdr:from>
    <xdr:to>
      <xdr:col>19</xdr:col>
      <xdr:colOff>184150</xdr:colOff>
      <xdr:row>83</xdr:row>
      <xdr:rowOff>117740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127917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15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61970</xdr:rowOff>
    </xdr:from>
    <xdr:to>
      <xdr:col>15</xdr:col>
      <xdr:colOff>82550</xdr:colOff>
      <xdr:row>85</xdr:row>
      <xdr:rowOff>47555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463770"/>
          <a:ext cx="889000" cy="15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50774</xdr:rowOff>
    </xdr:from>
    <xdr:to>
      <xdr:col>15</xdr:col>
      <xdr:colOff>133350</xdr:colOff>
      <xdr:row>82</xdr:row>
      <xdr:rowOff>152374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162551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49285</xdr:rowOff>
    </xdr:from>
    <xdr:to>
      <xdr:col>11</xdr:col>
      <xdr:colOff>31750</xdr:colOff>
      <xdr:row>84</xdr:row>
      <xdr:rowOff>61970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451085"/>
          <a:ext cx="889000" cy="1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102298</xdr:rowOff>
    </xdr:from>
    <xdr:to>
      <xdr:col>11</xdr:col>
      <xdr:colOff>82550</xdr:colOff>
      <xdr:row>82</xdr:row>
      <xdr:rowOff>32448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8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42625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58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31855</xdr:rowOff>
    </xdr:from>
    <xdr:to>
      <xdr:col>7</xdr:col>
      <xdr:colOff>31750</xdr:colOff>
      <xdr:row>81</xdr:row>
      <xdr:rowOff>133455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1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143632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8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165906</xdr:rowOff>
    </xdr:from>
    <xdr:to>
      <xdr:col>23</xdr:col>
      <xdr:colOff>184150</xdr:colOff>
      <xdr:row>86</xdr:row>
      <xdr:rowOff>96056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73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137983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71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164976</xdr:rowOff>
    </xdr:from>
    <xdr:to>
      <xdr:col>19</xdr:col>
      <xdr:colOff>184150</xdr:colOff>
      <xdr:row>86</xdr:row>
      <xdr:rowOff>95126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73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79903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824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168205</xdr:rowOff>
    </xdr:from>
    <xdr:to>
      <xdr:col>15</xdr:col>
      <xdr:colOff>133350</xdr:colOff>
      <xdr:row>85</xdr:row>
      <xdr:rowOff>98355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57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83132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656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11170</xdr:rowOff>
    </xdr:from>
    <xdr:to>
      <xdr:col>11</xdr:col>
      <xdr:colOff>82550</xdr:colOff>
      <xdr:row>84</xdr:row>
      <xdr:rowOff>112770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41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97547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9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169935</xdr:rowOff>
    </xdr:from>
    <xdr:to>
      <xdr:col>7</xdr:col>
      <xdr:colOff>31750</xdr:colOff>
      <xdr:row>84</xdr:row>
      <xdr:rowOff>100085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4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84862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48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ついては、類似団体平均を上回っており、類似団体で７番目に大きくなっている。構成員の若年化が進み、職員の経験年齢階層の変動が見られる。引き続き、年齢構成の平準化や給与体系の見直し等を推進し、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130175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508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102252</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130175</xdr:rowOff>
    </xdr:from>
    <xdr:to>
      <xdr:col>81</xdr:col>
      <xdr:colOff>133350</xdr:colOff>
      <xdr:row>89</xdr:row>
      <xdr:rowOff>130175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100541</xdr:rowOff>
    </xdr:from>
    <xdr:to>
      <xdr:col>81</xdr:col>
      <xdr:colOff>44450</xdr:colOff>
      <xdr:row>89</xdr:row>
      <xdr:rowOff>69850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188141"/>
          <a:ext cx="8382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107543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80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69850</xdr:rowOff>
    </xdr:from>
    <xdr:to>
      <xdr:col>77</xdr:col>
      <xdr:colOff>44450</xdr:colOff>
      <xdr:row>89</xdr:row>
      <xdr:rowOff>89959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3289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111125</xdr:rowOff>
    </xdr:from>
    <xdr:to>
      <xdr:col>77</xdr:col>
      <xdr:colOff>95250</xdr:colOff>
      <xdr:row>87</xdr:row>
      <xdr:rowOff>41275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51452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2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89959</xdr:rowOff>
    </xdr:from>
    <xdr:to>
      <xdr:col>72</xdr:col>
      <xdr:colOff>203200</xdr:colOff>
      <xdr:row>89</xdr:row>
      <xdr:rowOff>89959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3490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151341</xdr:rowOff>
    </xdr:from>
    <xdr:to>
      <xdr:col>73</xdr:col>
      <xdr:colOff>44450</xdr:colOff>
      <xdr:row>87</xdr:row>
      <xdr:rowOff>81491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91668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89959</xdr:rowOff>
    </xdr:from>
    <xdr:to>
      <xdr:col>68</xdr:col>
      <xdr:colOff>152400</xdr:colOff>
      <xdr:row>89</xdr:row>
      <xdr:rowOff>150284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3490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131886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151993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49741</xdr:rowOff>
    </xdr:from>
    <xdr:to>
      <xdr:col>81</xdr:col>
      <xdr:colOff>95250</xdr:colOff>
      <xdr:row>88</xdr:row>
      <xdr:rowOff>151341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21818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109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19050</xdr:rowOff>
    </xdr:from>
    <xdr:to>
      <xdr:col>77</xdr:col>
      <xdr:colOff>95250</xdr:colOff>
      <xdr:row>89</xdr:row>
      <xdr:rowOff>120650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105427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3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39159</xdr:rowOff>
    </xdr:from>
    <xdr:to>
      <xdr:col>73</xdr:col>
      <xdr:colOff>44450</xdr:colOff>
      <xdr:row>89</xdr:row>
      <xdr:rowOff>140759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2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125536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38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39159</xdr:rowOff>
    </xdr:from>
    <xdr:to>
      <xdr:col>68</xdr:col>
      <xdr:colOff>203200</xdr:colOff>
      <xdr:row>89</xdr:row>
      <xdr:rowOff>140759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2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125536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38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99484</xdr:rowOff>
    </xdr:from>
    <xdr:to>
      <xdr:col>64</xdr:col>
      <xdr:colOff>152400</xdr:colOff>
      <xdr:row>90</xdr:row>
      <xdr:rowOff>29634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14411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園待機児童数ゼロという施策に対応するため、類似団体と比較して保育士が多く、類似団体平均を上回っている。一方で、技能労務職は、会計年度任用職員及び委託化で対応している。今後も、定員適正化計画に基づき職員数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122646</xdr:rowOff>
    </xdr:from>
    <xdr:to>
      <xdr:col>81</xdr:col>
      <xdr:colOff>44450</xdr:colOff>
      <xdr:row>67</xdr:row>
      <xdr:rowOff>73116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895296"/>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45193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3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73116</xdr:rowOff>
    </xdr:from>
    <xdr:to>
      <xdr:col>81</xdr:col>
      <xdr:colOff>133350</xdr:colOff>
      <xdr:row>67</xdr:row>
      <xdr:rowOff>73116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37573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3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122646</xdr:rowOff>
    </xdr:from>
    <xdr:to>
      <xdr:col>81</xdr:col>
      <xdr:colOff>133350</xdr:colOff>
      <xdr:row>57</xdr:row>
      <xdr:rowOff>122646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89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124641</xdr:rowOff>
    </xdr:from>
    <xdr:to>
      <xdr:col>81</xdr:col>
      <xdr:colOff>44450</xdr:colOff>
      <xdr:row>63</xdr:row>
      <xdr:rowOff>131535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925991"/>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67871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54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51344</xdr:rowOff>
    </xdr:from>
    <xdr:to>
      <xdr:col>81</xdr:col>
      <xdr:colOff>95250</xdr:colOff>
      <xdr:row>61</xdr:row>
      <xdr:rowOff>152944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117747</xdr:rowOff>
    </xdr:from>
    <xdr:to>
      <xdr:col>77</xdr:col>
      <xdr:colOff>44450</xdr:colOff>
      <xdr:row>63</xdr:row>
      <xdr:rowOff>131535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919097"/>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41003</xdr:rowOff>
    </xdr:from>
    <xdr:to>
      <xdr:col>77</xdr:col>
      <xdr:colOff>95250</xdr:colOff>
      <xdr:row>61</xdr:row>
      <xdr:rowOff>142603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152780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68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62593</xdr:rowOff>
    </xdr:from>
    <xdr:to>
      <xdr:col>72</xdr:col>
      <xdr:colOff>203200</xdr:colOff>
      <xdr:row>63</xdr:row>
      <xdr:rowOff>117747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63943"/>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129722</xdr:rowOff>
    </xdr:from>
    <xdr:to>
      <xdr:col>73</xdr:col>
      <xdr:colOff>44450</xdr:colOff>
      <xdr:row>61</xdr:row>
      <xdr:rowOff>59872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70049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45357</xdr:rowOff>
    </xdr:from>
    <xdr:to>
      <xdr:col>68</xdr:col>
      <xdr:colOff>152400</xdr:colOff>
      <xdr:row>63</xdr:row>
      <xdr:rowOff>62593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4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167640</xdr:rowOff>
    </xdr:from>
    <xdr:to>
      <xdr:col>68</xdr:col>
      <xdr:colOff>203200</xdr:colOff>
      <xdr:row>61</xdr:row>
      <xdr:rowOff>97790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107967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115933</xdr:rowOff>
    </xdr:from>
    <xdr:to>
      <xdr:col>64</xdr:col>
      <xdr:colOff>152400</xdr:colOff>
      <xdr:row>61</xdr:row>
      <xdr:rowOff>46083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0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56260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7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73841</xdr:rowOff>
    </xdr:from>
    <xdr:to>
      <xdr:col>81</xdr:col>
      <xdr:colOff>95250</xdr:colOff>
      <xdr:row>64</xdr:row>
      <xdr:rowOff>3991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45918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4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80735</xdr:rowOff>
    </xdr:from>
    <xdr:to>
      <xdr:col>77</xdr:col>
      <xdr:colOff>95250</xdr:colOff>
      <xdr:row>64</xdr:row>
      <xdr:rowOff>10885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167112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6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66947</xdr:rowOff>
    </xdr:from>
    <xdr:to>
      <xdr:col>73</xdr:col>
      <xdr:colOff>44450</xdr:colOff>
      <xdr:row>63</xdr:row>
      <xdr:rowOff>168547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153324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5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11793</xdr:rowOff>
    </xdr:from>
    <xdr:to>
      <xdr:col>68</xdr:col>
      <xdr:colOff>203200</xdr:colOff>
      <xdr:row>63</xdr:row>
      <xdr:rowOff>113393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98170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166007</xdr:rowOff>
    </xdr:from>
    <xdr:to>
      <xdr:col>64</xdr:col>
      <xdr:colOff>152400</xdr:colOff>
      <xdr:row>63</xdr:row>
      <xdr:rowOff>96157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80934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8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実質公債費比率の減少に寄与する公害防止事業債等の償還が終了したことにより、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ポイントの増加したことに伴い、類似団体平均を下回る水準となっている。今後も公営企業の起債償還に対する繰出金は継続するが、公営企業の経営健全化を図り、繰出金の適正化に努める。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45</xdr:row>
      <xdr:rowOff>33867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8066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139700</xdr:rowOff>
    </xdr:from>
    <xdr:to>
      <xdr:col>81</xdr:col>
      <xdr:colOff>44450</xdr:colOff>
      <xdr:row>36</xdr:row>
      <xdr:rowOff>8467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1404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139700</xdr:rowOff>
    </xdr:from>
    <xdr:to>
      <xdr:col>77</xdr:col>
      <xdr:colOff>44450</xdr:colOff>
      <xdr:row>35</xdr:row>
      <xdr:rowOff>166511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1404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153105</xdr:rowOff>
    </xdr:from>
    <xdr:to>
      <xdr:col>72</xdr:col>
      <xdr:colOff>203200</xdr:colOff>
      <xdr:row>35</xdr:row>
      <xdr:rowOff>166511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1538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153105</xdr:rowOff>
    </xdr:from>
    <xdr:to>
      <xdr:col>68</xdr:col>
      <xdr:colOff>152400</xdr:colOff>
      <xdr:row>36</xdr:row>
      <xdr:rowOff>8467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1538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113595</xdr:rowOff>
    </xdr:from>
    <xdr:to>
      <xdr:col>64</xdr:col>
      <xdr:colOff>152400</xdr:colOff>
      <xdr:row>40</xdr:row>
      <xdr:rowOff>43745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129117</xdr:rowOff>
    </xdr:from>
    <xdr:to>
      <xdr:col>81</xdr:col>
      <xdr:colOff>95250</xdr:colOff>
      <xdr:row>36</xdr:row>
      <xdr:rowOff>59267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50394</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05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88900</xdr:rowOff>
    </xdr:from>
    <xdr:to>
      <xdr:col>77</xdr:col>
      <xdr:colOff>95250</xdr:colOff>
      <xdr:row>36</xdr:row>
      <xdr:rowOff>19050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29227</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585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115711</xdr:rowOff>
    </xdr:from>
    <xdr:to>
      <xdr:col>73</xdr:col>
      <xdr:colOff>44450</xdr:colOff>
      <xdr:row>36</xdr:row>
      <xdr:rowOff>45861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11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56038</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588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102305</xdr:rowOff>
    </xdr:from>
    <xdr:to>
      <xdr:col>68</xdr:col>
      <xdr:colOff>203200</xdr:colOff>
      <xdr:row>36</xdr:row>
      <xdr:rowOff>32455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1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42632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587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129117</xdr:rowOff>
    </xdr:from>
    <xdr:to>
      <xdr:col>64</xdr:col>
      <xdr:colOff>152400</xdr:colOff>
      <xdr:row>36</xdr:row>
      <xdr:rowOff>59267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69444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将来負担比率は、地方債現在高等の将来負担額の増等により、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ポイント悪化した。数値は類似団体平均を下回っているものの、後世への負担を少しでも軽減するため、義務的経費の見直しを中心とする行財政改革を進め、引き続き財政の健全化に努める。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148449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549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120526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92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148449</xdr:rowOff>
    </xdr:from>
    <xdr:to>
      <xdr:col>81</xdr:col>
      <xdr:colOff>133350</xdr:colOff>
      <xdr:row>22</xdr:row>
      <xdr:rowOff>148449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2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3881</xdr:rowOff>
    </xdr:from>
    <xdr:to>
      <xdr:col>81</xdr:col>
      <xdr:colOff>44450</xdr:colOff>
      <xdr:row>14</xdr:row>
      <xdr:rowOff>21308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179800" y="2404181"/>
          <a:ext cx="8382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3881</xdr:rowOff>
    </xdr:from>
    <xdr:to>
      <xdr:col>77</xdr:col>
      <xdr:colOff>44450</xdr:colOff>
      <xdr:row>14</xdr:row>
      <xdr:rowOff>109784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404181"/>
          <a:ext cx="889000" cy="10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145979</xdr:rowOff>
    </xdr:from>
    <xdr:to>
      <xdr:col>77</xdr:col>
      <xdr:colOff>95250</xdr:colOff>
      <xdr:row>14</xdr:row>
      <xdr:rowOff>76129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60906</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461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109784</xdr:rowOff>
    </xdr:from>
    <xdr:to>
      <xdr:col>72</xdr:col>
      <xdr:colOff>203200</xdr:colOff>
      <xdr:row>15</xdr:row>
      <xdr:rowOff>18768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510084"/>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170109</xdr:rowOff>
    </xdr:from>
    <xdr:to>
      <xdr:col>73</xdr:col>
      <xdr:colOff>44450</xdr:colOff>
      <xdr:row>14</xdr:row>
      <xdr:rowOff>100259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110436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18768</xdr:rowOff>
    </xdr:from>
    <xdr:to>
      <xdr:col>68</xdr:col>
      <xdr:colOff>152400</xdr:colOff>
      <xdr:row>15</xdr:row>
      <xdr:rowOff>119309</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590518"/>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97719</xdr:rowOff>
    </xdr:from>
    <xdr:to>
      <xdr:col>68</xdr:col>
      <xdr:colOff>203200</xdr:colOff>
      <xdr:row>14</xdr:row>
      <xdr:rowOff>27869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38046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127212</xdr:rowOff>
    </xdr:from>
    <xdr:to>
      <xdr:col>64</xdr:col>
      <xdr:colOff>152400</xdr:colOff>
      <xdr:row>14</xdr:row>
      <xdr:rowOff>57362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3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67539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12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141958</xdr:rowOff>
    </xdr:from>
    <xdr:to>
      <xdr:col>81</xdr:col>
      <xdr:colOff>95250</xdr:colOff>
      <xdr:row>14</xdr:row>
      <xdr:rowOff>72108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37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114035</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342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124531</xdr:rowOff>
    </xdr:from>
    <xdr:to>
      <xdr:col>77</xdr:col>
      <xdr:colOff>95250</xdr:colOff>
      <xdr:row>14</xdr:row>
      <xdr:rowOff>54681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35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64858</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122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58984</xdr:rowOff>
    </xdr:from>
    <xdr:to>
      <xdr:col>73</xdr:col>
      <xdr:colOff>44450</xdr:colOff>
      <xdr:row>14</xdr:row>
      <xdr:rowOff>160584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45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145361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545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139418</xdr:rowOff>
    </xdr:from>
    <xdr:to>
      <xdr:col>68</xdr:col>
      <xdr:colOff>203200</xdr:colOff>
      <xdr:row>15</xdr:row>
      <xdr:rowOff>69568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53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54345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62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68509</xdr:rowOff>
    </xdr:from>
    <xdr:to>
      <xdr:col>64</xdr:col>
      <xdr:colOff>152400</xdr:colOff>
      <xdr:row>15</xdr:row>
      <xdr:rowOff>170109</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64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154886</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726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113,625
111,392
43.43
58,209,302
54,020,252
3,538,039
30,769,747
23,718,642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人件費における経常収支比率については、退職手当の減等により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ポイント減少し、類似団体平均を下回っている。今後は、国・県等の動向を注視し、各種手当の支給基準、支給方法及び支給額等について調査・検討するとともに、定員管理及び人件費の適正化に努める。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19050</xdr:rowOff>
    </xdr:from>
    <xdr:to>
      <xdr:col>24</xdr:col>
      <xdr:colOff>25400</xdr:colOff>
      <xdr:row>40</xdr:row>
      <xdr:rowOff>139700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769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111777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139700</xdr:rowOff>
    </xdr:from>
    <xdr:to>
      <xdr:col>24</xdr:col>
      <xdr:colOff>114300</xdr:colOff>
      <xdr:row>40</xdr:row>
      <xdr:rowOff>139700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105427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19050</xdr:rowOff>
    </xdr:from>
    <xdr:to>
      <xdr:col>24</xdr:col>
      <xdr:colOff>114300</xdr:colOff>
      <xdr:row>33</xdr:row>
      <xdr:rowOff>19050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152400</xdr:rowOff>
    </xdr:from>
    <xdr:to>
      <xdr:col>24</xdr:col>
      <xdr:colOff>25400</xdr:colOff>
      <xdr:row>38</xdr:row>
      <xdr:rowOff>25400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246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99077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71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127000</xdr:rowOff>
    </xdr:from>
    <xdr:to>
      <xdr:col>24</xdr:col>
      <xdr:colOff>76200</xdr:colOff>
      <xdr:row>37</xdr:row>
      <xdr:rowOff>57150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57150</xdr:rowOff>
    </xdr:from>
    <xdr:to>
      <xdr:col>19</xdr:col>
      <xdr:colOff>187325</xdr:colOff>
      <xdr:row>38</xdr:row>
      <xdr:rowOff>25400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00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63500</xdr:rowOff>
    </xdr:from>
    <xdr:to>
      <xdr:col>20</xdr:col>
      <xdr:colOff>38100</xdr:colOff>
      <xdr:row>36</xdr:row>
      <xdr:rowOff>165100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139700</xdr:rowOff>
    </xdr:from>
    <xdr:to>
      <xdr:col>15</xdr:col>
      <xdr:colOff>98425</xdr:colOff>
      <xdr:row>37</xdr:row>
      <xdr:rowOff>57150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69000"/>
          <a:ext cx="889000" cy="4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139700</xdr:rowOff>
    </xdr:from>
    <xdr:to>
      <xdr:col>11</xdr:col>
      <xdr:colOff>9525</xdr:colOff>
      <xdr:row>35</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69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107950</xdr:rowOff>
    </xdr:from>
    <xdr:to>
      <xdr:col>11</xdr:col>
      <xdr:colOff>60325</xdr:colOff>
      <xdr:row>36</xdr:row>
      <xdr:rowOff>38100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22877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107950</xdr:rowOff>
    </xdr:from>
    <xdr:to>
      <xdr:col>6</xdr:col>
      <xdr:colOff>171450</xdr:colOff>
      <xdr:row>36</xdr:row>
      <xdr:rowOff>38100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22877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101600</xdr:rowOff>
    </xdr:from>
    <xdr:to>
      <xdr:col>24</xdr:col>
      <xdr:colOff>76200</xdr:colOff>
      <xdr:row>37</xdr:row>
      <xdr:rowOff>31750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118127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146050</xdr:rowOff>
    </xdr:from>
    <xdr:to>
      <xdr:col>20</xdr:col>
      <xdr:colOff>38100</xdr:colOff>
      <xdr:row>38</xdr:row>
      <xdr:rowOff>76200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60977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6350</xdr:rowOff>
    </xdr:from>
    <xdr:to>
      <xdr:col>15</xdr:col>
      <xdr:colOff>149225</xdr:colOff>
      <xdr:row>37</xdr:row>
      <xdr:rowOff>107950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118127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88900</xdr:rowOff>
    </xdr:from>
    <xdr:to>
      <xdr:col>11</xdr:col>
      <xdr:colOff>60325</xdr:colOff>
      <xdr:row>35</xdr:row>
      <xdr:rowOff>19050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8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おける経常収支比率については、類似団体平均を上回っており、前年度からの増減はなかったが、今後は、公共施設のあり方について、廃止も含めて検討するとともに、経常経費削減の努力を予算編成から徹底させるなど、上昇傾向に歯止めをかけるよう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154214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48079</xdr:rowOff>
    </xdr:from>
    <xdr:to>
      <xdr:col>82</xdr:col>
      <xdr:colOff>107950</xdr:colOff>
      <xdr:row>17</xdr:row>
      <xdr:rowOff>48079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627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8363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08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163286</xdr:rowOff>
    </xdr:from>
    <xdr:to>
      <xdr:col>82</xdr:col>
      <xdr:colOff>158750</xdr:colOff>
      <xdr:row>15</xdr:row>
      <xdr:rowOff>93436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154214</xdr:rowOff>
    </xdr:from>
    <xdr:to>
      <xdr:col>78</xdr:col>
      <xdr:colOff>69850</xdr:colOff>
      <xdr:row>17</xdr:row>
      <xdr:rowOff>48079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974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32657</xdr:rowOff>
    </xdr:from>
    <xdr:to>
      <xdr:col>78</xdr:col>
      <xdr:colOff>120650</xdr:colOff>
      <xdr:row>14</xdr:row>
      <xdr:rowOff>134257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144434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20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154214</xdr:rowOff>
    </xdr:from>
    <xdr:to>
      <xdr:col>73</xdr:col>
      <xdr:colOff>180975</xdr:colOff>
      <xdr:row>18</xdr:row>
      <xdr:rowOff>7257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974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119743</xdr:rowOff>
    </xdr:from>
    <xdr:to>
      <xdr:col>74</xdr:col>
      <xdr:colOff>31750</xdr:colOff>
      <xdr:row>15</xdr:row>
      <xdr:rowOff>49893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60070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135164</xdr:rowOff>
    </xdr:from>
    <xdr:to>
      <xdr:col>69</xdr:col>
      <xdr:colOff>92075</xdr:colOff>
      <xdr:row>18</xdr:row>
      <xdr:rowOff>7257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498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100693</xdr:rowOff>
    </xdr:from>
    <xdr:to>
      <xdr:col>69</xdr:col>
      <xdr:colOff>142875</xdr:colOff>
      <xdr:row>16</xdr:row>
      <xdr:rowOff>30843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41020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89807</xdr:rowOff>
    </xdr:from>
    <xdr:to>
      <xdr:col>65</xdr:col>
      <xdr:colOff>53975</xdr:colOff>
      <xdr:row>16</xdr:row>
      <xdr:rowOff>19957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6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30134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140806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8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168729</xdr:rowOff>
    </xdr:from>
    <xdr:to>
      <xdr:col>78</xdr:col>
      <xdr:colOff>120650</xdr:colOff>
      <xdr:row>17</xdr:row>
      <xdr:rowOff>98879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83656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9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103414</xdr:rowOff>
    </xdr:from>
    <xdr:to>
      <xdr:col>74</xdr:col>
      <xdr:colOff>31750</xdr:colOff>
      <xdr:row>17</xdr:row>
      <xdr:rowOff>33564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18341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127907</xdr:rowOff>
    </xdr:from>
    <xdr:to>
      <xdr:col>69</xdr:col>
      <xdr:colOff>142875</xdr:colOff>
      <xdr:row>18</xdr:row>
      <xdr:rowOff>58057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42834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84364</xdr:rowOff>
    </xdr:from>
    <xdr:to>
      <xdr:col>65</xdr:col>
      <xdr:colOff>53975</xdr:colOff>
      <xdr:row>18</xdr:row>
      <xdr:rowOff>14514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170741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扶助費における経常収支比率については、類似団体の平均を下回っており、前年度から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ポイントの減である。補助事業のうち、児童福祉費等に減少がみられたため、扶助費全体で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億円減少したものの、単独事業は前年度と比べて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億円増加しているため、市単独の扶助費の見直しを進め、扶助費の上昇を抑制するよう努める。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104140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9568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104157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24130</xdr:rowOff>
    </xdr:from>
    <xdr:to>
      <xdr:col>19</xdr:col>
      <xdr:colOff>187325</xdr:colOff>
      <xdr:row>58</xdr:row>
      <xdr:rowOff>104140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9678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144780</xdr:rowOff>
    </xdr:from>
    <xdr:to>
      <xdr:col>20</xdr:col>
      <xdr:colOff>38100</xdr:colOff>
      <xdr:row>57</xdr:row>
      <xdr:rowOff>74930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85107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24130</xdr:rowOff>
    </xdr:from>
    <xdr:to>
      <xdr:col>15</xdr:col>
      <xdr:colOff>98425</xdr:colOff>
      <xdr:row>59</xdr:row>
      <xdr:rowOff>161290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9678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138430</xdr:rowOff>
    </xdr:from>
    <xdr:to>
      <xdr:col>11</xdr:col>
      <xdr:colOff>9525</xdr:colOff>
      <xdr:row>59</xdr:row>
      <xdr:rowOff>161290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253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121920</xdr:rowOff>
    </xdr:from>
    <xdr:to>
      <xdr:col>11</xdr:col>
      <xdr:colOff>60325</xdr:colOff>
      <xdr:row>59</xdr:row>
      <xdr:rowOff>52070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62247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xdr:rowOff>
    </xdr:from>
    <xdr:to>
      <xdr:col>6</xdr:col>
      <xdr:colOff>171450</xdr:colOff>
      <xdr:row>58</xdr:row>
      <xdr:rowOff>109220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119397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53340</xdr:rowOff>
    </xdr:from>
    <xdr:to>
      <xdr:col>20</xdr:col>
      <xdr:colOff>38100</xdr:colOff>
      <xdr:row>58</xdr:row>
      <xdr:rowOff>154940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139717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144780</xdr:rowOff>
    </xdr:from>
    <xdr:to>
      <xdr:col>15</xdr:col>
      <xdr:colOff>149225</xdr:colOff>
      <xdr:row>57</xdr:row>
      <xdr:rowOff>74930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85107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110490</xdr:rowOff>
    </xdr:from>
    <xdr:to>
      <xdr:col>11</xdr:col>
      <xdr:colOff>60325</xdr:colOff>
      <xdr:row>60</xdr:row>
      <xdr:rowOff>40640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25417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87630</xdr:rowOff>
    </xdr:from>
    <xdr:to>
      <xdr:col>6</xdr:col>
      <xdr:colOff>171450</xdr:colOff>
      <xdr:row>60</xdr:row>
      <xdr:rowOff>17780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2557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その他は、維持補修費と繰出金等である。前年度から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り、類似団体平均を下回っている。主な要因は、道路橋りょう維持補修事業が減となったことによる。今後も、公共施設の計画的な管理保全を行い、特別会計において更なる経費の削減と使用料の見直しを検討し、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57150</xdr:rowOff>
    </xdr:from>
    <xdr:to>
      <xdr:col>82</xdr:col>
      <xdr:colOff>107950</xdr:colOff>
      <xdr:row>61</xdr:row>
      <xdr:rowOff>6350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4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149877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6350</xdr:rowOff>
    </xdr:from>
    <xdr:to>
      <xdr:col>82</xdr:col>
      <xdr:colOff>196850</xdr:colOff>
      <xdr:row>61</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143527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57150</xdr:rowOff>
    </xdr:from>
    <xdr:to>
      <xdr:col>82</xdr:col>
      <xdr:colOff>196850</xdr:colOff>
      <xdr:row>53</xdr:row>
      <xdr:rowOff>57150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57150</xdr:rowOff>
    </xdr:from>
    <xdr:to>
      <xdr:col>82</xdr:col>
      <xdr:colOff>107950</xdr:colOff>
      <xdr:row>53</xdr:row>
      <xdr:rowOff>158750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1440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120650</xdr:rowOff>
    </xdr:from>
    <xdr:to>
      <xdr:col>78</xdr:col>
      <xdr:colOff>69850</xdr:colOff>
      <xdr:row>53</xdr:row>
      <xdr:rowOff>158750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20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120650</xdr:rowOff>
    </xdr:from>
    <xdr:to>
      <xdr:col>73</xdr:col>
      <xdr:colOff>180975</xdr:colOff>
      <xdr:row>57</xdr:row>
      <xdr:rowOff>19050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207500"/>
          <a:ext cx="889000" cy="58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19050</xdr:rowOff>
    </xdr:from>
    <xdr:to>
      <xdr:col>69</xdr:col>
      <xdr:colOff>92075</xdr:colOff>
      <xdr:row>57</xdr:row>
      <xdr:rowOff>146050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91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101600</xdr:rowOff>
    </xdr:from>
    <xdr:to>
      <xdr:col>69</xdr:col>
      <xdr:colOff>142875</xdr:colOff>
      <xdr:row>59</xdr:row>
      <xdr:rowOff>31750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6350</xdr:rowOff>
    </xdr:from>
    <xdr:to>
      <xdr:col>82</xdr:col>
      <xdr:colOff>158750</xdr:colOff>
      <xdr:row>53</xdr:row>
      <xdr:rowOff>107950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86377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107950</xdr:rowOff>
    </xdr:from>
    <xdr:to>
      <xdr:col>78</xdr:col>
      <xdr:colOff>120650</xdr:colOff>
      <xdr:row>54</xdr:row>
      <xdr:rowOff>38100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48277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896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69850</xdr:rowOff>
    </xdr:from>
    <xdr:to>
      <xdr:col>74</xdr:col>
      <xdr:colOff>31750</xdr:colOff>
      <xdr:row>54</xdr:row>
      <xdr:rowOff>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15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139700</xdr:rowOff>
    </xdr:from>
    <xdr:to>
      <xdr:col>69</xdr:col>
      <xdr:colOff>142875</xdr:colOff>
      <xdr:row>57</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80027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補助費等における経常収支比率については、類似団体平均を上回っており、前年度から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た。主な要因としては、新たに実施した市民・市内小規模事業者応援商品券発行事業が皆増となったこと等による。今後は、補助金を交付する団体が適切な事業を行い、効果を検証のうえ、見直しや廃止の検討を行い、補助金の適正な執行を図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165100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8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100330</xdr:rowOff>
    </xdr:from>
    <xdr:to>
      <xdr:col>82</xdr:col>
      <xdr:colOff>107950</xdr:colOff>
      <xdr:row>37</xdr:row>
      <xdr:rowOff>107950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443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119397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48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102870</xdr:rowOff>
    </xdr:from>
    <xdr:to>
      <xdr:col>82</xdr:col>
      <xdr:colOff>158750</xdr:colOff>
      <xdr:row>36</xdr:row>
      <xdr:rowOff>33020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100330</xdr:rowOff>
    </xdr:from>
    <xdr:to>
      <xdr:col>78</xdr:col>
      <xdr:colOff>69850</xdr:colOff>
      <xdr:row>37</xdr:row>
      <xdr:rowOff>115570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443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49530</xdr:rowOff>
    </xdr:from>
    <xdr:to>
      <xdr:col>78</xdr:col>
      <xdr:colOff>120650</xdr:colOff>
      <xdr:row>35</xdr:row>
      <xdr:rowOff>151130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161307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81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123190</xdr:rowOff>
    </xdr:from>
    <xdr:to>
      <xdr:col>73</xdr:col>
      <xdr:colOff>180975</xdr:colOff>
      <xdr:row>37</xdr:row>
      <xdr:rowOff>115570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12394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102870</xdr:rowOff>
    </xdr:from>
    <xdr:to>
      <xdr:col>74</xdr:col>
      <xdr:colOff>31750</xdr:colOff>
      <xdr:row>36</xdr:row>
      <xdr:rowOff>33020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43197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62230</xdr:rowOff>
    </xdr:from>
    <xdr:to>
      <xdr:col>69</xdr:col>
      <xdr:colOff>92075</xdr:colOff>
      <xdr:row>35</xdr:row>
      <xdr:rowOff>123190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062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41910</xdr:rowOff>
    </xdr:from>
    <xdr:to>
      <xdr:col>69</xdr:col>
      <xdr:colOff>142875</xdr:colOff>
      <xdr:row>35</xdr:row>
      <xdr:rowOff>143510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105427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57150</xdr:rowOff>
    </xdr:from>
    <xdr:to>
      <xdr:col>82</xdr:col>
      <xdr:colOff>158750</xdr:colOff>
      <xdr:row>37</xdr:row>
      <xdr:rowOff>158750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29227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49530</xdr:rowOff>
    </xdr:from>
    <xdr:to>
      <xdr:col>78</xdr:col>
      <xdr:colOff>120650</xdr:colOff>
      <xdr:row>37</xdr:row>
      <xdr:rowOff>151130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135907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72390</xdr:rowOff>
    </xdr:from>
    <xdr:to>
      <xdr:col>69</xdr:col>
      <xdr:colOff>142875</xdr:colOff>
      <xdr:row>36</xdr:row>
      <xdr:rowOff>2540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158767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5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公債費における経常収支比率については、前年度から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り、類似団体平均を大きく下回っている。要因としては、類似団体平均を上回る税収があるためである。今後は令和５年度中に着工を迎える創造活動・歴史文化交流施設の整備に伴う起債の増加が等が見込まれるが、事業内容を精査するとともに、適債事業を厳選することにより市債の借入れを抑制し、健全な財政運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50800</xdr:rowOff>
    </xdr:from>
    <xdr:to>
      <xdr:col>24</xdr:col>
      <xdr:colOff>25400</xdr:colOff>
      <xdr:row>80</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3952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137177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50800</xdr:rowOff>
    </xdr:from>
    <xdr:to>
      <xdr:col>24</xdr:col>
      <xdr:colOff>114300</xdr:colOff>
      <xdr:row>72</xdr:row>
      <xdr:rowOff>50800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100330</xdr:rowOff>
    </xdr:from>
    <xdr:to>
      <xdr:col>24</xdr:col>
      <xdr:colOff>25400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616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170197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115570</xdr:rowOff>
    </xdr:from>
    <xdr:to>
      <xdr:col>19</xdr:col>
      <xdr:colOff>187325</xdr:colOff>
      <xdr:row>73</xdr:row>
      <xdr:rowOff>123190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2631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123190</xdr:rowOff>
    </xdr:from>
    <xdr:to>
      <xdr:col>15</xdr:col>
      <xdr:colOff>98425</xdr:colOff>
      <xdr:row>73</xdr:row>
      <xdr:rowOff>130810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639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49530</xdr:rowOff>
    </xdr:from>
    <xdr:to>
      <xdr:col>15</xdr:col>
      <xdr:colOff>149225</xdr:colOff>
      <xdr:row>77</xdr:row>
      <xdr:rowOff>151130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135907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130810</xdr:rowOff>
    </xdr:from>
    <xdr:to>
      <xdr:col>11</xdr:col>
      <xdr:colOff>9525</xdr:colOff>
      <xdr:row>73</xdr:row>
      <xdr:rowOff>138430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646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49530</xdr:rowOff>
    </xdr:from>
    <xdr:to>
      <xdr:col>24</xdr:col>
      <xdr:colOff>76200</xdr:colOff>
      <xdr:row>73</xdr:row>
      <xdr:rowOff>151130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5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66057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41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64770</xdr:rowOff>
    </xdr:from>
    <xdr:to>
      <xdr:col>20</xdr:col>
      <xdr:colOff>38100</xdr:colOff>
      <xdr:row>73</xdr:row>
      <xdr:rowOff>166370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5097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34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72390</xdr:rowOff>
    </xdr:from>
    <xdr:to>
      <xdr:col>15</xdr:col>
      <xdr:colOff>149225</xdr:colOff>
      <xdr:row>74</xdr:row>
      <xdr:rowOff>2540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12717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35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80010</xdr:rowOff>
    </xdr:from>
    <xdr:to>
      <xdr:col>11</xdr:col>
      <xdr:colOff>60325</xdr:colOff>
      <xdr:row>74</xdr:row>
      <xdr:rowOff>10160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20337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87630</xdr:rowOff>
    </xdr:from>
    <xdr:to>
      <xdr:col>6</xdr:col>
      <xdr:colOff>171450</xdr:colOff>
      <xdr:row>74</xdr:row>
      <xdr:rowOff>17780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27957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公債費以外の経常収支比率についは、前年度から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ものの、類似団体平均を上回っている。主な要因は、物件費、補助費等が増加し、経常一般財源が増加したことによる。今後は、類似団体平均を大きく上回る物件費の抑制を図るなどして、経常経費の増加を抑制するよ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80</xdr:row>
      <xdr:rowOff>131572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097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120142</xdr:rowOff>
    </xdr:from>
    <xdr:to>
      <xdr:col>82</xdr:col>
      <xdr:colOff>107950</xdr:colOff>
      <xdr:row>78</xdr:row>
      <xdr:rowOff>76708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321792"/>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40149</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78</xdr:row>
      <xdr:rowOff>76708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31722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44196</xdr:rowOff>
    </xdr:from>
    <xdr:to>
      <xdr:col>78</xdr:col>
      <xdr:colOff>120650</xdr:colOff>
      <xdr:row>76</xdr:row>
      <xdr:rowOff>145796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155973</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77</xdr:row>
      <xdr:rowOff>147574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3172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64770</xdr:rowOff>
    </xdr:from>
    <xdr:to>
      <xdr:col>74</xdr:col>
      <xdr:colOff>31750</xdr:colOff>
      <xdr:row>77</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147574</xdr:rowOff>
    </xdr:from>
    <xdr:to>
      <xdr:col>69</xdr:col>
      <xdr:colOff>92075</xdr:colOff>
      <xdr:row>78</xdr:row>
      <xdr:rowOff>12700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3492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9669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121683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69342</xdr:rowOff>
    </xdr:from>
    <xdr:to>
      <xdr:col>82</xdr:col>
      <xdr:colOff>158750</xdr:colOff>
      <xdr:row>77</xdr:row>
      <xdr:rowOff>170942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41419</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25908</xdr:rowOff>
    </xdr:from>
    <xdr:to>
      <xdr:col>78</xdr:col>
      <xdr:colOff>120650</xdr:colOff>
      <xdr:row>78</xdr:row>
      <xdr:rowOff>127508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112285</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96774</xdr:rowOff>
    </xdr:from>
    <xdr:to>
      <xdr:col>69</xdr:col>
      <xdr:colOff>142875</xdr:colOff>
      <xdr:row>78</xdr:row>
      <xdr:rowOff>26924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11701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愛知県東海市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18</xdr:row>
      <xdr:rowOff>143764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0570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115841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143764</xdr:rowOff>
    </xdr:from>
    <xdr:to>
      <xdr:col>30</xdr:col>
      <xdr:colOff>25400</xdr:colOff>
      <xdr:row>18</xdr:row>
      <xdr:rowOff>143764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74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17005</xdr:rowOff>
    </xdr:from>
    <xdr:to>
      <xdr:col>29</xdr:col>
      <xdr:colOff>127000</xdr:colOff>
      <xdr:row>16</xdr:row>
      <xdr:rowOff>24930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807830"/>
          <a:ext cx="647700" cy="7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65708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56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93631</xdr:rowOff>
    </xdr:from>
    <xdr:to>
      <xdr:col>29</xdr:col>
      <xdr:colOff>177800</xdr:colOff>
      <xdr:row>17</xdr:row>
      <xdr:rowOff>23781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84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17005</xdr:rowOff>
    </xdr:from>
    <xdr:to>
      <xdr:col>26</xdr:col>
      <xdr:colOff>50800</xdr:colOff>
      <xdr:row>16</xdr:row>
      <xdr:rowOff>56763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07830"/>
          <a:ext cx="698500" cy="39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103156</xdr:rowOff>
    </xdr:from>
    <xdr:to>
      <xdr:col>26</xdr:col>
      <xdr:colOff>101600</xdr:colOff>
      <xdr:row>17</xdr:row>
      <xdr:rowOff>33306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93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18083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80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56763</xdr:rowOff>
    </xdr:from>
    <xdr:to>
      <xdr:col>22</xdr:col>
      <xdr:colOff>114300</xdr:colOff>
      <xdr:row>17</xdr:row>
      <xdr:rowOff>43313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47588"/>
          <a:ext cx="698500" cy="158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163906</xdr:rowOff>
    </xdr:from>
    <xdr:to>
      <xdr:col>22</xdr:col>
      <xdr:colOff>165100</xdr:colOff>
      <xdr:row>17</xdr:row>
      <xdr:rowOff>94056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78833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4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43313</xdr:rowOff>
    </xdr:from>
    <xdr:to>
      <xdr:col>18</xdr:col>
      <xdr:colOff>177800</xdr:colOff>
      <xdr:row>17</xdr:row>
      <xdr:rowOff>44113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05588"/>
          <a:ext cx="698500" cy="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13564</xdr:rowOff>
    </xdr:from>
    <xdr:to>
      <xdr:col>19</xdr:col>
      <xdr:colOff>38100</xdr:colOff>
      <xdr:row>17</xdr:row>
      <xdr:rowOff>115164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99941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52940</xdr:rowOff>
    </xdr:from>
    <xdr:to>
      <xdr:col>15</xdr:col>
      <xdr:colOff>101600</xdr:colOff>
      <xdr:row>17</xdr:row>
      <xdr:rowOff>154540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139317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145580</xdr:rowOff>
    </xdr:from>
    <xdr:to>
      <xdr:col>29</xdr:col>
      <xdr:colOff>177800</xdr:colOff>
      <xdr:row>16</xdr:row>
      <xdr:rowOff>75730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64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162107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1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137655</xdr:rowOff>
    </xdr:from>
    <xdr:to>
      <xdr:col>26</xdr:col>
      <xdr:colOff>101600</xdr:colOff>
      <xdr:row>16</xdr:row>
      <xdr:rowOff>67805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57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77982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2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5963</xdr:rowOff>
    </xdr:from>
    <xdr:to>
      <xdr:col>22</xdr:col>
      <xdr:colOff>165100</xdr:colOff>
      <xdr:row>16</xdr:row>
      <xdr:rowOff>107563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96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117740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6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163963</xdr:rowOff>
    </xdr:from>
    <xdr:to>
      <xdr:col>19</xdr:col>
      <xdr:colOff>38100</xdr:colOff>
      <xdr:row>17</xdr:row>
      <xdr:rowOff>94113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54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104290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2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164763</xdr:rowOff>
    </xdr:from>
    <xdr:to>
      <xdr:col>15</xdr:col>
      <xdr:colOff>101600</xdr:colOff>
      <xdr:row>17</xdr:row>
      <xdr:rowOff>94913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55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105090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2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55677</xdr:rowOff>
    </xdr:from>
    <xdr:to>
      <xdr:col>29</xdr:col>
      <xdr:colOff>127000</xdr:colOff>
      <xdr:row>37</xdr:row>
      <xdr:rowOff>342021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23127"/>
          <a:ext cx="0" cy="11435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314098</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3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342021</xdr:rowOff>
    </xdr:from>
    <xdr:to>
      <xdr:col>30</xdr:col>
      <xdr:colOff>25400</xdr:colOff>
      <xdr:row>37</xdr:row>
      <xdr:rowOff>342021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66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142054</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66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55677</xdr:rowOff>
    </xdr:from>
    <xdr:to>
      <xdr:col>30</xdr:col>
      <xdr:colOff>25400</xdr:colOff>
      <xdr:row>34</xdr:row>
      <xdr:rowOff>55677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23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252410</xdr:rowOff>
    </xdr:from>
    <xdr:to>
      <xdr:col>29</xdr:col>
      <xdr:colOff>127000</xdr:colOff>
      <xdr:row>38</xdr:row>
      <xdr:rowOff>57597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377110"/>
          <a:ext cx="647700" cy="148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158335</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8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313258</xdr:rowOff>
    </xdr:from>
    <xdr:to>
      <xdr:col>29</xdr:col>
      <xdr:colOff>177800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56134</xdr:rowOff>
    </xdr:from>
    <xdr:to>
      <xdr:col>26</xdr:col>
      <xdr:colOff>50800</xdr:colOff>
      <xdr:row>38</xdr:row>
      <xdr:rowOff>57597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523734"/>
          <a:ext cx="698500" cy="1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327751</xdr:rowOff>
    </xdr:from>
    <xdr:to>
      <xdr:col>26</xdr:col>
      <xdr:colOff>101600</xdr:colOff>
      <xdr:row>36</xdr:row>
      <xdr:rowOff>86451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96628</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06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30622</xdr:rowOff>
    </xdr:from>
    <xdr:to>
      <xdr:col>22</xdr:col>
      <xdr:colOff>114300</xdr:colOff>
      <xdr:row>38</xdr:row>
      <xdr:rowOff>56134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498222"/>
          <a:ext cx="698500" cy="25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17450</xdr:rowOff>
    </xdr:from>
    <xdr:to>
      <xdr:col>22</xdr:col>
      <xdr:colOff>165100</xdr:colOff>
      <xdr:row>36</xdr:row>
      <xdr:rowOff>119050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129227</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13752</xdr:rowOff>
    </xdr:from>
    <xdr:to>
      <xdr:col>18</xdr:col>
      <xdr:colOff>177800</xdr:colOff>
      <xdr:row>38</xdr:row>
      <xdr:rowOff>30622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481352"/>
          <a:ext cx="698500" cy="16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27966</xdr:rowOff>
    </xdr:from>
    <xdr:to>
      <xdr:col>19</xdr:col>
      <xdr:colOff>38100</xdr:colOff>
      <xdr:row>36</xdr:row>
      <xdr:rowOff>129566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139743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5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64953</xdr:rowOff>
    </xdr:from>
    <xdr:to>
      <xdr:col>15</xdr:col>
      <xdr:colOff>101600</xdr:colOff>
      <xdr:row>36</xdr:row>
      <xdr:rowOff>166553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018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176730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87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201610</xdr:rowOff>
    </xdr:from>
    <xdr:to>
      <xdr:col>29</xdr:col>
      <xdr:colOff>177800</xdr:colOff>
      <xdr:row>37</xdr:row>
      <xdr:rowOff>303210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326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110187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23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6797</xdr:rowOff>
    </xdr:from>
    <xdr:to>
      <xdr:col>26</xdr:col>
      <xdr:colOff>101600</xdr:colOff>
      <xdr:row>38</xdr:row>
      <xdr:rowOff>108397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474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93174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560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5334</xdr:rowOff>
    </xdr:from>
    <xdr:to>
      <xdr:col>22</xdr:col>
      <xdr:colOff>165100</xdr:colOff>
      <xdr:row>38</xdr:row>
      <xdr:rowOff>106934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472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91711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55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322722</xdr:rowOff>
    </xdr:from>
    <xdr:to>
      <xdr:col>19</xdr:col>
      <xdr:colOff>38100</xdr:colOff>
      <xdr:row>38</xdr:row>
      <xdr:rowOff>81422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447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66199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53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305852</xdr:rowOff>
    </xdr:from>
    <xdr:to>
      <xdr:col>15</xdr:col>
      <xdr:colOff>101600</xdr:colOff>
      <xdr:row>38</xdr:row>
      <xdr:rowOff>64552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430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49329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51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113,625
111,392
43.43
58,209,302
54,020,252
3,538,039
30,769,747
23,718,642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42393</xdr:rowOff>
    </xdr:from>
    <xdr:to>
      <xdr:col>24</xdr:col>
      <xdr:colOff>62865</xdr:colOff>
      <xdr:row>39</xdr:row>
      <xdr:rowOff>38430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5893"/>
          <a:ext cx="1270" cy="1539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42257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2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38430</xdr:rowOff>
    </xdr:from>
    <xdr:to>
      <xdr:col>24</xdr:col>
      <xdr:colOff>152400</xdr:colOff>
      <xdr:row>39</xdr:row>
      <xdr:rowOff>38430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160520</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6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42393</xdr:rowOff>
    </xdr:from>
    <xdr:to>
      <xdr:col>24</xdr:col>
      <xdr:colOff>152400</xdr:colOff>
      <xdr:row>30</xdr:row>
      <xdr:rowOff>42393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74244</xdr:rowOff>
    </xdr:from>
    <xdr:to>
      <xdr:col>24</xdr:col>
      <xdr:colOff>63500</xdr:colOff>
      <xdr:row>33</xdr:row>
      <xdr:rowOff>151816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732094"/>
          <a:ext cx="838200" cy="7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38866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9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60439</xdr:rowOff>
    </xdr:from>
    <xdr:to>
      <xdr:col>24</xdr:col>
      <xdr:colOff>114300</xdr:colOff>
      <xdr:row>35</xdr:row>
      <xdr:rowOff>162039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74244</xdr:rowOff>
    </xdr:from>
    <xdr:to>
      <xdr:col>19</xdr:col>
      <xdr:colOff>177800</xdr:colOff>
      <xdr:row>34</xdr:row>
      <xdr:rowOff>49822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32094"/>
          <a:ext cx="889000" cy="14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61049</xdr:rowOff>
    </xdr:from>
    <xdr:to>
      <xdr:col>20</xdr:col>
      <xdr:colOff>38100</xdr:colOff>
      <xdr:row>35</xdr:row>
      <xdr:rowOff>162649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153776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49822</xdr:rowOff>
    </xdr:from>
    <xdr:to>
      <xdr:col>15</xdr:col>
      <xdr:colOff>50800</xdr:colOff>
      <xdr:row>36</xdr:row>
      <xdr:rowOff>159931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79122"/>
          <a:ext cx="889000" cy="45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171005</xdr:rowOff>
    </xdr:from>
    <xdr:to>
      <xdr:col>15</xdr:col>
      <xdr:colOff>101600</xdr:colOff>
      <xdr:row>36</xdr:row>
      <xdr:rowOff>101155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92282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72492</xdr:rowOff>
    </xdr:from>
    <xdr:to>
      <xdr:col>10</xdr:col>
      <xdr:colOff>114300</xdr:colOff>
      <xdr:row>36</xdr:row>
      <xdr:rowOff>159931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44692"/>
          <a:ext cx="889000" cy="8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82309</xdr:rowOff>
    </xdr:from>
    <xdr:to>
      <xdr:col>10</xdr:col>
      <xdr:colOff>165100</xdr:colOff>
      <xdr:row>38</xdr:row>
      <xdr:rowOff>12458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3586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5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106464</xdr:rowOff>
    </xdr:from>
    <xdr:to>
      <xdr:col>6</xdr:col>
      <xdr:colOff>38100</xdr:colOff>
      <xdr:row>38</xdr:row>
      <xdr:rowOff>36614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27741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4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101016</xdr:rowOff>
    </xdr:from>
    <xdr:to>
      <xdr:col>24</xdr:col>
      <xdr:colOff>114300</xdr:colOff>
      <xdr:row>34</xdr:row>
      <xdr:rowOff>31166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5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123893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1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23444</xdr:rowOff>
    </xdr:from>
    <xdr:to>
      <xdr:col>20</xdr:col>
      <xdr:colOff>38100</xdr:colOff>
      <xdr:row>33</xdr:row>
      <xdr:rowOff>125044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8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141571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45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170472</xdr:rowOff>
    </xdr:from>
    <xdr:to>
      <xdr:col>15</xdr:col>
      <xdr:colOff>101600</xdr:colOff>
      <xdr:row>34</xdr:row>
      <xdr:rowOff>100622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2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117149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0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109131</xdr:rowOff>
    </xdr:from>
    <xdr:to>
      <xdr:col>10</xdr:col>
      <xdr:colOff>165100</xdr:colOff>
      <xdr:row>37</xdr:row>
      <xdr:rowOff>39281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55808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5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21692</xdr:rowOff>
    </xdr:from>
    <xdr:to>
      <xdr:col>6</xdr:col>
      <xdr:colOff>38100</xdr:colOff>
      <xdr:row>36</xdr:row>
      <xdr:rowOff>123292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9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139819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48750</xdr:rowOff>
    </xdr:from>
    <xdr:to>
      <xdr:col>24</xdr:col>
      <xdr:colOff>62865</xdr:colOff>
      <xdr:row>59</xdr:row>
      <xdr:rowOff>115370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92700"/>
          <a:ext cx="1270" cy="143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119197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3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115370</xdr:rowOff>
    </xdr:from>
    <xdr:to>
      <xdr:col>24</xdr:col>
      <xdr:colOff>152400</xdr:colOff>
      <xdr:row>59</xdr:row>
      <xdr:rowOff>115370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3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166877</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48750</xdr:rowOff>
    </xdr:from>
    <xdr:to>
      <xdr:col>24</xdr:col>
      <xdr:colOff>152400</xdr:colOff>
      <xdr:row>51</xdr:row>
      <xdr:rowOff>48750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9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170169</xdr:rowOff>
    </xdr:from>
    <xdr:to>
      <xdr:col>24</xdr:col>
      <xdr:colOff>63500</xdr:colOff>
      <xdr:row>54</xdr:row>
      <xdr:rowOff>93229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257019"/>
          <a:ext cx="838200" cy="9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149689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79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171262</xdr:rowOff>
    </xdr:from>
    <xdr:to>
      <xdr:col>24</xdr:col>
      <xdr:colOff>114300</xdr:colOff>
      <xdr:row>56</xdr:row>
      <xdr:rowOff>101412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0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93229</xdr:rowOff>
    </xdr:from>
    <xdr:to>
      <xdr:col>19</xdr:col>
      <xdr:colOff>177800</xdr:colOff>
      <xdr:row>55</xdr:row>
      <xdr:rowOff>165826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351529"/>
          <a:ext cx="889000" cy="24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113622</xdr:rowOff>
    </xdr:from>
    <xdr:to>
      <xdr:col>20</xdr:col>
      <xdr:colOff>38100</xdr:colOff>
      <xdr:row>57</xdr:row>
      <xdr:rowOff>43772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1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34899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0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33858</xdr:rowOff>
    </xdr:from>
    <xdr:to>
      <xdr:col>15</xdr:col>
      <xdr:colOff>50800</xdr:colOff>
      <xdr:row>55</xdr:row>
      <xdr:rowOff>165826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463608"/>
          <a:ext cx="889000" cy="13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94713</xdr:rowOff>
    </xdr:from>
    <xdr:to>
      <xdr:col>15</xdr:col>
      <xdr:colOff>101600</xdr:colOff>
      <xdr:row>58</xdr:row>
      <xdr:rowOff>24863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6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15990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6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33858</xdr:rowOff>
    </xdr:from>
    <xdr:to>
      <xdr:col>10</xdr:col>
      <xdr:colOff>114300</xdr:colOff>
      <xdr:row>55</xdr:row>
      <xdr:rowOff>92641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463608"/>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95431</xdr:rowOff>
    </xdr:from>
    <xdr:to>
      <xdr:col>10</xdr:col>
      <xdr:colOff>165100</xdr:colOff>
      <xdr:row>58</xdr:row>
      <xdr:rowOff>25581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16708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6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20124</xdr:rowOff>
    </xdr:from>
    <xdr:to>
      <xdr:col>6</xdr:col>
      <xdr:colOff>38100</xdr:colOff>
      <xdr:row>58</xdr:row>
      <xdr:rowOff>121724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112851</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119369</xdr:rowOff>
    </xdr:from>
    <xdr:to>
      <xdr:col>24</xdr:col>
      <xdr:colOff>114300</xdr:colOff>
      <xdr:row>54</xdr:row>
      <xdr:rowOff>49519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20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142246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05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42429</xdr:rowOff>
    </xdr:from>
    <xdr:to>
      <xdr:col>20</xdr:col>
      <xdr:colOff>38100</xdr:colOff>
      <xdr:row>54</xdr:row>
      <xdr:rowOff>144029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30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160556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07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115026</xdr:rowOff>
    </xdr:from>
    <xdr:to>
      <xdr:col>15</xdr:col>
      <xdr:colOff>101600</xdr:colOff>
      <xdr:row>56</xdr:row>
      <xdr:rowOff>45176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4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61703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2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154508</xdr:rowOff>
    </xdr:from>
    <xdr:to>
      <xdr:col>10</xdr:col>
      <xdr:colOff>165100</xdr:colOff>
      <xdr:row>55</xdr:row>
      <xdr:rowOff>84658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4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101185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18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41841</xdr:rowOff>
    </xdr:from>
    <xdr:to>
      <xdr:col>6</xdr:col>
      <xdr:colOff>38100</xdr:colOff>
      <xdr:row>55</xdr:row>
      <xdr:rowOff>143441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47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159968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24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1397</xdr:rowOff>
    </xdr:from>
    <xdr:to>
      <xdr:col>24</xdr:col>
      <xdr:colOff>62865</xdr:colOff>
      <xdr:row>78</xdr:row>
      <xdr:rowOff>31114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02897"/>
          <a:ext cx="1270" cy="1401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34941</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0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31114</xdr:rowOff>
    </xdr:from>
    <xdr:to>
      <xdr:col>24</xdr:col>
      <xdr:colOff>152400</xdr:colOff>
      <xdr:row>78</xdr:row>
      <xdr:rowOff>31114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0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119524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7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1397</xdr:rowOff>
    </xdr:from>
    <xdr:to>
      <xdr:col>24</xdr:col>
      <xdr:colOff>152400</xdr:colOff>
      <xdr:row>70</xdr:row>
      <xdr:rowOff>1397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0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139954</xdr:rowOff>
    </xdr:from>
    <xdr:to>
      <xdr:col>24</xdr:col>
      <xdr:colOff>63500</xdr:colOff>
      <xdr:row>74</xdr:row>
      <xdr:rowOff>90170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2484354"/>
          <a:ext cx="838200" cy="29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57167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915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78740</xdr:rowOff>
    </xdr:from>
    <xdr:to>
      <xdr:col>24</xdr:col>
      <xdr:colOff>114300</xdr:colOff>
      <xdr:row>76</xdr:row>
      <xdr:rowOff>8889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139954</xdr:rowOff>
    </xdr:from>
    <xdr:to>
      <xdr:col>19</xdr:col>
      <xdr:colOff>177800</xdr:colOff>
      <xdr:row>72</xdr:row>
      <xdr:rowOff>159512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484354"/>
          <a:ext cx="889000" cy="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87376</xdr:rowOff>
    </xdr:from>
    <xdr:to>
      <xdr:col>20</xdr:col>
      <xdr:colOff>38100</xdr:colOff>
      <xdr:row>76</xdr:row>
      <xdr:rowOff>17526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8653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129159</xdr:rowOff>
    </xdr:from>
    <xdr:to>
      <xdr:col>15</xdr:col>
      <xdr:colOff>50800</xdr:colOff>
      <xdr:row>72</xdr:row>
      <xdr:rowOff>159512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2473559"/>
          <a:ext cx="889000" cy="3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148717</xdr:rowOff>
    </xdr:from>
    <xdr:to>
      <xdr:col>15</xdr:col>
      <xdr:colOff>101600</xdr:colOff>
      <xdr:row>76</xdr:row>
      <xdr:rowOff>78867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69994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34544</xdr:rowOff>
    </xdr:from>
    <xdr:to>
      <xdr:col>10</xdr:col>
      <xdr:colOff>114300</xdr:colOff>
      <xdr:row>72</xdr:row>
      <xdr:rowOff>129159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2378944"/>
          <a:ext cx="889000" cy="9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156463</xdr:rowOff>
    </xdr:from>
    <xdr:to>
      <xdr:col>10</xdr:col>
      <xdr:colOff>165100</xdr:colOff>
      <xdr:row>76</xdr:row>
      <xdr:rowOff>86613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77740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139700</xdr:rowOff>
    </xdr:from>
    <xdr:to>
      <xdr:col>6</xdr:col>
      <xdr:colOff>38100</xdr:colOff>
      <xdr:row>76</xdr:row>
      <xdr:rowOff>69850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299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60977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39370</xdr:rowOff>
    </xdr:from>
    <xdr:to>
      <xdr:col>24</xdr:col>
      <xdr:colOff>114300</xdr:colOff>
      <xdr:row>74</xdr:row>
      <xdr:rowOff>140970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72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62247</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57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89154</xdr:rowOff>
    </xdr:from>
    <xdr:to>
      <xdr:col>20</xdr:col>
      <xdr:colOff>38100</xdr:colOff>
      <xdr:row>73</xdr:row>
      <xdr:rowOff>19304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43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71</xdr:row>
      <xdr:rowOff>35831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20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108712</xdr:rowOff>
    </xdr:from>
    <xdr:to>
      <xdr:col>15</xdr:col>
      <xdr:colOff>101600</xdr:colOff>
      <xdr:row>73</xdr:row>
      <xdr:rowOff>38862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45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55389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22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78359</xdr:rowOff>
    </xdr:from>
    <xdr:to>
      <xdr:col>10</xdr:col>
      <xdr:colOff>165100</xdr:colOff>
      <xdr:row>73</xdr:row>
      <xdr:rowOff>8509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42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71</xdr:row>
      <xdr:rowOff>25036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19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155194</xdr:rowOff>
    </xdr:from>
    <xdr:to>
      <xdr:col>6</xdr:col>
      <xdr:colOff>38100</xdr:colOff>
      <xdr:row>72</xdr:row>
      <xdr:rowOff>85344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32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70</xdr:row>
      <xdr:rowOff>101871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10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46431</xdr:rowOff>
    </xdr:from>
    <xdr:to>
      <xdr:col>24</xdr:col>
      <xdr:colOff>62865</xdr:colOff>
      <xdr:row>98</xdr:row>
      <xdr:rowOff>111277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76931"/>
          <a:ext cx="1270" cy="143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115104</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1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111277</xdr:rowOff>
    </xdr:from>
    <xdr:to>
      <xdr:col>24</xdr:col>
      <xdr:colOff>152400</xdr:colOff>
      <xdr:row>98</xdr:row>
      <xdr:rowOff>111277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13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164558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5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46431</xdr:rowOff>
    </xdr:from>
    <xdr:to>
      <xdr:col>24</xdr:col>
      <xdr:colOff>152400</xdr:colOff>
      <xdr:row>90</xdr:row>
      <xdr:rowOff>46431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7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107353</xdr:rowOff>
    </xdr:from>
    <xdr:to>
      <xdr:col>24</xdr:col>
      <xdr:colOff>63500</xdr:colOff>
      <xdr:row>95</xdr:row>
      <xdr:rowOff>126555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5880753"/>
          <a:ext cx="838200" cy="53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95584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0404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72707</xdr:rowOff>
    </xdr:from>
    <xdr:to>
      <xdr:col>24</xdr:col>
      <xdr:colOff>114300</xdr:colOff>
      <xdr:row>95</xdr:row>
      <xdr:rowOff>2857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8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107353</xdr:rowOff>
    </xdr:from>
    <xdr:to>
      <xdr:col>19</xdr:col>
      <xdr:colOff>177800</xdr:colOff>
      <xdr:row>98</xdr:row>
      <xdr:rowOff>109068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880753"/>
          <a:ext cx="889000" cy="103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91</xdr:row>
      <xdr:rowOff>122580</xdr:rowOff>
    </xdr:from>
    <xdr:to>
      <xdr:col>20</xdr:col>
      <xdr:colOff>38100</xdr:colOff>
      <xdr:row>92</xdr:row>
      <xdr:rowOff>52730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572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69257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549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109068</xdr:rowOff>
    </xdr:from>
    <xdr:to>
      <xdr:col>15</xdr:col>
      <xdr:colOff>50800</xdr:colOff>
      <xdr:row>98</xdr:row>
      <xdr:rowOff>116993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911168"/>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163957</xdr:rowOff>
    </xdr:from>
    <xdr:to>
      <xdr:col>15</xdr:col>
      <xdr:colOff>101600</xdr:colOff>
      <xdr:row>97</xdr:row>
      <xdr:rowOff>94107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110634</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9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116993</xdr:rowOff>
    </xdr:from>
    <xdr:to>
      <xdr:col>10</xdr:col>
      <xdr:colOff>114300</xdr:colOff>
      <xdr:row>99</xdr:row>
      <xdr:rowOff>135471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919093"/>
          <a:ext cx="889000" cy="18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138545</xdr:rowOff>
    </xdr:from>
    <xdr:to>
      <xdr:col>10</xdr:col>
      <xdr:colOff>165100</xdr:colOff>
      <xdr:row>98</xdr:row>
      <xdr:rowOff>68695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6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85222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54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1918</xdr:rowOff>
    </xdr:from>
    <xdr:to>
      <xdr:col>6</xdr:col>
      <xdr:colOff>38100</xdr:colOff>
      <xdr:row>99</xdr:row>
      <xdr:rowOff>103518</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120045</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75755</xdr:rowOff>
    </xdr:from>
    <xdr:to>
      <xdr:col>24</xdr:col>
      <xdr:colOff>114300</xdr:colOff>
      <xdr:row>96</xdr:row>
      <xdr:rowOff>5905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6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54182</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4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56553</xdr:rowOff>
    </xdr:from>
    <xdr:to>
      <xdr:col>20</xdr:col>
      <xdr:colOff>38100</xdr:colOff>
      <xdr:row>92</xdr:row>
      <xdr:rowOff>158153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82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149280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92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58268</xdr:rowOff>
    </xdr:from>
    <xdr:to>
      <xdr:col>15</xdr:col>
      <xdr:colOff>101600</xdr:colOff>
      <xdr:row>98</xdr:row>
      <xdr:rowOff>159868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6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150995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5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66193</xdr:rowOff>
    </xdr:from>
    <xdr:to>
      <xdr:col>10</xdr:col>
      <xdr:colOff>165100</xdr:colOff>
      <xdr:row>98</xdr:row>
      <xdr:rowOff>167793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6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158920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6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84671</xdr:rowOff>
    </xdr:from>
    <xdr:to>
      <xdr:col>6</xdr:col>
      <xdr:colOff>38100</xdr:colOff>
      <xdr:row>100</xdr:row>
      <xdr:rowOff>14821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5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5948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15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67778</xdr:rowOff>
    </xdr:from>
    <xdr:to>
      <xdr:col>54</xdr:col>
      <xdr:colOff>189865</xdr:colOff>
      <xdr:row>38</xdr:row>
      <xdr:rowOff>25162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11278"/>
          <a:ext cx="1270" cy="132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28989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4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25162</xdr:rowOff>
    </xdr:from>
    <xdr:to>
      <xdr:col>55</xdr:col>
      <xdr:colOff>88900</xdr:colOff>
      <xdr:row>38</xdr:row>
      <xdr:rowOff>25162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4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14455</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8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67778</xdr:rowOff>
    </xdr:from>
    <xdr:to>
      <xdr:col>55</xdr:col>
      <xdr:colOff>88900</xdr:colOff>
      <xdr:row>30</xdr:row>
      <xdr:rowOff>67778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26173</xdr:rowOff>
    </xdr:from>
    <xdr:to>
      <xdr:col>55</xdr:col>
      <xdr:colOff>0</xdr:colOff>
      <xdr:row>37</xdr:row>
      <xdr:rowOff>30681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369823"/>
          <a:ext cx="838200" cy="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165616</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337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15739</xdr:rowOff>
    </xdr:from>
    <xdr:to>
      <xdr:col>55</xdr:col>
      <xdr:colOff>50800</xdr:colOff>
      <xdr:row>37</xdr:row>
      <xdr:rowOff>117339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5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98735</xdr:rowOff>
    </xdr:from>
    <xdr:to>
      <xdr:col>50</xdr:col>
      <xdr:colOff>114300</xdr:colOff>
      <xdr:row>37</xdr:row>
      <xdr:rowOff>26173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928035"/>
          <a:ext cx="889000" cy="44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23721</xdr:rowOff>
    </xdr:from>
    <xdr:to>
      <xdr:col>50</xdr:col>
      <xdr:colOff>165100</xdr:colOff>
      <xdr:row>37</xdr:row>
      <xdr:rowOff>125321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6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116448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46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98735</xdr:rowOff>
    </xdr:from>
    <xdr:to>
      <xdr:col>45</xdr:col>
      <xdr:colOff>177800</xdr:colOff>
      <xdr:row>37</xdr:row>
      <xdr:rowOff>116703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928035"/>
          <a:ext cx="889000" cy="53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86303</xdr:rowOff>
    </xdr:from>
    <xdr:to>
      <xdr:col>46</xdr:col>
      <xdr:colOff>38100</xdr:colOff>
      <xdr:row>35</xdr:row>
      <xdr:rowOff>16453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91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7580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00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108213</xdr:rowOff>
    </xdr:from>
    <xdr:to>
      <xdr:col>41</xdr:col>
      <xdr:colOff>50800</xdr:colOff>
      <xdr:row>37</xdr:row>
      <xdr:rowOff>116703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451863"/>
          <a:ext cx="889000" cy="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74727</xdr:rowOff>
    </xdr:from>
    <xdr:to>
      <xdr:col>41</xdr:col>
      <xdr:colOff>101600</xdr:colOff>
      <xdr:row>38</xdr:row>
      <xdr:rowOff>4877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41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167453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51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87917</xdr:rowOff>
    </xdr:from>
    <xdr:to>
      <xdr:col>36</xdr:col>
      <xdr:colOff>165100</xdr:colOff>
      <xdr:row>38</xdr:row>
      <xdr:rowOff>18067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43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9194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52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151331</xdr:rowOff>
    </xdr:from>
    <xdr:to>
      <xdr:col>55</xdr:col>
      <xdr:colOff>50800</xdr:colOff>
      <xdr:row>37</xdr:row>
      <xdr:rowOff>81481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2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2758</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17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146823</xdr:rowOff>
    </xdr:from>
    <xdr:to>
      <xdr:col>50</xdr:col>
      <xdr:colOff>165100</xdr:colOff>
      <xdr:row>37</xdr:row>
      <xdr:rowOff>76973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1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93500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09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47935</xdr:rowOff>
    </xdr:from>
    <xdr:to>
      <xdr:col>46</xdr:col>
      <xdr:colOff>38100</xdr:colOff>
      <xdr:row>34</xdr:row>
      <xdr:rowOff>149535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87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166062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65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65903</xdr:rowOff>
    </xdr:from>
    <xdr:to>
      <xdr:col>41</xdr:col>
      <xdr:colOff>101600</xdr:colOff>
      <xdr:row>37</xdr:row>
      <xdr:rowOff>167503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0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12580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18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57413</xdr:rowOff>
    </xdr:from>
    <xdr:to>
      <xdr:col>36</xdr:col>
      <xdr:colOff>165100</xdr:colOff>
      <xdr:row>37</xdr:row>
      <xdr:rowOff>159013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4090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17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90189</xdr:rowOff>
    </xdr:from>
    <xdr:to>
      <xdr:col>54</xdr:col>
      <xdr:colOff>189865</xdr:colOff>
      <xdr:row>59</xdr:row>
      <xdr:rowOff>83941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62689"/>
          <a:ext cx="1270" cy="15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87768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20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83941</xdr:rowOff>
    </xdr:from>
    <xdr:to>
      <xdr:col>55</xdr:col>
      <xdr:colOff>88900</xdr:colOff>
      <xdr:row>59</xdr:row>
      <xdr:rowOff>83941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9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36866</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3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90189</xdr:rowOff>
    </xdr:from>
    <xdr:to>
      <xdr:col>55</xdr:col>
      <xdr:colOff>88900</xdr:colOff>
      <xdr:row>50</xdr:row>
      <xdr:rowOff>90189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6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126288</xdr:rowOff>
    </xdr:from>
    <xdr:to>
      <xdr:col>55</xdr:col>
      <xdr:colOff>0</xdr:colOff>
      <xdr:row>55</xdr:row>
      <xdr:rowOff>31953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8870238"/>
          <a:ext cx="838200" cy="5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101407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122980</xdr:rowOff>
    </xdr:from>
    <xdr:to>
      <xdr:col>55</xdr:col>
      <xdr:colOff>50800</xdr:colOff>
      <xdr:row>56</xdr:row>
      <xdr:rowOff>53130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5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31953</xdr:rowOff>
    </xdr:from>
    <xdr:to>
      <xdr:col>50</xdr:col>
      <xdr:colOff>114300</xdr:colOff>
      <xdr:row>55</xdr:row>
      <xdr:rowOff>157931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461703"/>
          <a:ext cx="889000" cy="12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122866</xdr:rowOff>
    </xdr:from>
    <xdr:to>
      <xdr:col>50</xdr:col>
      <xdr:colOff>165100</xdr:colOff>
      <xdr:row>56</xdr:row>
      <xdr:rowOff>53016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552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44143</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81845</xdr:rowOff>
    </xdr:from>
    <xdr:to>
      <xdr:col>45</xdr:col>
      <xdr:colOff>177800</xdr:colOff>
      <xdr:row>55</xdr:row>
      <xdr:rowOff>157931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340145"/>
          <a:ext cx="889000" cy="24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157175</xdr:rowOff>
    </xdr:from>
    <xdr:to>
      <xdr:col>46</xdr:col>
      <xdr:colOff>38100</xdr:colOff>
      <xdr:row>55</xdr:row>
      <xdr:rowOff>87325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4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103852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19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81845</xdr:rowOff>
    </xdr:from>
    <xdr:to>
      <xdr:col>41</xdr:col>
      <xdr:colOff>50800</xdr:colOff>
      <xdr:row>55</xdr:row>
      <xdr:rowOff>102533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340145"/>
          <a:ext cx="889000" cy="19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139516</xdr:rowOff>
    </xdr:from>
    <xdr:to>
      <xdr:col>41</xdr:col>
      <xdr:colOff>101600</xdr:colOff>
      <xdr:row>54</xdr:row>
      <xdr:rowOff>69666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22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86193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00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5042</xdr:rowOff>
    </xdr:from>
    <xdr:to>
      <xdr:col>36</xdr:col>
      <xdr:colOff>165100</xdr:colOff>
      <xdr:row>56</xdr:row>
      <xdr:rowOff>106642</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0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97769</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69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75488</xdr:rowOff>
    </xdr:from>
    <xdr:to>
      <xdr:col>55</xdr:col>
      <xdr:colOff>50800</xdr:colOff>
      <xdr:row>52</xdr:row>
      <xdr:rowOff>5638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881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98365</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867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152603</xdr:rowOff>
    </xdr:from>
    <xdr:to>
      <xdr:col>50</xdr:col>
      <xdr:colOff>165100</xdr:colOff>
      <xdr:row>55</xdr:row>
      <xdr:rowOff>82753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41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99280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1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107131</xdr:rowOff>
    </xdr:from>
    <xdr:to>
      <xdr:col>46</xdr:col>
      <xdr:colOff>38100</xdr:colOff>
      <xdr:row>56</xdr:row>
      <xdr:rowOff>37281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53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28408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62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31045</xdr:rowOff>
    </xdr:from>
    <xdr:to>
      <xdr:col>41</xdr:col>
      <xdr:colOff>101600</xdr:colOff>
      <xdr:row>54</xdr:row>
      <xdr:rowOff>132645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28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123772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38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51733</xdr:rowOff>
    </xdr:from>
    <xdr:to>
      <xdr:col>36</xdr:col>
      <xdr:colOff>165100</xdr:colOff>
      <xdr:row>55</xdr:row>
      <xdr:rowOff>153333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48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169860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25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72949</xdr:rowOff>
    </xdr:from>
    <xdr:to>
      <xdr:col>54</xdr:col>
      <xdr:colOff>189865</xdr:colOff>
      <xdr:row>79</xdr:row>
      <xdr:rowOff>43174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45899"/>
          <a:ext cx="1270" cy="1341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47001</xdr:rowOff>
    </xdr:from>
    <xdr:ext cx="313932"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15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43174</xdr:rowOff>
    </xdr:from>
    <xdr:to>
      <xdr:col>55</xdr:col>
      <xdr:colOff>88900</xdr:colOff>
      <xdr:row>79</xdr:row>
      <xdr:rowOff>43174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19626</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72949</xdr:rowOff>
    </xdr:from>
    <xdr:to>
      <xdr:col>55</xdr:col>
      <xdr:colOff>88900</xdr:colOff>
      <xdr:row>71</xdr:row>
      <xdr:rowOff>72949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4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132576</xdr:rowOff>
    </xdr:from>
    <xdr:to>
      <xdr:col>55</xdr:col>
      <xdr:colOff>0</xdr:colOff>
      <xdr:row>76</xdr:row>
      <xdr:rowOff>67348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476976"/>
          <a:ext cx="838200" cy="62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118533</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20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140106</xdr:rowOff>
    </xdr:from>
    <xdr:to>
      <xdr:col>55</xdr:col>
      <xdr:colOff>50800</xdr:colOff>
      <xdr:row>78</xdr:row>
      <xdr:rowOff>70256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67348</xdr:rowOff>
    </xdr:from>
    <xdr:to>
      <xdr:col>50</xdr:col>
      <xdr:colOff>114300</xdr:colOff>
      <xdr:row>77</xdr:row>
      <xdr:rowOff>33573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097548"/>
          <a:ext cx="889000" cy="13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113742</xdr:rowOff>
    </xdr:from>
    <xdr:to>
      <xdr:col>50</xdr:col>
      <xdr:colOff>165100</xdr:colOff>
      <xdr:row>78</xdr:row>
      <xdr:rowOff>43892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1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35019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0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146634</xdr:rowOff>
    </xdr:from>
    <xdr:to>
      <xdr:col>45</xdr:col>
      <xdr:colOff>177800</xdr:colOff>
      <xdr:row>77</xdr:row>
      <xdr:rowOff>33573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176834"/>
          <a:ext cx="889000" cy="5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36074</xdr:rowOff>
    </xdr:from>
    <xdr:to>
      <xdr:col>46</xdr:col>
      <xdr:colOff>38100</xdr:colOff>
      <xdr:row>77</xdr:row>
      <xdr:rowOff>137674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128801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33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146634</xdr:rowOff>
    </xdr:from>
    <xdr:to>
      <xdr:col>41</xdr:col>
      <xdr:colOff>50800</xdr:colOff>
      <xdr:row>77</xdr:row>
      <xdr:rowOff>100991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176834"/>
          <a:ext cx="889000" cy="12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46323</xdr:rowOff>
    </xdr:from>
    <xdr:to>
      <xdr:col>41</xdr:col>
      <xdr:colOff>101600</xdr:colOff>
      <xdr:row>76</xdr:row>
      <xdr:rowOff>147923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07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164451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85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92520</xdr:rowOff>
    </xdr:from>
    <xdr:to>
      <xdr:col>36</xdr:col>
      <xdr:colOff>165100</xdr:colOff>
      <xdr:row>78</xdr:row>
      <xdr:rowOff>22670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13797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81776</xdr:rowOff>
    </xdr:from>
    <xdr:to>
      <xdr:col>55</xdr:col>
      <xdr:colOff>50800</xdr:colOff>
      <xdr:row>73</xdr:row>
      <xdr:rowOff>11926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4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104653</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27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16548</xdr:rowOff>
    </xdr:from>
    <xdr:to>
      <xdr:col>50</xdr:col>
      <xdr:colOff>165100</xdr:colOff>
      <xdr:row>76</xdr:row>
      <xdr:rowOff>118148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0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134675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82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154223</xdr:rowOff>
    </xdr:from>
    <xdr:to>
      <xdr:col>46</xdr:col>
      <xdr:colOff>38100</xdr:colOff>
      <xdr:row>77</xdr:row>
      <xdr:rowOff>84373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18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100899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95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95834</xdr:rowOff>
    </xdr:from>
    <xdr:to>
      <xdr:col>41</xdr:col>
      <xdr:colOff>101600</xdr:colOff>
      <xdr:row>77</xdr:row>
      <xdr:rowOff>25984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2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17111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21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50191</xdr:rowOff>
    </xdr:from>
    <xdr:to>
      <xdr:col>36</xdr:col>
      <xdr:colOff>165100</xdr:colOff>
      <xdr:row>77</xdr:row>
      <xdr:rowOff>151791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5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168318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02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151301</xdr:rowOff>
    </xdr:from>
    <xdr:to>
      <xdr:col>54</xdr:col>
      <xdr:colOff>189865</xdr:colOff>
      <xdr:row>98</xdr:row>
      <xdr:rowOff>106172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753251"/>
          <a:ext cx="1270" cy="1155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109999</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1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106172</xdr:rowOff>
    </xdr:from>
    <xdr:to>
      <xdr:col>55</xdr:col>
      <xdr:colOff>88900</xdr:colOff>
      <xdr:row>98</xdr:row>
      <xdr:rowOff>106172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0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97978</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5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151301</xdr:rowOff>
    </xdr:from>
    <xdr:to>
      <xdr:col>55</xdr:col>
      <xdr:colOff>88900</xdr:colOff>
      <xdr:row>91</xdr:row>
      <xdr:rowOff>151301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75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143720</xdr:rowOff>
    </xdr:from>
    <xdr:to>
      <xdr:col>55</xdr:col>
      <xdr:colOff>0</xdr:colOff>
      <xdr:row>97</xdr:row>
      <xdr:rowOff>163779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774370"/>
          <a:ext cx="838200" cy="2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136941</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253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114064</xdr:rowOff>
    </xdr:from>
    <xdr:to>
      <xdr:col>55</xdr:col>
      <xdr:colOff>50800</xdr:colOff>
      <xdr:row>96</xdr:row>
      <xdr:rowOff>44214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42393</xdr:rowOff>
    </xdr:from>
    <xdr:to>
      <xdr:col>50</xdr:col>
      <xdr:colOff>114300</xdr:colOff>
      <xdr:row>97</xdr:row>
      <xdr:rowOff>143720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673043"/>
          <a:ext cx="889000" cy="10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168948</xdr:rowOff>
    </xdr:from>
    <xdr:to>
      <xdr:col>50</xdr:col>
      <xdr:colOff>165100</xdr:colOff>
      <xdr:row>96</xdr:row>
      <xdr:rowOff>99098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115625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2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42393</xdr:rowOff>
    </xdr:from>
    <xdr:to>
      <xdr:col>45</xdr:col>
      <xdr:colOff>177800</xdr:colOff>
      <xdr:row>97</xdr:row>
      <xdr:rowOff>131414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673043"/>
          <a:ext cx="889000" cy="8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77451</xdr:rowOff>
    </xdr:from>
    <xdr:to>
      <xdr:col>46</xdr:col>
      <xdr:colOff>38100</xdr:colOff>
      <xdr:row>96</xdr:row>
      <xdr:rowOff>7601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24128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1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131414</xdr:rowOff>
    </xdr:from>
    <xdr:to>
      <xdr:col>41</xdr:col>
      <xdr:colOff>50800</xdr:colOff>
      <xdr:row>97</xdr:row>
      <xdr:rowOff>133738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762064"/>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156851</xdr:rowOff>
    </xdr:from>
    <xdr:to>
      <xdr:col>41</xdr:col>
      <xdr:colOff>101600</xdr:colOff>
      <xdr:row>96</xdr:row>
      <xdr:rowOff>87001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103528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2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76079</xdr:rowOff>
    </xdr:from>
    <xdr:to>
      <xdr:col>36</xdr:col>
      <xdr:colOff>165100</xdr:colOff>
      <xdr:row>97</xdr:row>
      <xdr:rowOff>6229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53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22756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31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112979</xdr:rowOff>
    </xdr:from>
    <xdr:to>
      <xdr:col>55</xdr:col>
      <xdr:colOff>50800</xdr:colOff>
      <xdr:row>98</xdr:row>
      <xdr:rowOff>43129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27906</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5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92920</xdr:rowOff>
    </xdr:from>
    <xdr:to>
      <xdr:col>50</xdr:col>
      <xdr:colOff>165100</xdr:colOff>
      <xdr:row>98</xdr:row>
      <xdr:rowOff>23070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14197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81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163043</xdr:rowOff>
    </xdr:from>
    <xdr:to>
      <xdr:col>46</xdr:col>
      <xdr:colOff>38100</xdr:colOff>
      <xdr:row>97</xdr:row>
      <xdr:rowOff>93193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2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84320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7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80614</xdr:rowOff>
    </xdr:from>
    <xdr:to>
      <xdr:col>41</xdr:col>
      <xdr:colOff>101600</xdr:colOff>
      <xdr:row>98</xdr:row>
      <xdr:rowOff>10764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1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1891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80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82938</xdr:rowOff>
    </xdr:from>
    <xdr:to>
      <xdr:col>36</xdr:col>
      <xdr:colOff>165100</xdr:colOff>
      <xdr:row>98</xdr:row>
      <xdr:rowOff>13088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1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4215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80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76378</xdr:rowOff>
    </xdr:from>
    <xdr:to>
      <xdr:col>85</xdr:col>
      <xdr:colOff>126364</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219878"/>
          <a:ext cx="1269" cy="15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23055</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9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76378</xdr:rowOff>
    </xdr:from>
    <xdr:to>
      <xdr:col>86</xdr:col>
      <xdr:colOff>25400</xdr:colOff>
      <xdr:row>30</xdr:row>
      <xdr:rowOff>76378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219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6731</xdr:rowOff>
    </xdr:from>
    <xdr:to>
      <xdr:col>85</xdr:col>
      <xdr:colOff>127000</xdr:colOff>
      <xdr:row>39</xdr:row>
      <xdr:rowOff>10770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693281"/>
          <a:ext cx="8382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59275</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02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36399</xdr:rowOff>
    </xdr:from>
    <xdr:to>
      <xdr:col>85</xdr:col>
      <xdr:colOff>177800</xdr:colOff>
      <xdr:row>38</xdr:row>
      <xdr:rowOff>137999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5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10770</xdr:rowOff>
    </xdr:from>
    <xdr:to>
      <xdr:col>81</xdr:col>
      <xdr:colOff>50800</xdr:colOff>
      <xdr:row>39</xdr:row>
      <xdr:rowOff>17932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697320"/>
          <a:ext cx="889000" cy="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110617</xdr:rowOff>
    </xdr:from>
    <xdr:to>
      <xdr:col>81</xdr:col>
      <xdr:colOff>101600</xdr:colOff>
      <xdr:row>39</xdr:row>
      <xdr:rowOff>40767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57294</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2017" y="6400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17932</xdr:rowOff>
    </xdr:from>
    <xdr:to>
      <xdr:col>76</xdr:col>
      <xdr:colOff>114300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704482"/>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30607</xdr:rowOff>
    </xdr:from>
    <xdr:to>
      <xdr:col>76</xdr:col>
      <xdr:colOff>165100</xdr:colOff>
      <xdr:row>38</xdr:row>
      <xdr:rowOff>132207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54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148734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32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16028</xdr:rowOff>
    </xdr:from>
    <xdr:to>
      <xdr:col>71</xdr:col>
      <xdr:colOff>177800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02578"/>
          <a:ext cx="889000" cy="2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1956</xdr:rowOff>
    </xdr:from>
    <xdr:to>
      <xdr:col>72</xdr:col>
      <xdr:colOff>38100</xdr:colOff>
      <xdr:row>36</xdr:row>
      <xdr:rowOff>103556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17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120083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594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66345</xdr:rowOff>
    </xdr:from>
    <xdr:to>
      <xdr:col>67</xdr:col>
      <xdr:colOff>101600</xdr:colOff>
      <xdr:row>38</xdr:row>
      <xdr:rowOff>167945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13022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3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127381</xdr:rowOff>
    </xdr:from>
    <xdr:to>
      <xdr:col>85</xdr:col>
      <xdr:colOff>177800</xdr:colOff>
      <xdr:row>39</xdr:row>
      <xdr:rowOff>57531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42308</xdr:rowOff>
    </xdr:from>
    <xdr:ext cx="378565"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57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131420</xdr:rowOff>
    </xdr:from>
    <xdr:to>
      <xdr:col>81</xdr:col>
      <xdr:colOff>101600</xdr:colOff>
      <xdr:row>39</xdr:row>
      <xdr:rowOff>61570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52697</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2017" y="6739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138582</xdr:rowOff>
    </xdr:from>
    <xdr:to>
      <xdr:col>76</xdr:col>
      <xdr:colOff>165100</xdr:colOff>
      <xdr:row>39</xdr:row>
      <xdr:rowOff>68732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5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59859</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3017" y="6746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136678</xdr:rowOff>
    </xdr:from>
    <xdr:to>
      <xdr:col>67</xdr:col>
      <xdr:colOff>101600</xdr:colOff>
      <xdr:row>39</xdr:row>
      <xdr:rowOff>66828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5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57955</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74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119621</xdr:rowOff>
    </xdr:from>
    <xdr:to>
      <xdr:col>85</xdr:col>
      <xdr:colOff>126364</xdr:colOff>
      <xdr:row>78</xdr:row>
      <xdr:rowOff>48718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292571"/>
          <a:ext cx="1269" cy="112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52545</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42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48718</xdr:rowOff>
    </xdr:from>
    <xdr:to>
      <xdr:col>86</xdr:col>
      <xdr:colOff>25400</xdr:colOff>
      <xdr:row>78</xdr:row>
      <xdr:rowOff>48718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42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66298</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206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119621</xdr:rowOff>
    </xdr:from>
    <xdr:to>
      <xdr:col>86</xdr:col>
      <xdr:colOff>25400</xdr:colOff>
      <xdr:row>71</xdr:row>
      <xdr:rowOff>119621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292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42831</xdr:rowOff>
    </xdr:from>
    <xdr:to>
      <xdr:col>85</xdr:col>
      <xdr:colOff>127000</xdr:colOff>
      <xdr:row>77</xdr:row>
      <xdr:rowOff>49403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244481"/>
          <a:ext cx="838200" cy="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135399</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651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112522</xdr:rowOff>
    </xdr:from>
    <xdr:to>
      <xdr:col>85</xdr:col>
      <xdr:colOff>177800</xdr:colOff>
      <xdr:row>75</xdr:row>
      <xdr:rowOff>42672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45002</xdr:rowOff>
    </xdr:from>
    <xdr:to>
      <xdr:col>81</xdr:col>
      <xdr:colOff>50800</xdr:colOff>
      <xdr:row>77</xdr:row>
      <xdr:rowOff>49403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246652"/>
          <a:ext cx="8890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113455</xdr:rowOff>
    </xdr:from>
    <xdr:to>
      <xdr:col>81</xdr:col>
      <xdr:colOff>101600</xdr:colOff>
      <xdr:row>75</xdr:row>
      <xdr:rowOff>43605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60132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45002</xdr:rowOff>
    </xdr:from>
    <xdr:to>
      <xdr:col>76</xdr:col>
      <xdr:colOff>114300</xdr:colOff>
      <xdr:row>77</xdr:row>
      <xdr:rowOff>46526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24665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157328</xdr:rowOff>
    </xdr:from>
    <xdr:to>
      <xdr:col>76</xdr:col>
      <xdr:colOff>165100</xdr:colOff>
      <xdr:row>75</xdr:row>
      <xdr:rowOff>87478</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104005</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46526</xdr:rowOff>
    </xdr:from>
    <xdr:to>
      <xdr:col>71</xdr:col>
      <xdr:colOff>177800</xdr:colOff>
      <xdr:row>77</xdr:row>
      <xdr:rowOff>46946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248176"/>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168510</xdr:rowOff>
    </xdr:from>
    <xdr:to>
      <xdr:col>72</xdr:col>
      <xdr:colOff>38100</xdr:colOff>
      <xdr:row>75</xdr:row>
      <xdr:rowOff>98660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115187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6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17043</xdr:rowOff>
    </xdr:from>
    <xdr:to>
      <xdr:col>67</xdr:col>
      <xdr:colOff>101600</xdr:colOff>
      <xdr:row>75</xdr:row>
      <xdr:rowOff>118643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87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135170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65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163481</xdr:rowOff>
    </xdr:from>
    <xdr:to>
      <xdr:col>85</xdr:col>
      <xdr:colOff>177800</xdr:colOff>
      <xdr:row>77</xdr:row>
      <xdr:rowOff>93631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19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141908</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17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170053</xdr:rowOff>
    </xdr:from>
    <xdr:to>
      <xdr:col>81</xdr:col>
      <xdr:colOff>101600</xdr:colOff>
      <xdr:row>77</xdr:row>
      <xdr:rowOff>100203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20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91330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29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165652</xdr:rowOff>
    </xdr:from>
    <xdr:to>
      <xdr:col>76</xdr:col>
      <xdr:colOff>165100</xdr:colOff>
      <xdr:row>77</xdr:row>
      <xdr:rowOff>95802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19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86929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28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167176</xdr:rowOff>
    </xdr:from>
    <xdr:to>
      <xdr:col>72</xdr:col>
      <xdr:colOff>38100</xdr:colOff>
      <xdr:row>77</xdr:row>
      <xdr:rowOff>97326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19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88453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29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167596</xdr:rowOff>
    </xdr:from>
    <xdr:to>
      <xdr:col>67</xdr:col>
      <xdr:colOff>101600</xdr:colOff>
      <xdr:row>77</xdr:row>
      <xdr:rowOff>97746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1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88873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29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129908</xdr:rowOff>
    </xdr:from>
    <xdr:to>
      <xdr:col>85</xdr:col>
      <xdr:colOff>126364</xdr:colOff>
      <xdr:row>99</xdr:row>
      <xdr:rowOff>19286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388958"/>
          <a:ext cx="1269" cy="1603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23113</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9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19286</xdr:rowOff>
    </xdr:from>
    <xdr:to>
      <xdr:col>86</xdr:col>
      <xdr:colOff>25400</xdr:colOff>
      <xdr:row>99</xdr:row>
      <xdr:rowOff>19286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9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76585</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16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129908</xdr:rowOff>
    </xdr:from>
    <xdr:to>
      <xdr:col>86</xdr:col>
      <xdr:colOff>25400</xdr:colOff>
      <xdr:row>89</xdr:row>
      <xdr:rowOff>129908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38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156617</xdr:rowOff>
    </xdr:from>
    <xdr:to>
      <xdr:col>85</xdr:col>
      <xdr:colOff>127000</xdr:colOff>
      <xdr:row>97</xdr:row>
      <xdr:rowOff>146938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444367"/>
          <a:ext cx="838200" cy="33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57878</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17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79451</xdr:rowOff>
    </xdr:from>
    <xdr:to>
      <xdr:col>85</xdr:col>
      <xdr:colOff>177800</xdr:colOff>
      <xdr:row>97</xdr:row>
      <xdr:rowOff>9601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68014</xdr:rowOff>
    </xdr:from>
    <xdr:to>
      <xdr:col>81</xdr:col>
      <xdr:colOff>50800</xdr:colOff>
      <xdr:row>97</xdr:row>
      <xdr:rowOff>146938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355764"/>
          <a:ext cx="889000" cy="42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63545</xdr:rowOff>
    </xdr:from>
    <xdr:to>
      <xdr:col>81</xdr:col>
      <xdr:colOff>101600</xdr:colOff>
      <xdr:row>96</xdr:row>
      <xdr:rowOff>165145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10222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2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68014</xdr:rowOff>
    </xdr:from>
    <xdr:to>
      <xdr:col>76</xdr:col>
      <xdr:colOff>114300</xdr:colOff>
      <xdr:row>97</xdr:row>
      <xdr:rowOff>93047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355764"/>
          <a:ext cx="889000" cy="36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88348</xdr:rowOff>
    </xdr:from>
    <xdr:to>
      <xdr:col>76</xdr:col>
      <xdr:colOff>165100</xdr:colOff>
      <xdr:row>98</xdr:row>
      <xdr:rowOff>18498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9625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81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93047</xdr:rowOff>
    </xdr:from>
    <xdr:to>
      <xdr:col>71</xdr:col>
      <xdr:colOff>177800</xdr:colOff>
      <xdr:row>98</xdr:row>
      <xdr:rowOff>90246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723697"/>
          <a:ext cx="889000" cy="16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72689</xdr:rowOff>
    </xdr:from>
    <xdr:to>
      <xdr:col>72</xdr:col>
      <xdr:colOff>38100</xdr:colOff>
      <xdr:row>97</xdr:row>
      <xdr:rowOff>2839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19366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135973</xdr:rowOff>
    </xdr:from>
    <xdr:to>
      <xdr:col>67</xdr:col>
      <xdr:colOff>101600</xdr:colOff>
      <xdr:row>98</xdr:row>
      <xdr:rowOff>66123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82650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105817</xdr:rowOff>
    </xdr:from>
    <xdr:to>
      <xdr:col>85</xdr:col>
      <xdr:colOff>177800</xdr:colOff>
      <xdr:row>96</xdr:row>
      <xdr:rowOff>35967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39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128694</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24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96138</xdr:rowOff>
    </xdr:from>
    <xdr:to>
      <xdr:col>81</xdr:col>
      <xdr:colOff>101600</xdr:colOff>
      <xdr:row>98</xdr:row>
      <xdr:rowOff>26288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2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17415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8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17214</xdr:rowOff>
    </xdr:from>
    <xdr:to>
      <xdr:col>76</xdr:col>
      <xdr:colOff>165100</xdr:colOff>
      <xdr:row>95</xdr:row>
      <xdr:rowOff>118814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30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135341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08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42247</xdr:rowOff>
    </xdr:from>
    <xdr:to>
      <xdr:col>72</xdr:col>
      <xdr:colOff>38100</xdr:colOff>
      <xdr:row>97</xdr:row>
      <xdr:rowOff>143847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67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134974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76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39446</xdr:rowOff>
    </xdr:from>
    <xdr:to>
      <xdr:col>67</xdr:col>
      <xdr:colOff>101600</xdr:colOff>
      <xdr:row>98</xdr:row>
      <xdr:rowOff>141046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4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132173</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3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53975</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368925"/>
          <a:ext cx="1269"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652</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14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53975</xdr:rowOff>
    </xdr:from>
    <xdr:to>
      <xdr:col>116</xdr:col>
      <xdr:colOff>152400</xdr:colOff>
      <xdr:row>31</xdr:row>
      <xdr:rowOff>53975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36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127635</xdr:rowOff>
    </xdr:from>
    <xdr:to>
      <xdr:col>116</xdr:col>
      <xdr:colOff>63500</xdr:colOff>
      <xdr:row>37</xdr:row>
      <xdr:rowOff>102362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299835"/>
          <a:ext cx="838200" cy="1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138320</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139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115443</xdr:rowOff>
    </xdr:from>
    <xdr:to>
      <xdr:col>116</xdr:col>
      <xdr:colOff>114300</xdr:colOff>
      <xdr:row>37</xdr:row>
      <xdr:rowOff>45593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2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104394</xdr:rowOff>
    </xdr:from>
    <xdr:to>
      <xdr:col>111</xdr:col>
      <xdr:colOff>177800</xdr:colOff>
      <xdr:row>36</xdr:row>
      <xdr:rowOff>127635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5933694"/>
          <a:ext cx="889000" cy="36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160274</xdr:rowOff>
    </xdr:from>
    <xdr:to>
      <xdr:col>112</xdr:col>
      <xdr:colOff>38100</xdr:colOff>
      <xdr:row>37</xdr:row>
      <xdr:rowOff>90424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81551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42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104394</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5933694"/>
          <a:ext cx="889000" cy="79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5842</xdr:rowOff>
    </xdr:from>
    <xdr:to>
      <xdr:col>107</xdr:col>
      <xdr:colOff>101600</xdr:colOff>
      <xdr:row>37</xdr:row>
      <xdr:rowOff>107442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3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98569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44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35941</xdr:rowOff>
    </xdr:from>
    <xdr:to>
      <xdr:col>102</xdr:col>
      <xdr:colOff>165100</xdr:colOff>
      <xdr:row>37</xdr:row>
      <xdr:rowOff>137541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37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154068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15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69977</xdr:rowOff>
    </xdr:from>
    <xdr:to>
      <xdr:col>98</xdr:col>
      <xdr:colOff>38100</xdr:colOff>
      <xdr:row>38</xdr:row>
      <xdr:rowOff>127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41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16654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18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51562</xdr:rowOff>
    </xdr:from>
    <xdr:to>
      <xdr:col>116</xdr:col>
      <xdr:colOff>114300</xdr:colOff>
      <xdr:row>37</xdr:row>
      <xdr:rowOff>153162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39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29989</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37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76835</xdr:rowOff>
    </xdr:from>
    <xdr:to>
      <xdr:col>112</xdr:col>
      <xdr:colOff>38100</xdr:colOff>
      <xdr:row>37</xdr:row>
      <xdr:rowOff>6985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23512</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02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53594</xdr:rowOff>
    </xdr:from>
    <xdr:to>
      <xdr:col>107</xdr:col>
      <xdr:colOff>101600</xdr:colOff>
      <xdr:row>34</xdr:row>
      <xdr:rowOff>155194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588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271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565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36430</xdr:rowOff>
    </xdr:from>
    <xdr:to>
      <xdr:col>116</xdr:col>
      <xdr:colOff>62864</xdr:colOff>
      <xdr:row>58</xdr:row>
      <xdr:rowOff>25057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80380"/>
          <a:ext cx="1269" cy="1188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28884</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9972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25057</xdr:rowOff>
    </xdr:from>
    <xdr:to>
      <xdr:col>116</xdr:col>
      <xdr:colOff>152400</xdr:colOff>
      <xdr:row>58</xdr:row>
      <xdr:rowOff>25057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99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154557</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55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36430</xdr:rowOff>
    </xdr:from>
    <xdr:to>
      <xdr:col>116</xdr:col>
      <xdr:colOff>152400</xdr:colOff>
      <xdr:row>51</xdr:row>
      <xdr:rowOff>36430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8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147130</xdr:rowOff>
    </xdr:from>
    <xdr:to>
      <xdr:col>116</xdr:col>
      <xdr:colOff>63500</xdr:colOff>
      <xdr:row>57</xdr:row>
      <xdr:rowOff>169932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9919780"/>
          <a:ext cx="838200" cy="2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53598</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483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30721</xdr:rowOff>
    </xdr:from>
    <xdr:to>
      <xdr:col>116</xdr:col>
      <xdr:colOff>114300</xdr:colOff>
      <xdr:row>56</xdr:row>
      <xdr:rowOff>132321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137243</xdr:rowOff>
    </xdr:from>
    <xdr:to>
      <xdr:col>111</xdr:col>
      <xdr:colOff>177800</xdr:colOff>
      <xdr:row>57</xdr:row>
      <xdr:rowOff>147130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9909893"/>
          <a:ext cx="889000"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29064</xdr:rowOff>
    </xdr:from>
    <xdr:to>
      <xdr:col>112</xdr:col>
      <xdr:colOff>38100</xdr:colOff>
      <xdr:row>56</xdr:row>
      <xdr:rowOff>130664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147191</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40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137243</xdr:rowOff>
    </xdr:from>
    <xdr:to>
      <xdr:col>107</xdr:col>
      <xdr:colOff>50800</xdr:colOff>
      <xdr:row>57</xdr:row>
      <xdr:rowOff>146329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9909893"/>
          <a:ext cx="889000" cy="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31521</xdr:rowOff>
    </xdr:from>
    <xdr:to>
      <xdr:col>107</xdr:col>
      <xdr:colOff>101600</xdr:colOff>
      <xdr:row>56</xdr:row>
      <xdr:rowOff>133121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149648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40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145644</xdr:rowOff>
    </xdr:from>
    <xdr:to>
      <xdr:col>102</xdr:col>
      <xdr:colOff>114300</xdr:colOff>
      <xdr:row>57</xdr:row>
      <xdr:rowOff>146329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9918294"/>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47752</xdr:rowOff>
    </xdr:from>
    <xdr:to>
      <xdr:col>102</xdr:col>
      <xdr:colOff>165100</xdr:colOff>
      <xdr:row>56</xdr:row>
      <xdr:rowOff>149352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165879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89</xdr:rowOff>
    </xdr:from>
    <xdr:to>
      <xdr:col>98</xdr:col>
      <xdr:colOff>38100</xdr:colOff>
      <xdr:row>56</xdr:row>
      <xdr:rowOff>101689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60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118216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37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119132</xdr:rowOff>
    </xdr:from>
    <xdr:to>
      <xdr:col>116</xdr:col>
      <xdr:colOff>114300</xdr:colOff>
      <xdr:row>58</xdr:row>
      <xdr:rowOff>49282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89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34059</xdr:rowOff>
    </xdr:from>
    <xdr:ext cx="378565"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806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96330</xdr:rowOff>
    </xdr:from>
    <xdr:to>
      <xdr:col>112</xdr:col>
      <xdr:colOff>38100</xdr:colOff>
      <xdr:row>58</xdr:row>
      <xdr:rowOff>26480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8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17607</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4017" y="9961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86443</xdr:rowOff>
    </xdr:from>
    <xdr:to>
      <xdr:col>107</xdr:col>
      <xdr:colOff>101600</xdr:colOff>
      <xdr:row>58</xdr:row>
      <xdr:rowOff>16593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85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7720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995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95529</xdr:rowOff>
    </xdr:from>
    <xdr:to>
      <xdr:col>102</xdr:col>
      <xdr:colOff>165100</xdr:colOff>
      <xdr:row>58</xdr:row>
      <xdr:rowOff>25679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86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16806</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6017" y="9960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94844</xdr:rowOff>
    </xdr:from>
    <xdr:to>
      <xdr:col>98</xdr:col>
      <xdr:colOff>38100</xdr:colOff>
      <xdr:row>58</xdr:row>
      <xdr:rowOff>24994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86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16121</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7017" y="9960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27762</xdr:rowOff>
    </xdr:from>
    <xdr:to>
      <xdr:col>116</xdr:col>
      <xdr:colOff>62864</xdr:colOff>
      <xdr:row>77</xdr:row>
      <xdr:rowOff>35458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29262"/>
          <a:ext cx="1269" cy="1207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39285</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24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35458</xdr:rowOff>
    </xdr:from>
    <xdr:to>
      <xdr:col>116</xdr:col>
      <xdr:colOff>152400</xdr:colOff>
      <xdr:row>77</xdr:row>
      <xdr:rowOff>35458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237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145889</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0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27762</xdr:rowOff>
    </xdr:from>
    <xdr:to>
      <xdr:col>116</xdr:col>
      <xdr:colOff>152400</xdr:colOff>
      <xdr:row>70</xdr:row>
      <xdr:rowOff>27762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2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31610</xdr:rowOff>
    </xdr:from>
    <xdr:to>
      <xdr:col>116</xdr:col>
      <xdr:colOff>63500</xdr:colOff>
      <xdr:row>77</xdr:row>
      <xdr:rowOff>35458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3233260"/>
          <a:ext cx="8382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45559</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389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22682</xdr:rowOff>
    </xdr:from>
    <xdr:to>
      <xdr:col>116</xdr:col>
      <xdr:colOff>114300</xdr:colOff>
      <xdr:row>73</xdr:row>
      <xdr:rowOff>124282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53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31610</xdr:rowOff>
    </xdr:from>
    <xdr:to>
      <xdr:col>111</xdr:col>
      <xdr:colOff>177800</xdr:colOff>
      <xdr:row>77</xdr:row>
      <xdr:rowOff>113221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233260"/>
          <a:ext cx="889000" cy="8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48590</xdr:rowOff>
    </xdr:from>
    <xdr:to>
      <xdr:col>112</xdr:col>
      <xdr:colOff>38100</xdr:colOff>
      <xdr:row>73</xdr:row>
      <xdr:rowOff>150190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56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166717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33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129832</xdr:rowOff>
    </xdr:from>
    <xdr:to>
      <xdr:col>107</xdr:col>
      <xdr:colOff>50800</xdr:colOff>
      <xdr:row>77</xdr:row>
      <xdr:rowOff>113221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2645682"/>
          <a:ext cx="889000" cy="66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97968</xdr:rowOff>
    </xdr:from>
    <xdr:to>
      <xdr:col>107</xdr:col>
      <xdr:colOff>101600</xdr:colOff>
      <xdr:row>74</xdr:row>
      <xdr:rowOff>28118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61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44645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38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53822</xdr:rowOff>
    </xdr:from>
    <xdr:to>
      <xdr:col>102</xdr:col>
      <xdr:colOff>114300</xdr:colOff>
      <xdr:row>73</xdr:row>
      <xdr:rowOff>129832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2569672"/>
          <a:ext cx="889000" cy="7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70</xdr:row>
      <xdr:rowOff>135306</xdr:rowOff>
    </xdr:from>
    <xdr:to>
      <xdr:col>102</xdr:col>
      <xdr:colOff>165100</xdr:colOff>
      <xdr:row>71</xdr:row>
      <xdr:rowOff>65456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13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81983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191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108369</xdr:rowOff>
    </xdr:from>
    <xdr:to>
      <xdr:col>98</xdr:col>
      <xdr:colOff>38100</xdr:colOff>
      <xdr:row>73</xdr:row>
      <xdr:rowOff>38519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45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55046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22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156108</xdr:rowOff>
    </xdr:from>
    <xdr:to>
      <xdr:col>116</xdr:col>
      <xdr:colOff>114300</xdr:colOff>
      <xdr:row>77</xdr:row>
      <xdr:rowOff>86258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18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71035</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10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152260</xdr:rowOff>
    </xdr:from>
    <xdr:to>
      <xdr:col>112</xdr:col>
      <xdr:colOff>38100</xdr:colOff>
      <xdr:row>77</xdr:row>
      <xdr:rowOff>82410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1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73537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27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62421</xdr:rowOff>
    </xdr:from>
    <xdr:to>
      <xdr:col>107</xdr:col>
      <xdr:colOff>101600</xdr:colOff>
      <xdr:row>77</xdr:row>
      <xdr:rowOff>164021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26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155148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35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79032</xdr:rowOff>
    </xdr:from>
    <xdr:to>
      <xdr:col>102</xdr:col>
      <xdr:colOff>165100</xdr:colOff>
      <xdr:row>74</xdr:row>
      <xdr:rowOff>9182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59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309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8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3022</xdr:rowOff>
    </xdr:from>
    <xdr:to>
      <xdr:col>98</xdr:col>
      <xdr:colOff>38100</xdr:colOff>
      <xdr:row>73</xdr:row>
      <xdr:rowOff>104622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51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95749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61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歳出決算総額の住民一人当たりにおける金額は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475,426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円である。人件費は、住民一人当たり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74,182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円となっている。減の主な要因としては、退職手当の減によるものである。物件費は地域包括支援センター設置事業等により、住民一人当たり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79,317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円となっている。扶助費は、住民税非課税世帯等緊急支援給付金等により、住民一人当たり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95,845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費は、類似団体平均を上回っているが、前年度と比べその差は縮小傾向にある。今後も公園の維持補修費及び小学校・中学校の維持補修費等により、高い水準で推移する傾向であると見込まれるが、公立施設の適正な配置や複合化・集約化などの取り組みを進め、経常経費削減を意識した予算編成を徹底するなど、上昇傾向に歯止めをかける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113,625
111,392
43.43
58,209,302
54,020,252
3,538,039
30,769,747
23,718,642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161472</xdr:rowOff>
    </xdr:from>
    <xdr:to>
      <xdr:col>24</xdr:col>
      <xdr:colOff>62865</xdr:colOff>
      <xdr:row>39</xdr:row>
      <xdr:rowOff>66222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4972"/>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70049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66222</xdr:rowOff>
    </xdr:from>
    <xdr:to>
      <xdr:col>24</xdr:col>
      <xdr:colOff>152400</xdr:colOff>
      <xdr:row>39</xdr:row>
      <xdr:rowOff>66222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5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108149</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161472</xdr:rowOff>
    </xdr:from>
    <xdr:to>
      <xdr:col>24</xdr:col>
      <xdr:colOff>152400</xdr:colOff>
      <xdr:row>30</xdr:row>
      <xdr:rowOff>161472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60234</xdr:rowOff>
    </xdr:from>
    <xdr:to>
      <xdr:col>24</xdr:col>
      <xdr:colOff>63500</xdr:colOff>
      <xdr:row>34</xdr:row>
      <xdr:rowOff>122283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889534"/>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146793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760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168366</xdr:rowOff>
    </xdr:from>
    <xdr:to>
      <xdr:col>24</xdr:col>
      <xdr:colOff>114300</xdr:colOff>
      <xdr:row>35</xdr:row>
      <xdr:rowOff>98516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60234</xdr:rowOff>
    </xdr:from>
    <xdr:to>
      <xdr:col>19</xdr:col>
      <xdr:colOff>177800</xdr:colOff>
      <xdr:row>35</xdr:row>
      <xdr:rowOff>24856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89534"/>
          <a:ext cx="889000" cy="13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29573</xdr:rowOff>
    </xdr:from>
    <xdr:to>
      <xdr:col>20</xdr:col>
      <xdr:colOff>38100</xdr:colOff>
      <xdr:row>35</xdr:row>
      <xdr:rowOff>131173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122300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72208</xdr:rowOff>
    </xdr:from>
    <xdr:to>
      <xdr:col>15</xdr:col>
      <xdr:colOff>50800</xdr:colOff>
      <xdr:row>35</xdr:row>
      <xdr:rowOff>24856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901508"/>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81824</xdr:rowOff>
    </xdr:from>
    <xdr:to>
      <xdr:col>15</xdr:col>
      <xdr:colOff>101600</xdr:colOff>
      <xdr:row>36</xdr:row>
      <xdr:rowOff>11974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3101</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72208</xdr:rowOff>
    </xdr:from>
    <xdr:to>
      <xdr:col>10</xdr:col>
      <xdr:colOff>114300</xdr:colOff>
      <xdr:row>34</xdr:row>
      <xdr:rowOff>83094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90150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78757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37193</xdr:rowOff>
    </xdr:from>
    <xdr:to>
      <xdr:col>6</xdr:col>
      <xdr:colOff>38100</xdr:colOff>
      <xdr:row>35</xdr:row>
      <xdr:rowOff>138793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129920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3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71483</xdr:rowOff>
    </xdr:from>
    <xdr:to>
      <xdr:col>24</xdr:col>
      <xdr:colOff>114300</xdr:colOff>
      <xdr:row>35</xdr:row>
      <xdr:rowOff>1633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0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94360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5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9434</xdr:rowOff>
    </xdr:from>
    <xdr:to>
      <xdr:col>20</xdr:col>
      <xdr:colOff>38100</xdr:colOff>
      <xdr:row>34</xdr:row>
      <xdr:rowOff>111034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127561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1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145506</xdr:rowOff>
    </xdr:from>
    <xdr:to>
      <xdr:col>15</xdr:col>
      <xdr:colOff>101600</xdr:colOff>
      <xdr:row>35</xdr:row>
      <xdr:rowOff>75656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7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92183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5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21408</xdr:rowOff>
    </xdr:from>
    <xdr:to>
      <xdr:col>10</xdr:col>
      <xdr:colOff>165100</xdr:colOff>
      <xdr:row>34</xdr:row>
      <xdr:rowOff>123008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5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139535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2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32294</xdr:rowOff>
    </xdr:from>
    <xdr:to>
      <xdr:col>6</xdr:col>
      <xdr:colOff>38100</xdr:colOff>
      <xdr:row>34</xdr:row>
      <xdr:rowOff>133894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150421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3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155207</xdr:rowOff>
    </xdr:from>
    <xdr:to>
      <xdr:col>24</xdr:col>
      <xdr:colOff>62865</xdr:colOff>
      <xdr:row>59</xdr:row>
      <xdr:rowOff>66472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242057"/>
          <a:ext cx="1270" cy="939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70299</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66472</xdr:rowOff>
    </xdr:from>
    <xdr:to>
      <xdr:col>24</xdr:col>
      <xdr:colOff>152400</xdr:colOff>
      <xdr:row>59</xdr:row>
      <xdr:rowOff>66472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8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101884</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01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102,279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155207</xdr:rowOff>
    </xdr:from>
    <xdr:to>
      <xdr:col>24</xdr:col>
      <xdr:colOff>152400</xdr:colOff>
      <xdr:row>53</xdr:row>
      <xdr:rowOff>155207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24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68072</xdr:rowOff>
    </xdr:from>
    <xdr:to>
      <xdr:col>24</xdr:col>
      <xdr:colOff>63500</xdr:colOff>
      <xdr:row>58</xdr:row>
      <xdr:rowOff>163906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10012172"/>
          <a:ext cx="838200" cy="9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144416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7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121539</xdr:rowOff>
    </xdr:from>
    <xdr:to>
      <xdr:col>24</xdr:col>
      <xdr:colOff>114300</xdr:colOff>
      <xdr:row>57</xdr:row>
      <xdr:rowOff>51689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169075</xdr:rowOff>
    </xdr:from>
    <xdr:to>
      <xdr:col>19</xdr:col>
      <xdr:colOff>177800</xdr:colOff>
      <xdr:row>58</xdr:row>
      <xdr:rowOff>68072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8741575"/>
          <a:ext cx="889000" cy="127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99454</xdr:rowOff>
    </xdr:from>
    <xdr:to>
      <xdr:col>20</xdr:col>
      <xdr:colOff>38100</xdr:colOff>
      <xdr:row>57</xdr:row>
      <xdr:rowOff>29604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46131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169075</xdr:rowOff>
    </xdr:from>
    <xdr:to>
      <xdr:col>15</xdr:col>
      <xdr:colOff>50800</xdr:colOff>
      <xdr:row>58</xdr:row>
      <xdr:rowOff>119469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8741575"/>
          <a:ext cx="889000" cy="132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49</xdr:row>
      <xdr:rowOff>139052</xdr:rowOff>
    </xdr:from>
    <xdr:to>
      <xdr:col>15</xdr:col>
      <xdr:colOff>101600</xdr:colOff>
      <xdr:row>50</xdr:row>
      <xdr:rowOff>69202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85729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119469</xdr:rowOff>
    </xdr:from>
    <xdr:to>
      <xdr:col>10</xdr:col>
      <xdr:colOff>114300</xdr:colOff>
      <xdr:row>58</xdr:row>
      <xdr:rowOff>140780</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10063569"/>
          <a:ext cx="889000" cy="2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137655</xdr:rowOff>
    </xdr:from>
    <xdr:to>
      <xdr:col>10</xdr:col>
      <xdr:colOff>165100</xdr:colOff>
      <xdr:row>57</xdr:row>
      <xdr:rowOff>67805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84332</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169634</xdr:rowOff>
    </xdr:from>
    <xdr:to>
      <xdr:col>6</xdr:col>
      <xdr:colOff>38100</xdr:colOff>
      <xdr:row>58</xdr:row>
      <xdr:rowOff>99784</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4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116311</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71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113106</xdr:rowOff>
    </xdr:from>
    <xdr:to>
      <xdr:col>24</xdr:col>
      <xdr:colOff>114300</xdr:colOff>
      <xdr:row>59</xdr:row>
      <xdr:rowOff>43256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5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28033</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7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17272</xdr:rowOff>
    </xdr:from>
    <xdr:to>
      <xdr:col>20</xdr:col>
      <xdr:colOff>38100</xdr:colOff>
      <xdr:row>58</xdr:row>
      <xdr:rowOff>118872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6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109999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05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118275</xdr:rowOff>
    </xdr:from>
    <xdr:to>
      <xdr:col>15</xdr:col>
      <xdr:colOff>101600</xdr:colOff>
      <xdr:row>51</xdr:row>
      <xdr:rowOff>48425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86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39552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878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68669</xdr:rowOff>
    </xdr:from>
    <xdr:to>
      <xdr:col>10</xdr:col>
      <xdr:colOff>165100</xdr:colOff>
      <xdr:row>58</xdr:row>
      <xdr:rowOff>170269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1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161396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0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89980</xdr:rowOff>
    </xdr:from>
    <xdr:to>
      <xdr:col>6</xdr:col>
      <xdr:colOff>38100</xdr:colOff>
      <xdr:row>59</xdr:row>
      <xdr:rowOff>20130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3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11257</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2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30638</xdr:rowOff>
    </xdr:from>
    <xdr:to>
      <xdr:col>24</xdr:col>
      <xdr:colOff>62865</xdr:colOff>
      <xdr:row>78</xdr:row>
      <xdr:rowOff>10046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03588"/>
          <a:ext cx="1270" cy="1179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13873</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8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10046</xdr:rowOff>
    </xdr:from>
    <xdr:to>
      <xdr:col>24</xdr:col>
      <xdr:colOff>152400</xdr:colOff>
      <xdr:row>78</xdr:row>
      <xdr:rowOff>10046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83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148765</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30638</xdr:rowOff>
    </xdr:from>
    <xdr:to>
      <xdr:col>24</xdr:col>
      <xdr:colOff>152400</xdr:colOff>
      <xdr:row>71</xdr:row>
      <xdr:rowOff>30638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0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143072</xdr:rowOff>
    </xdr:from>
    <xdr:to>
      <xdr:col>24</xdr:col>
      <xdr:colOff>63500</xdr:colOff>
      <xdr:row>73</xdr:row>
      <xdr:rowOff>117602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487472"/>
          <a:ext cx="838200" cy="14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47344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34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68917</xdr:rowOff>
    </xdr:from>
    <xdr:to>
      <xdr:col>24</xdr:col>
      <xdr:colOff>114300</xdr:colOff>
      <xdr:row>74</xdr:row>
      <xdr:rowOff>170517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5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143072</xdr:rowOff>
    </xdr:from>
    <xdr:to>
      <xdr:col>19</xdr:col>
      <xdr:colOff>177800</xdr:colOff>
      <xdr:row>76</xdr:row>
      <xdr:rowOff>9226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487472"/>
          <a:ext cx="889000" cy="55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72174</xdr:rowOff>
    </xdr:from>
    <xdr:to>
      <xdr:col>20</xdr:col>
      <xdr:colOff>38100</xdr:colOff>
      <xdr:row>74</xdr:row>
      <xdr:rowOff>2324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58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164901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80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9226</xdr:rowOff>
    </xdr:from>
    <xdr:to>
      <xdr:col>15</xdr:col>
      <xdr:colOff>50800</xdr:colOff>
      <xdr:row>76</xdr:row>
      <xdr:rowOff>144824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039426"/>
          <a:ext cx="889000" cy="13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19825</xdr:rowOff>
    </xdr:from>
    <xdr:to>
      <xdr:col>15</xdr:col>
      <xdr:colOff>101600</xdr:colOff>
      <xdr:row>76</xdr:row>
      <xdr:rowOff>121425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0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112552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14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144824</xdr:rowOff>
    </xdr:from>
    <xdr:to>
      <xdr:col>10</xdr:col>
      <xdr:colOff>114300</xdr:colOff>
      <xdr:row>77</xdr:row>
      <xdr:rowOff>63595</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175024"/>
          <a:ext cx="889000" cy="9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115760</xdr:rowOff>
    </xdr:from>
    <xdr:to>
      <xdr:col>10</xdr:col>
      <xdr:colOff>165100</xdr:colOff>
      <xdr:row>77</xdr:row>
      <xdr:rowOff>45910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4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37037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23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97644</xdr:rowOff>
    </xdr:from>
    <xdr:to>
      <xdr:col>6</xdr:col>
      <xdr:colOff>38100</xdr:colOff>
      <xdr:row>78</xdr:row>
      <xdr:rowOff>27794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9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18921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39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66802</xdr:rowOff>
    </xdr:from>
    <xdr:to>
      <xdr:col>24</xdr:col>
      <xdr:colOff>114300</xdr:colOff>
      <xdr:row>73</xdr:row>
      <xdr:rowOff>168402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58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89679</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43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92272</xdr:rowOff>
    </xdr:from>
    <xdr:to>
      <xdr:col>20</xdr:col>
      <xdr:colOff>38100</xdr:colOff>
      <xdr:row>73</xdr:row>
      <xdr:rowOff>22422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43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38949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21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129877</xdr:rowOff>
    </xdr:from>
    <xdr:to>
      <xdr:col>15</xdr:col>
      <xdr:colOff>101600</xdr:colOff>
      <xdr:row>76</xdr:row>
      <xdr:rowOff>60027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98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76554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76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94024</xdr:rowOff>
    </xdr:from>
    <xdr:to>
      <xdr:col>10</xdr:col>
      <xdr:colOff>165100</xdr:colOff>
      <xdr:row>77</xdr:row>
      <xdr:rowOff>24174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12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40701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899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12795</xdr:rowOff>
    </xdr:from>
    <xdr:to>
      <xdr:col>6</xdr:col>
      <xdr:colOff>38100</xdr:colOff>
      <xdr:row>77</xdr:row>
      <xdr:rowOff>114395</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1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130922</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98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52307</xdr:rowOff>
    </xdr:from>
    <xdr:to>
      <xdr:col>24</xdr:col>
      <xdr:colOff>62865</xdr:colOff>
      <xdr:row>97</xdr:row>
      <xdr:rowOff>35139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82807"/>
          <a:ext cx="1270" cy="118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38966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6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35139</xdr:rowOff>
    </xdr:from>
    <xdr:to>
      <xdr:col>24</xdr:col>
      <xdr:colOff>152400</xdr:colOff>
      <xdr:row>97</xdr:row>
      <xdr:rowOff>35139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6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170434</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5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52307</xdr:rowOff>
    </xdr:from>
    <xdr:to>
      <xdr:col>24</xdr:col>
      <xdr:colOff>152400</xdr:colOff>
      <xdr:row>90</xdr:row>
      <xdr:rowOff>52307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8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59415</xdr:rowOff>
    </xdr:from>
    <xdr:to>
      <xdr:col>24</xdr:col>
      <xdr:colOff>63500</xdr:colOff>
      <xdr:row>94</xdr:row>
      <xdr:rowOff>94117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175715"/>
          <a:ext cx="838200" cy="3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04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38151</xdr:rowOff>
    </xdr:from>
    <xdr:to>
      <xdr:col>24</xdr:col>
      <xdr:colOff>114300</xdr:colOff>
      <xdr:row>95</xdr:row>
      <xdr:rowOff>139751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25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59415</xdr:rowOff>
    </xdr:from>
    <xdr:to>
      <xdr:col>19</xdr:col>
      <xdr:colOff>177800</xdr:colOff>
      <xdr:row>94</xdr:row>
      <xdr:rowOff>168160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175715"/>
          <a:ext cx="889000" cy="10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32252</xdr:rowOff>
    </xdr:from>
    <xdr:to>
      <xdr:col>20</xdr:col>
      <xdr:colOff>38100</xdr:colOff>
      <xdr:row>95</xdr:row>
      <xdr:rowOff>133852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124979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1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168160</xdr:rowOff>
    </xdr:from>
    <xdr:to>
      <xdr:col>15</xdr:col>
      <xdr:colOff>50800</xdr:colOff>
      <xdr:row>95</xdr:row>
      <xdr:rowOff>160502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284460"/>
          <a:ext cx="889000" cy="16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53649</xdr:rowOff>
    </xdr:from>
    <xdr:to>
      <xdr:col>15</xdr:col>
      <xdr:colOff>101600</xdr:colOff>
      <xdr:row>96</xdr:row>
      <xdr:rowOff>155249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1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146376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0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22771</xdr:rowOff>
    </xdr:from>
    <xdr:to>
      <xdr:col>10</xdr:col>
      <xdr:colOff>114300</xdr:colOff>
      <xdr:row>95</xdr:row>
      <xdr:rowOff>160502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310521"/>
          <a:ext cx="889000" cy="13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87506</xdr:rowOff>
    </xdr:from>
    <xdr:to>
      <xdr:col>10</xdr:col>
      <xdr:colOff>165100</xdr:colOff>
      <xdr:row>97</xdr:row>
      <xdr:rowOff>17656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8783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77608</xdr:rowOff>
    </xdr:from>
    <xdr:to>
      <xdr:col>6</xdr:col>
      <xdr:colOff>38100</xdr:colOff>
      <xdr:row>97</xdr:row>
      <xdr:rowOff>7758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170335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43317</xdr:rowOff>
    </xdr:from>
    <xdr:to>
      <xdr:col>24</xdr:col>
      <xdr:colOff>114300</xdr:colOff>
      <xdr:row>94</xdr:row>
      <xdr:rowOff>144917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15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66194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01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8615</xdr:rowOff>
    </xdr:from>
    <xdr:to>
      <xdr:col>20</xdr:col>
      <xdr:colOff>38100</xdr:colOff>
      <xdr:row>94</xdr:row>
      <xdr:rowOff>110215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12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126742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90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117360</xdr:rowOff>
    </xdr:from>
    <xdr:to>
      <xdr:col>15</xdr:col>
      <xdr:colOff>101600</xdr:colOff>
      <xdr:row>95</xdr:row>
      <xdr:rowOff>47510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64037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00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109702</xdr:rowOff>
    </xdr:from>
    <xdr:to>
      <xdr:col>10</xdr:col>
      <xdr:colOff>165100</xdr:colOff>
      <xdr:row>96</xdr:row>
      <xdr:rowOff>39852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9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56379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17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143421</xdr:rowOff>
    </xdr:from>
    <xdr:to>
      <xdr:col>6</xdr:col>
      <xdr:colOff>38100</xdr:colOff>
      <xdr:row>95</xdr:row>
      <xdr:rowOff>73571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25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90098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0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78344</xdr:rowOff>
    </xdr:from>
    <xdr:to>
      <xdr:col>54</xdr:col>
      <xdr:colOff>189865</xdr:colOff>
      <xdr:row>38</xdr:row>
      <xdr:rowOff>131287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21844"/>
          <a:ext cx="1270" cy="1424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135114</xdr:rowOff>
    </xdr:from>
    <xdr:ext cx="313932"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02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131287</xdr:rowOff>
    </xdr:from>
    <xdr:to>
      <xdr:col>55</xdr:col>
      <xdr:colOff>88900</xdr:colOff>
      <xdr:row>38</xdr:row>
      <xdr:rowOff>131287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4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25021</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78344</xdr:rowOff>
    </xdr:from>
    <xdr:to>
      <xdr:col>55</xdr:col>
      <xdr:colOff>88900</xdr:colOff>
      <xdr:row>30</xdr:row>
      <xdr:rowOff>78344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2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11775</xdr:rowOff>
    </xdr:from>
    <xdr:to>
      <xdr:col>55</xdr:col>
      <xdr:colOff>0</xdr:colOff>
      <xdr:row>38</xdr:row>
      <xdr:rowOff>25583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26875"/>
          <a:ext cx="838200" cy="1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92209</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64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69332</xdr:rowOff>
    </xdr:from>
    <xdr:to>
      <xdr:col>55</xdr:col>
      <xdr:colOff>50800</xdr:colOff>
      <xdr:row>37</xdr:row>
      <xdr:rowOff>170932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25217</xdr:rowOff>
    </xdr:from>
    <xdr:to>
      <xdr:col>50</xdr:col>
      <xdr:colOff>114300</xdr:colOff>
      <xdr:row>38</xdr:row>
      <xdr:rowOff>25583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540317"/>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65034</xdr:rowOff>
    </xdr:from>
    <xdr:to>
      <xdr:col>50</xdr:col>
      <xdr:colOff>165100</xdr:colOff>
      <xdr:row>37</xdr:row>
      <xdr:rowOff>166634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11711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148478</xdr:rowOff>
    </xdr:from>
    <xdr:to>
      <xdr:col>45</xdr:col>
      <xdr:colOff>177800</xdr:colOff>
      <xdr:row>38</xdr:row>
      <xdr:rowOff>25217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492128"/>
          <a:ext cx="889000" cy="4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61651</xdr:rowOff>
    </xdr:from>
    <xdr:to>
      <xdr:col>46</xdr:col>
      <xdr:colOff>38100</xdr:colOff>
      <xdr:row>37</xdr:row>
      <xdr:rowOff>163251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8328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80538</xdr:rowOff>
    </xdr:from>
    <xdr:to>
      <xdr:col>41</xdr:col>
      <xdr:colOff>50800</xdr:colOff>
      <xdr:row>37</xdr:row>
      <xdr:rowOff>148478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424188"/>
          <a:ext cx="889000" cy="6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43271</xdr:rowOff>
    </xdr:from>
    <xdr:to>
      <xdr:col>41</xdr:col>
      <xdr:colOff>101600</xdr:colOff>
      <xdr:row>37</xdr:row>
      <xdr:rowOff>144871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161398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43729</xdr:rowOff>
    </xdr:from>
    <xdr:to>
      <xdr:col>36</xdr:col>
      <xdr:colOff>165100</xdr:colOff>
      <xdr:row>37</xdr:row>
      <xdr:rowOff>145329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38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136455</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4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132425</xdr:rowOff>
    </xdr:from>
    <xdr:to>
      <xdr:col>55</xdr:col>
      <xdr:colOff>50800</xdr:colOff>
      <xdr:row>38</xdr:row>
      <xdr:rowOff>62575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7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47758</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39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146233</xdr:rowOff>
    </xdr:from>
    <xdr:to>
      <xdr:col>50</xdr:col>
      <xdr:colOff>165100</xdr:colOff>
      <xdr:row>38</xdr:row>
      <xdr:rowOff>76383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8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67510</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58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145867</xdr:rowOff>
    </xdr:from>
    <xdr:to>
      <xdr:col>46</xdr:col>
      <xdr:colOff>38100</xdr:colOff>
      <xdr:row>38</xdr:row>
      <xdr:rowOff>76017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8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67144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58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97678</xdr:rowOff>
    </xdr:from>
    <xdr:to>
      <xdr:col>41</xdr:col>
      <xdr:colOff>101600</xdr:colOff>
      <xdr:row>38</xdr:row>
      <xdr:rowOff>27828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18956</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53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29738</xdr:rowOff>
    </xdr:from>
    <xdr:to>
      <xdr:col>36</xdr:col>
      <xdr:colOff>165100</xdr:colOff>
      <xdr:row>37</xdr:row>
      <xdr:rowOff>131338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7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147865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14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107376</xdr:rowOff>
    </xdr:from>
    <xdr:to>
      <xdr:col>54</xdr:col>
      <xdr:colOff>189865</xdr:colOff>
      <xdr:row>58</xdr:row>
      <xdr:rowOff>73909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9022776"/>
          <a:ext cx="1270" cy="995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77736</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2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73909</xdr:rowOff>
    </xdr:from>
    <xdr:to>
      <xdr:col>55</xdr:col>
      <xdr:colOff>88900</xdr:colOff>
      <xdr:row>58</xdr:row>
      <xdr:rowOff>73909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1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54053</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79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107376</xdr:rowOff>
    </xdr:from>
    <xdr:to>
      <xdr:col>55</xdr:col>
      <xdr:colOff>88900</xdr:colOff>
      <xdr:row>52</xdr:row>
      <xdr:rowOff>107376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02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49129</xdr:rowOff>
    </xdr:from>
    <xdr:to>
      <xdr:col>55</xdr:col>
      <xdr:colOff>0</xdr:colOff>
      <xdr:row>57</xdr:row>
      <xdr:rowOff>49266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821779"/>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36430</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46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13553</xdr:rowOff>
    </xdr:from>
    <xdr:to>
      <xdr:col>55</xdr:col>
      <xdr:colOff>50800</xdr:colOff>
      <xdr:row>56</xdr:row>
      <xdr:rowOff>115153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14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25857</xdr:rowOff>
    </xdr:from>
    <xdr:to>
      <xdr:col>50</xdr:col>
      <xdr:colOff>114300</xdr:colOff>
      <xdr:row>57</xdr:row>
      <xdr:rowOff>49129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798507"/>
          <a:ext cx="889000" cy="2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25578</xdr:rowOff>
    </xdr:from>
    <xdr:to>
      <xdr:col>50</xdr:col>
      <xdr:colOff>165100</xdr:colOff>
      <xdr:row>56</xdr:row>
      <xdr:rowOff>127178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2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143705</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0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25857</xdr:rowOff>
    </xdr:from>
    <xdr:to>
      <xdr:col>45</xdr:col>
      <xdr:colOff>177800</xdr:colOff>
      <xdr:row>57</xdr:row>
      <xdr:rowOff>79990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98507"/>
          <a:ext cx="889000" cy="5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73401</xdr:rowOff>
    </xdr:from>
    <xdr:to>
      <xdr:col>46</xdr:col>
      <xdr:colOff>38100</xdr:colOff>
      <xdr:row>57</xdr:row>
      <xdr:rowOff>3551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7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20078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4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79990</xdr:rowOff>
    </xdr:from>
    <xdr:to>
      <xdr:col>41</xdr:col>
      <xdr:colOff>50800</xdr:colOff>
      <xdr:row>57</xdr:row>
      <xdr:rowOff>87168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52640"/>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136723</xdr:rowOff>
    </xdr:from>
    <xdr:to>
      <xdr:col>41</xdr:col>
      <xdr:colOff>101600</xdr:colOff>
      <xdr:row>56</xdr:row>
      <xdr:rowOff>66873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6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83400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34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89998</xdr:rowOff>
    </xdr:from>
    <xdr:to>
      <xdr:col>36</xdr:col>
      <xdr:colOff>165100</xdr:colOff>
      <xdr:row>57</xdr:row>
      <xdr:rowOff>20148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36675</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169916</xdr:rowOff>
    </xdr:from>
    <xdr:to>
      <xdr:col>55</xdr:col>
      <xdr:colOff>50800</xdr:colOff>
      <xdr:row>57</xdr:row>
      <xdr:rowOff>100066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7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148343</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4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169779</xdr:rowOff>
    </xdr:from>
    <xdr:to>
      <xdr:col>50</xdr:col>
      <xdr:colOff>165100</xdr:colOff>
      <xdr:row>57</xdr:row>
      <xdr:rowOff>99929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7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91056</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86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146507</xdr:rowOff>
    </xdr:from>
    <xdr:to>
      <xdr:col>46</xdr:col>
      <xdr:colOff>38100</xdr:colOff>
      <xdr:row>57</xdr:row>
      <xdr:rowOff>76657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4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67784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84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29190</xdr:rowOff>
    </xdr:from>
    <xdr:to>
      <xdr:col>41</xdr:col>
      <xdr:colOff>101600</xdr:colOff>
      <xdr:row>57</xdr:row>
      <xdr:rowOff>130790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0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121917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89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36368</xdr:rowOff>
    </xdr:from>
    <xdr:to>
      <xdr:col>36</xdr:col>
      <xdr:colOff>165100</xdr:colOff>
      <xdr:row>57</xdr:row>
      <xdr:rowOff>137968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0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129095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90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31877</xdr:rowOff>
    </xdr:from>
    <xdr:to>
      <xdr:col>54</xdr:col>
      <xdr:colOff>189865</xdr:colOff>
      <xdr:row>78</xdr:row>
      <xdr:rowOff>121983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04827"/>
          <a:ext cx="1270" cy="1290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125810</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121983</xdr:rowOff>
    </xdr:from>
    <xdr:to>
      <xdr:col>55</xdr:col>
      <xdr:colOff>88900</xdr:colOff>
      <xdr:row>78</xdr:row>
      <xdr:rowOff>121983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95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150004</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8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36,330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31877</xdr:rowOff>
    </xdr:from>
    <xdr:to>
      <xdr:col>55</xdr:col>
      <xdr:colOff>88900</xdr:colOff>
      <xdr:row>71</xdr:row>
      <xdr:rowOff>31877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04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91351</xdr:rowOff>
    </xdr:from>
    <xdr:to>
      <xdr:col>55</xdr:col>
      <xdr:colOff>0</xdr:colOff>
      <xdr:row>77</xdr:row>
      <xdr:rowOff>91580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293001"/>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140466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827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117589</xdr:rowOff>
    </xdr:from>
    <xdr:to>
      <xdr:col>55</xdr:col>
      <xdr:colOff>50800</xdr:colOff>
      <xdr:row>76</xdr:row>
      <xdr:rowOff>47740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9763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74054</xdr:rowOff>
    </xdr:from>
    <xdr:to>
      <xdr:col>50</xdr:col>
      <xdr:colOff>114300</xdr:colOff>
      <xdr:row>77</xdr:row>
      <xdr:rowOff>91580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75704"/>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36017</xdr:rowOff>
    </xdr:from>
    <xdr:to>
      <xdr:col>50</xdr:col>
      <xdr:colOff>165100</xdr:colOff>
      <xdr:row>75</xdr:row>
      <xdr:rowOff>137617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8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154144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6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74054</xdr:rowOff>
    </xdr:from>
    <xdr:to>
      <xdr:col>45</xdr:col>
      <xdr:colOff>177800</xdr:colOff>
      <xdr:row>77</xdr:row>
      <xdr:rowOff>132423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75704"/>
          <a:ext cx="889000" cy="5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127876</xdr:rowOff>
    </xdr:from>
    <xdr:to>
      <xdr:col>46</xdr:col>
      <xdr:colOff>38100</xdr:colOff>
      <xdr:row>76</xdr:row>
      <xdr:rowOff>58026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9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74553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76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132423</xdr:rowOff>
    </xdr:from>
    <xdr:to>
      <xdr:col>41</xdr:col>
      <xdr:colOff>50800</xdr:colOff>
      <xdr:row>78</xdr:row>
      <xdr:rowOff>52490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34073"/>
          <a:ext cx="889000" cy="9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97740</xdr:rowOff>
    </xdr:from>
    <xdr:to>
      <xdr:col>41</xdr:col>
      <xdr:colOff>101600</xdr:colOff>
      <xdr:row>77</xdr:row>
      <xdr:rowOff>27890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2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44416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0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118771</xdr:rowOff>
    </xdr:from>
    <xdr:to>
      <xdr:col>36</xdr:col>
      <xdr:colOff>165100</xdr:colOff>
      <xdr:row>77</xdr:row>
      <xdr:rowOff>48921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65447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2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40551</xdr:rowOff>
    </xdr:from>
    <xdr:to>
      <xdr:col>55</xdr:col>
      <xdr:colOff>50800</xdr:colOff>
      <xdr:row>77</xdr:row>
      <xdr:rowOff>142151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4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18978</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20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40780</xdr:rowOff>
    </xdr:from>
    <xdr:to>
      <xdr:col>50</xdr:col>
      <xdr:colOff>165100</xdr:colOff>
      <xdr:row>77</xdr:row>
      <xdr:rowOff>142380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133507</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33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23254</xdr:rowOff>
    </xdr:from>
    <xdr:to>
      <xdr:col>46</xdr:col>
      <xdr:colOff>38100</xdr:colOff>
      <xdr:row>77</xdr:row>
      <xdr:rowOff>124854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115981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81623</xdr:rowOff>
    </xdr:from>
    <xdr:to>
      <xdr:col>41</xdr:col>
      <xdr:colOff>101600</xdr:colOff>
      <xdr:row>78</xdr:row>
      <xdr:rowOff>11773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8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2900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7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1690</xdr:rowOff>
    </xdr:from>
    <xdr:to>
      <xdr:col>36</xdr:col>
      <xdr:colOff>165100</xdr:colOff>
      <xdr:row>78</xdr:row>
      <xdr:rowOff>103290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94417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61099</xdr:rowOff>
    </xdr:from>
    <xdr:to>
      <xdr:col>54</xdr:col>
      <xdr:colOff>189865</xdr:colOff>
      <xdr:row>98</xdr:row>
      <xdr:rowOff>25208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91599"/>
          <a:ext cx="1270" cy="1335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29035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3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25208</xdr:rowOff>
    </xdr:from>
    <xdr:to>
      <xdr:col>55</xdr:col>
      <xdr:colOff>88900</xdr:colOff>
      <xdr:row>98</xdr:row>
      <xdr:rowOff>25208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2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7776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317,192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61099</xdr:rowOff>
    </xdr:from>
    <xdr:to>
      <xdr:col>55</xdr:col>
      <xdr:colOff>88900</xdr:colOff>
      <xdr:row>90</xdr:row>
      <xdr:rowOff>61099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15236</xdr:rowOff>
    </xdr:from>
    <xdr:to>
      <xdr:col>55</xdr:col>
      <xdr:colOff>0</xdr:colOff>
      <xdr:row>96</xdr:row>
      <xdr:rowOff>135393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474436"/>
          <a:ext cx="838200" cy="12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35620</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66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57193</xdr:rowOff>
    </xdr:from>
    <xdr:to>
      <xdr:col>55</xdr:col>
      <xdr:colOff>50800</xdr:colOff>
      <xdr:row>97</xdr:row>
      <xdr:rowOff>158793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8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102809</xdr:rowOff>
    </xdr:from>
    <xdr:to>
      <xdr:col>50</xdr:col>
      <xdr:colOff>114300</xdr:colOff>
      <xdr:row>96</xdr:row>
      <xdr:rowOff>135393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62009"/>
          <a:ext cx="889000" cy="3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60370</xdr:rowOff>
    </xdr:from>
    <xdr:to>
      <xdr:col>50</xdr:col>
      <xdr:colOff>165100</xdr:colOff>
      <xdr:row>97</xdr:row>
      <xdr:rowOff>161970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153097</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8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102809</xdr:rowOff>
    </xdr:from>
    <xdr:to>
      <xdr:col>45</xdr:col>
      <xdr:colOff>177800</xdr:colOff>
      <xdr:row>96</xdr:row>
      <xdr:rowOff>137401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62009"/>
          <a:ext cx="889000" cy="3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64001</xdr:rowOff>
    </xdr:from>
    <xdr:to>
      <xdr:col>46</xdr:col>
      <xdr:colOff>38100</xdr:colOff>
      <xdr:row>97</xdr:row>
      <xdr:rowOff>165601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9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156728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8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137401</xdr:rowOff>
    </xdr:from>
    <xdr:to>
      <xdr:col>41</xdr:col>
      <xdr:colOff>50800</xdr:colOff>
      <xdr:row>96</xdr:row>
      <xdr:rowOff>156282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96601"/>
          <a:ext cx="889000" cy="1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158769</xdr:rowOff>
    </xdr:from>
    <xdr:to>
      <xdr:col>41</xdr:col>
      <xdr:colOff>101600</xdr:colOff>
      <xdr:row>97</xdr:row>
      <xdr:rowOff>88919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1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80046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1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60389</xdr:rowOff>
    </xdr:from>
    <xdr:to>
      <xdr:col>36</xdr:col>
      <xdr:colOff>165100</xdr:colOff>
      <xdr:row>97</xdr:row>
      <xdr:rowOff>161989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9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153116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8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135886</xdr:rowOff>
    </xdr:from>
    <xdr:to>
      <xdr:col>55</xdr:col>
      <xdr:colOff>50800</xdr:colOff>
      <xdr:row>96</xdr:row>
      <xdr:rowOff>66036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2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158763</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27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84593</xdr:rowOff>
    </xdr:from>
    <xdr:to>
      <xdr:col>50</xdr:col>
      <xdr:colOff>165100</xdr:colOff>
      <xdr:row>97</xdr:row>
      <xdr:rowOff>14743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31270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31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52009</xdr:rowOff>
    </xdr:from>
    <xdr:to>
      <xdr:col>46</xdr:col>
      <xdr:colOff>38100</xdr:colOff>
      <xdr:row>96</xdr:row>
      <xdr:rowOff>153609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1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170136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28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86601</xdr:rowOff>
    </xdr:from>
    <xdr:to>
      <xdr:col>41</xdr:col>
      <xdr:colOff>101600</xdr:colOff>
      <xdr:row>97</xdr:row>
      <xdr:rowOff>16751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4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33278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32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105482</xdr:rowOff>
    </xdr:from>
    <xdr:to>
      <xdr:col>36</xdr:col>
      <xdr:colOff>165100</xdr:colOff>
      <xdr:row>97</xdr:row>
      <xdr:rowOff>35632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6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52159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33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145986</xdr:rowOff>
    </xdr:from>
    <xdr:to>
      <xdr:col>85</xdr:col>
      <xdr:colOff>126364</xdr:colOff>
      <xdr:row>38</xdr:row>
      <xdr:rowOff>148749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89486"/>
          <a:ext cx="1269" cy="137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152576</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6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148749</xdr:rowOff>
    </xdr:from>
    <xdr:to>
      <xdr:col>86</xdr:col>
      <xdr:colOff>25400</xdr:colOff>
      <xdr:row>38</xdr:row>
      <xdr:rowOff>148749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63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92663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06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145986</xdr:rowOff>
    </xdr:from>
    <xdr:to>
      <xdr:col>86</xdr:col>
      <xdr:colOff>25400</xdr:colOff>
      <xdr:row>30</xdr:row>
      <xdr:rowOff>145986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8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153988</xdr:rowOff>
    </xdr:from>
    <xdr:to>
      <xdr:col>85</xdr:col>
      <xdr:colOff>127000</xdr:colOff>
      <xdr:row>38</xdr:row>
      <xdr:rowOff>133509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497638"/>
          <a:ext cx="838200" cy="15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77392</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78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54515</xdr:rowOff>
    </xdr:from>
    <xdr:to>
      <xdr:col>85</xdr:col>
      <xdr:colOff>177800</xdr:colOff>
      <xdr:row>36</xdr:row>
      <xdr:rowOff>156115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2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153988</xdr:rowOff>
    </xdr:from>
    <xdr:to>
      <xdr:col>81</xdr:col>
      <xdr:colOff>50800</xdr:colOff>
      <xdr:row>38</xdr:row>
      <xdr:rowOff>87313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97638"/>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53848</xdr:rowOff>
    </xdr:from>
    <xdr:to>
      <xdr:col>81</xdr:col>
      <xdr:colOff>101600</xdr:colOff>
      <xdr:row>36</xdr:row>
      <xdr:rowOff>155448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22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525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0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87313</xdr:rowOff>
    </xdr:from>
    <xdr:to>
      <xdr:col>76</xdr:col>
      <xdr:colOff>114300</xdr:colOff>
      <xdr:row>38</xdr:row>
      <xdr:rowOff>140748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602413"/>
          <a:ext cx="889000" cy="5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131763</xdr:rowOff>
    </xdr:from>
    <xdr:to>
      <xdr:col>76</xdr:col>
      <xdr:colOff>165100</xdr:colOff>
      <xdr:row>36</xdr:row>
      <xdr:rowOff>61913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3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78440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0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140748</xdr:rowOff>
    </xdr:from>
    <xdr:to>
      <xdr:col>71</xdr:col>
      <xdr:colOff>177800</xdr:colOff>
      <xdr:row>38</xdr:row>
      <xdr:rowOff>156559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655848"/>
          <a:ext cx="8890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167386</xdr:rowOff>
    </xdr:from>
    <xdr:to>
      <xdr:col>72</xdr:col>
      <xdr:colOff>38100</xdr:colOff>
      <xdr:row>36</xdr:row>
      <xdr:rowOff>97536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6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114063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4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82709</xdr:rowOff>
    </xdr:from>
    <xdr:to>
      <xdr:col>67</xdr:col>
      <xdr:colOff>101600</xdr:colOff>
      <xdr:row>37</xdr:row>
      <xdr:rowOff>12859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5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29386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3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82709</xdr:rowOff>
    </xdr:from>
    <xdr:to>
      <xdr:col>85</xdr:col>
      <xdr:colOff>177800</xdr:colOff>
      <xdr:row>39</xdr:row>
      <xdr:rowOff>12859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9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169086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51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103188</xdr:rowOff>
    </xdr:from>
    <xdr:to>
      <xdr:col>81</xdr:col>
      <xdr:colOff>101600</xdr:colOff>
      <xdr:row>38</xdr:row>
      <xdr:rowOff>33338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24465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36513</xdr:rowOff>
    </xdr:from>
    <xdr:to>
      <xdr:col>76</xdr:col>
      <xdr:colOff>165100</xdr:colOff>
      <xdr:row>38</xdr:row>
      <xdr:rowOff>138113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5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129240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4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89948</xdr:rowOff>
    </xdr:from>
    <xdr:to>
      <xdr:col>72</xdr:col>
      <xdr:colOff>38100</xdr:colOff>
      <xdr:row>39</xdr:row>
      <xdr:rowOff>20098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60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11225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105759</xdr:rowOff>
    </xdr:from>
    <xdr:to>
      <xdr:col>67</xdr:col>
      <xdr:colOff>101600</xdr:colOff>
      <xdr:row>39</xdr:row>
      <xdr:rowOff>35909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62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27036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71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1577</xdr:rowOff>
    </xdr:from>
    <xdr:to>
      <xdr:col>85</xdr:col>
      <xdr:colOff>126364</xdr:colOff>
      <xdr:row>58</xdr:row>
      <xdr:rowOff>61551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45527"/>
          <a:ext cx="1269" cy="126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65378</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0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61551</xdr:rowOff>
    </xdr:from>
    <xdr:to>
      <xdr:col>86</xdr:col>
      <xdr:colOff>25400</xdr:colOff>
      <xdr:row>58</xdr:row>
      <xdr:rowOff>61551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0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119704</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2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1577</xdr:rowOff>
    </xdr:from>
    <xdr:to>
      <xdr:col>86</xdr:col>
      <xdr:colOff>25400</xdr:colOff>
      <xdr:row>51</xdr:row>
      <xdr:rowOff>1577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4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1691</xdr:rowOff>
    </xdr:from>
    <xdr:to>
      <xdr:col>85</xdr:col>
      <xdr:colOff>127000</xdr:colOff>
      <xdr:row>57</xdr:row>
      <xdr:rowOff>51640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431441"/>
          <a:ext cx="838200" cy="39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153378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83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3501</xdr:rowOff>
    </xdr:from>
    <xdr:to>
      <xdr:col>85</xdr:col>
      <xdr:colOff>177800</xdr:colOff>
      <xdr:row>56</xdr:row>
      <xdr:rowOff>105101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0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139422</xdr:rowOff>
    </xdr:from>
    <xdr:to>
      <xdr:col>81</xdr:col>
      <xdr:colOff>50800</xdr:colOff>
      <xdr:row>57</xdr:row>
      <xdr:rowOff>51640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740622"/>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91480</xdr:rowOff>
    </xdr:from>
    <xdr:to>
      <xdr:col>81</xdr:col>
      <xdr:colOff>101600</xdr:colOff>
      <xdr:row>57</xdr:row>
      <xdr:rowOff>21630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9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38157</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6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114391</xdr:rowOff>
    </xdr:from>
    <xdr:to>
      <xdr:col>76</xdr:col>
      <xdr:colOff>114300</xdr:colOff>
      <xdr:row>56</xdr:row>
      <xdr:rowOff>139422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15591"/>
          <a:ext cx="8890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143715</xdr:rowOff>
    </xdr:from>
    <xdr:to>
      <xdr:col>76</xdr:col>
      <xdr:colOff>165100</xdr:colOff>
      <xdr:row>56</xdr:row>
      <xdr:rowOff>73865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7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90392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4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114391</xdr:rowOff>
    </xdr:from>
    <xdr:to>
      <xdr:col>71</xdr:col>
      <xdr:colOff>177800</xdr:colOff>
      <xdr:row>57</xdr:row>
      <xdr:rowOff>21742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15591"/>
          <a:ext cx="889000" cy="7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28321</xdr:rowOff>
    </xdr:from>
    <xdr:to>
      <xdr:col>72</xdr:col>
      <xdr:colOff>38100</xdr:colOff>
      <xdr:row>56</xdr:row>
      <xdr:rowOff>129921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2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146448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0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154525</xdr:rowOff>
    </xdr:from>
    <xdr:to>
      <xdr:col>67</xdr:col>
      <xdr:colOff>101600</xdr:colOff>
      <xdr:row>57</xdr:row>
      <xdr:rowOff>84675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75802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4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122341</xdr:rowOff>
    </xdr:from>
    <xdr:to>
      <xdr:col>85</xdr:col>
      <xdr:colOff>177800</xdr:colOff>
      <xdr:row>55</xdr:row>
      <xdr:rowOff>52491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38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145218</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23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840</xdr:rowOff>
    </xdr:from>
    <xdr:to>
      <xdr:col>81</xdr:col>
      <xdr:colOff>101600</xdr:colOff>
      <xdr:row>57</xdr:row>
      <xdr:rowOff>102440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7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93567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6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88622</xdr:rowOff>
    </xdr:from>
    <xdr:to>
      <xdr:col>76</xdr:col>
      <xdr:colOff>165100</xdr:colOff>
      <xdr:row>57</xdr:row>
      <xdr:rowOff>18772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8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9899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78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63591</xdr:rowOff>
    </xdr:from>
    <xdr:to>
      <xdr:col>72</xdr:col>
      <xdr:colOff>38100</xdr:colOff>
      <xdr:row>56</xdr:row>
      <xdr:rowOff>165191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6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156318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75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142392</xdr:rowOff>
    </xdr:from>
    <xdr:to>
      <xdr:col>67</xdr:col>
      <xdr:colOff>101600</xdr:colOff>
      <xdr:row>57</xdr:row>
      <xdr:rowOff>72542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89069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51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76378</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77878"/>
          <a:ext cx="1269" cy="15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23055</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76378</xdr:rowOff>
    </xdr:from>
    <xdr:to>
      <xdr:col>86</xdr:col>
      <xdr:colOff>25400</xdr:colOff>
      <xdr:row>70</xdr:row>
      <xdr:rowOff>76378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7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6731</xdr:rowOff>
    </xdr:from>
    <xdr:to>
      <xdr:col>85</xdr:col>
      <xdr:colOff>127000</xdr:colOff>
      <xdr:row>79</xdr:row>
      <xdr:rowOff>10770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551281"/>
          <a:ext cx="8382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59275</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60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36398</xdr:rowOff>
    </xdr:from>
    <xdr:to>
      <xdr:col>85</xdr:col>
      <xdr:colOff>177800</xdr:colOff>
      <xdr:row>78</xdr:row>
      <xdr:rowOff>137998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0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10770</xdr:rowOff>
    </xdr:from>
    <xdr:to>
      <xdr:col>81</xdr:col>
      <xdr:colOff>50800</xdr:colOff>
      <xdr:row>79</xdr:row>
      <xdr:rowOff>17932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555320"/>
          <a:ext cx="889000" cy="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110617</xdr:rowOff>
    </xdr:from>
    <xdr:to>
      <xdr:col>81</xdr:col>
      <xdr:colOff>101600</xdr:colOff>
      <xdr:row>79</xdr:row>
      <xdr:rowOff>40767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8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57294</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25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17932</xdr:rowOff>
    </xdr:from>
    <xdr:to>
      <xdr:col>76</xdr:col>
      <xdr:colOff>114300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62482"/>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30607</xdr:rowOff>
    </xdr:from>
    <xdr:to>
      <xdr:col>76</xdr:col>
      <xdr:colOff>165100</xdr:colOff>
      <xdr:row>78</xdr:row>
      <xdr:rowOff>132207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148734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7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16027</xdr:rowOff>
    </xdr:from>
    <xdr:to>
      <xdr:col>71</xdr:col>
      <xdr:colOff>177800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60577"/>
          <a:ext cx="889000" cy="2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1956</xdr:rowOff>
    </xdr:from>
    <xdr:to>
      <xdr:col>72</xdr:col>
      <xdr:colOff>38100</xdr:colOff>
      <xdr:row>76</xdr:row>
      <xdr:rowOff>103556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0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120083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280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66345</xdr:rowOff>
    </xdr:from>
    <xdr:to>
      <xdr:col>67</xdr:col>
      <xdr:colOff>101600</xdr:colOff>
      <xdr:row>78</xdr:row>
      <xdr:rowOff>167945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13022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127381</xdr:rowOff>
    </xdr:from>
    <xdr:to>
      <xdr:col>85</xdr:col>
      <xdr:colOff>177800</xdr:colOff>
      <xdr:row>79</xdr:row>
      <xdr:rowOff>57531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42308</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1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131420</xdr:rowOff>
    </xdr:from>
    <xdr:to>
      <xdr:col>81</xdr:col>
      <xdr:colOff>101600</xdr:colOff>
      <xdr:row>79</xdr:row>
      <xdr:rowOff>61570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52697</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2017" y="13597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138582</xdr:rowOff>
    </xdr:from>
    <xdr:to>
      <xdr:col>76</xdr:col>
      <xdr:colOff>165100</xdr:colOff>
      <xdr:row>79</xdr:row>
      <xdr:rowOff>68732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1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59859</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604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136677</xdr:rowOff>
    </xdr:from>
    <xdr:to>
      <xdr:col>67</xdr:col>
      <xdr:colOff>101600</xdr:colOff>
      <xdr:row>79</xdr:row>
      <xdr:rowOff>66827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0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57954</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602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119621</xdr:rowOff>
    </xdr:from>
    <xdr:to>
      <xdr:col>85</xdr:col>
      <xdr:colOff>126364</xdr:colOff>
      <xdr:row>98</xdr:row>
      <xdr:rowOff>48718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721571"/>
          <a:ext cx="1269" cy="112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52545</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5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48718</xdr:rowOff>
    </xdr:from>
    <xdr:to>
      <xdr:col>86</xdr:col>
      <xdr:colOff>25400</xdr:colOff>
      <xdr:row>98</xdr:row>
      <xdr:rowOff>48718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50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66298</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49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119621</xdr:rowOff>
    </xdr:from>
    <xdr:to>
      <xdr:col>86</xdr:col>
      <xdr:colOff>25400</xdr:colOff>
      <xdr:row>91</xdr:row>
      <xdr:rowOff>119621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72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42831</xdr:rowOff>
    </xdr:from>
    <xdr:to>
      <xdr:col>85</xdr:col>
      <xdr:colOff>127000</xdr:colOff>
      <xdr:row>97</xdr:row>
      <xdr:rowOff>49403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673481"/>
          <a:ext cx="838200" cy="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135399</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080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112522</xdr:rowOff>
    </xdr:from>
    <xdr:to>
      <xdr:col>85</xdr:col>
      <xdr:colOff>177800</xdr:colOff>
      <xdr:row>95</xdr:row>
      <xdr:rowOff>42672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45002</xdr:rowOff>
    </xdr:from>
    <xdr:to>
      <xdr:col>81</xdr:col>
      <xdr:colOff>50800</xdr:colOff>
      <xdr:row>97</xdr:row>
      <xdr:rowOff>49403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675652"/>
          <a:ext cx="8890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113436</xdr:rowOff>
    </xdr:from>
    <xdr:to>
      <xdr:col>81</xdr:col>
      <xdr:colOff>101600</xdr:colOff>
      <xdr:row>95</xdr:row>
      <xdr:rowOff>43586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60113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45002</xdr:rowOff>
    </xdr:from>
    <xdr:to>
      <xdr:col>76</xdr:col>
      <xdr:colOff>114300</xdr:colOff>
      <xdr:row>97</xdr:row>
      <xdr:rowOff>46526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67565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157327</xdr:rowOff>
    </xdr:from>
    <xdr:to>
      <xdr:col>76</xdr:col>
      <xdr:colOff>165100</xdr:colOff>
      <xdr:row>95</xdr:row>
      <xdr:rowOff>87477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104004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46526</xdr:rowOff>
    </xdr:from>
    <xdr:to>
      <xdr:col>71</xdr:col>
      <xdr:colOff>177800</xdr:colOff>
      <xdr:row>97</xdr:row>
      <xdr:rowOff>46946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677176"/>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168396</xdr:rowOff>
    </xdr:from>
    <xdr:to>
      <xdr:col>72</xdr:col>
      <xdr:colOff>38100</xdr:colOff>
      <xdr:row>95</xdr:row>
      <xdr:rowOff>98546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115073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0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16833</xdr:rowOff>
    </xdr:from>
    <xdr:to>
      <xdr:col>67</xdr:col>
      <xdr:colOff>101600</xdr:colOff>
      <xdr:row>95</xdr:row>
      <xdr:rowOff>118433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304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134960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07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163481</xdr:rowOff>
    </xdr:from>
    <xdr:to>
      <xdr:col>85</xdr:col>
      <xdr:colOff>177800</xdr:colOff>
      <xdr:row>97</xdr:row>
      <xdr:rowOff>93631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2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141908</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0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170053</xdr:rowOff>
    </xdr:from>
    <xdr:to>
      <xdr:col>81</xdr:col>
      <xdr:colOff>101600</xdr:colOff>
      <xdr:row>97</xdr:row>
      <xdr:rowOff>100203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2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91330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2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165652</xdr:rowOff>
    </xdr:from>
    <xdr:to>
      <xdr:col>76</xdr:col>
      <xdr:colOff>165100</xdr:colOff>
      <xdr:row>97</xdr:row>
      <xdr:rowOff>95802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2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86929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71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167176</xdr:rowOff>
    </xdr:from>
    <xdr:to>
      <xdr:col>72</xdr:col>
      <xdr:colOff>38100</xdr:colOff>
      <xdr:row>97</xdr:row>
      <xdr:rowOff>97326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2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88453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1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167596</xdr:rowOff>
    </xdr:from>
    <xdr:to>
      <xdr:col>67</xdr:col>
      <xdr:colOff>101600</xdr:colOff>
      <xdr:row>97</xdr:row>
      <xdr:rowOff>97746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2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88873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159512</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6331712"/>
          <a:ext cx="1269" cy="39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80218</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66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106189</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610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36</xdr:row>
      <xdr:rowOff>159512</xdr:rowOff>
    </xdr:from>
    <xdr:to>
      <xdr:col>116</xdr:col>
      <xdr:colOff>152400</xdr:colOff>
      <xdr:row>36</xdr:row>
      <xdr:rowOff>159512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33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11684</xdr:rowOff>
    </xdr:from>
    <xdr:to>
      <xdr:col>116</xdr:col>
      <xdr:colOff>63500</xdr:colOff>
      <xdr:row>36</xdr:row>
      <xdr:rowOff>159512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012434"/>
          <a:ext cx="838200" cy="31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124668</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6397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146241</xdr:rowOff>
    </xdr:from>
    <xdr:to>
      <xdr:col>116</xdr:col>
      <xdr:colOff>114300</xdr:colOff>
      <xdr:row>39</xdr:row>
      <xdr:rowOff>76391</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11684</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0434300" y="6012434"/>
          <a:ext cx="889000" cy="71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133668</xdr:rowOff>
    </xdr:from>
    <xdr:to>
      <xdr:col>112</xdr:col>
      <xdr:colOff>38100</xdr:colOff>
      <xdr:row>39</xdr:row>
      <xdr:rowOff>63818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54945</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741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138747</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5282247"/>
          <a:ext cx="889000" cy="144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153098</xdr:rowOff>
    </xdr:from>
    <xdr:to>
      <xdr:col>107</xdr:col>
      <xdr:colOff>101600</xdr:colOff>
      <xdr:row>39</xdr:row>
      <xdr:rowOff>83248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99775</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4434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138747</xdr:rowOff>
    </xdr:from>
    <xdr:to>
      <xdr:col>102</xdr:col>
      <xdr:colOff>114300</xdr:colOff>
      <xdr:row>39</xdr:row>
      <xdr:rowOff>21019</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18656300" y="5282247"/>
          <a:ext cx="889000" cy="142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118428</xdr:rowOff>
    </xdr:from>
    <xdr:to>
      <xdr:col>102</xdr:col>
      <xdr:colOff>165100</xdr:colOff>
      <xdr:row>39</xdr:row>
      <xdr:rowOff>48578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3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39705</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726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147003</xdr:rowOff>
    </xdr:from>
    <xdr:to>
      <xdr:col>98</xdr:col>
      <xdr:colOff>38100</xdr:colOff>
      <xdr:row>39</xdr:row>
      <xdr:rowOff>77153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6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68280</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7548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108712</xdr:rowOff>
    </xdr:from>
    <xdr:to>
      <xdr:col>116</xdr:col>
      <xdr:colOff>114300</xdr:colOff>
      <xdr:row>37</xdr:row>
      <xdr:rowOff>38862</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28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61739</xdr:rowOff>
    </xdr:from>
    <xdr:ext cx="469744"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23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132334</xdr:rowOff>
    </xdr:from>
    <xdr:to>
      <xdr:col>112</xdr:col>
      <xdr:colOff>38100</xdr:colOff>
      <xdr:row>35</xdr:row>
      <xdr:rowOff>62484</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596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79011</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088428" y="573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87947</xdr:rowOff>
    </xdr:from>
    <xdr:to>
      <xdr:col>102</xdr:col>
      <xdr:colOff>165100</xdr:colOff>
      <xdr:row>31</xdr:row>
      <xdr:rowOff>18097</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523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34624</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10428" y="500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141669</xdr:rowOff>
    </xdr:from>
    <xdr:to>
      <xdr:col>98</xdr:col>
      <xdr:colOff>38100</xdr:colOff>
      <xdr:row>39</xdr:row>
      <xdr:rowOff>71819</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5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88345</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7017" y="6431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総務費が住民一人当たり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34,094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円となっており、前年度に比べ減となった。これは、財政調整基積立金の減が主な要因である。民生費が住民一人当たり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170,160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円となっており、前年度に比べ減となった。これは、子育て世帯臨時特別給付金の減が主な要因である。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衛生費が住民一人当たり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51,994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円となっており、前年度に比べ減となった。これは、西知多医療厚生組合負担金（ごみ処理事業特別会計）の減が主な要因である。土木費が住民一人当たり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102,223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円となっており、前年度に比べ増となった。これは太田川駅西土地区画整理事業の増が主な要因である。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教育費が住民一人当たり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67,952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円となっており、前年度と比べ増となった。これは、学校施設整備基金積立金の増が主な要因である。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各種業務の外部委託化が見込まれることから、物件費の伸びが見込まれるとともに、普通建設事業費は、東海市創造の杜交流館及び都市計画道路等の整備や公共施設等の大規模修繕により高い水準で推移すると見込まれるが、事業の取捨選択を徹底することで、事業費の抑制を図るとともに、経常経費削減の努力を予算編成から徹底する等、上昇傾向に歯止めをかけるよう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年度については、大規模建設事業への取崩し額が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億円、他基金への積替えが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億円、出産・子育て応援事業への取崩し額が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億円、災害復旧分への取崩し額が、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億円に対し、決算剰余金の積立が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億円、決算剰余金以外の積立て額が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億円となり、実質単年度収支は赤字となっている。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連結実質赤字比率については、実質収支額が一般会計では、前年度比</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8.1</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億円の減、国民健康保険事業特別会計では、</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0.3</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億円の増、下水道事業会計では、前年度比</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1.1</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億円の減、水道事業会計では、前年度比</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4.1</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億円の増となったことにより、連結実質赤字比率全体で</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2.20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ポイントの増となった。今後も公営企業の経営健全化を進める</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58209302</v>
      </c>
      <c r="BO4" s="485"/>
      <c r="BP4" s="485"/>
      <c r="BQ4" s="485"/>
      <c r="BR4" s="485"/>
      <c r="BS4" s="485"/>
      <c r="BT4" s="485"/>
      <c r="BU4" s="486"/>
      <c r="BV4" s="484">
        <v>55888499</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11.5</v>
      </c>
      <c r="CU4" s="625"/>
      <c r="CV4" s="625"/>
      <c r="CW4" s="625"/>
      <c r="CX4" s="625"/>
      <c r="CY4" s="625"/>
      <c r="CZ4" s="625"/>
      <c r="DA4" s="626"/>
      <c r="DB4" s="624">
        <v>14.6</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54020252</v>
      </c>
      <c r="BO5" s="456"/>
      <c r="BP5" s="456"/>
      <c r="BQ5" s="456"/>
      <c r="BR5" s="456"/>
      <c r="BS5" s="456"/>
      <c r="BT5" s="456"/>
      <c r="BU5" s="457"/>
      <c r="BV5" s="455">
        <v>50729623</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82.5</v>
      </c>
      <c r="CU5" s="453"/>
      <c r="CV5" s="453"/>
      <c r="CW5" s="453"/>
      <c r="CX5" s="453"/>
      <c r="CY5" s="453"/>
      <c r="CZ5" s="453"/>
      <c r="DA5" s="454"/>
      <c r="DB5" s="452">
        <v>85.5</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4189050</v>
      </c>
      <c r="BO6" s="456"/>
      <c r="BP6" s="456"/>
      <c r="BQ6" s="456"/>
      <c r="BR6" s="456"/>
      <c r="BS6" s="456"/>
      <c r="BT6" s="456"/>
      <c r="BU6" s="457"/>
      <c r="BV6" s="455">
        <v>5158876</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82.5</v>
      </c>
      <c r="CU6" s="599"/>
      <c r="CV6" s="599"/>
      <c r="CW6" s="599"/>
      <c r="CX6" s="599"/>
      <c r="CY6" s="599"/>
      <c r="CZ6" s="599"/>
      <c r="DA6" s="600"/>
      <c r="DB6" s="598">
        <v>85.5</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96</v>
      </c>
      <c r="AV7" s="514"/>
      <c r="AW7" s="514"/>
      <c r="AX7" s="514"/>
      <c r="AY7" s="469" t="s">
        <v>108</v>
      </c>
      <c r="AZ7" s="470"/>
      <c r="BA7" s="470"/>
      <c r="BB7" s="470"/>
      <c r="BC7" s="470"/>
      <c r="BD7" s="470"/>
      <c r="BE7" s="470"/>
      <c r="BF7" s="470"/>
      <c r="BG7" s="470"/>
      <c r="BH7" s="470"/>
      <c r="BI7" s="470"/>
      <c r="BJ7" s="470"/>
      <c r="BK7" s="470"/>
      <c r="BL7" s="470"/>
      <c r="BM7" s="471"/>
      <c r="BN7" s="455">
        <v>651011</v>
      </c>
      <c r="BO7" s="456"/>
      <c r="BP7" s="456"/>
      <c r="BQ7" s="456"/>
      <c r="BR7" s="456"/>
      <c r="BS7" s="456"/>
      <c r="BT7" s="456"/>
      <c r="BU7" s="457"/>
      <c r="BV7" s="455">
        <v>813930</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30769747</v>
      </c>
      <c r="CU7" s="456"/>
      <c r="CV7" s="456"/>
      <c r="CW7" s="456"/>
      <c r="CX7" s="456"/>
      <c r="CY7" s="456"/>
      <c r="CZ7" s="456"/>
      <c r="DA7" s="457"/>
      <c r="DB7" s="455">
        <v>29810080</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96</v>
      </c>
      <c r="AV8" s="514"/>
      <c r="AW8" s="514"/>
      <c r="AX8" s="514"/>
      <c r="AY8" s="469" t="s">
        <v>111</v>
      </c>
      <c r="AZ8" s="470"/>
      <c r="BA8" s="470"/>
      <c r="BB8" s="470"/>
      <c r="BC8" s="470"/>
      <c r="BD8" s="470"/>
      <c r="BE8" s="470"/>
      <c r="BF8" s="470"/>
      <c r="BG8" s="470"/>
      <c r="BH8" s="470"/>
      <c r="BI8" s="470"/>
      <c r="BJ8" s="470"/>
      <c r="BK8" s="470"/>
      <c r="BL8" s="470"/>
      <c r="BM8" s="471"/>
      <c r="BN8" s="455">
        <v>3538039</v>
      </c>
      <c r="BO8" s="456"/>
      <c r="BP8" s="456"/>
      <c r="BQ8" s="456"/>
      <c r="BR8" s="456"/>
      <c r="BS8" s="456"/>
      <c r="BT8" s="456"/>
      <c r="BU8" s="457"/>
      <c r="BV8" s="455">
        <v>4344946</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1.26</v>
      </c>
      <c r="CU8" s="559"/>
      <c r="CV8" s="559"/>
      <c r="CW8" s="559"/>
      <c r="CX8" s="559"/>
      <c r="CY8" s="559"/>
      <c r="CZ8" s="559"/>
      <c r="DA8" s="560"/>
      <c r="DB8" s="558">
        <v>1.27</v>
      </c>
      <c r="DC8" s="559"/>
      <c r="DD8" s="559"/>
      <c r="DE8" s="559"/>
      <c r="DF8" s="559"/>
      <c r="DG8" s="559"/>
      <c r="DH8" s="559"/>
      <c r="DI8" s="560"/>
    </row>
    <row r="9" spans="1:119" ht="18.75" customHeight="1" thickBot="1" x14ac:dyDescent="0.25">
      <c r="A9" s="181"/>
      <c r="B9" s="587" t="s">
        <v>113</v>
      </c>
      <c r="C9" s="588"/>
      <c r="D9" s="588"/>
      <c r="E9" s="588"/>
      <c r="F9" s="588"/>
      <c r="G9" s="588"/>
      <c r="H9" s="588"/>
      <c r="I9" s="588"/>
      <c r="J9" s="588"/>
      <c r="K9" s="506"/>
      <c r="L9" s="589" t="s">
        <v>114</v>
      </c>
      <c r="M9" s="590"/>
      <c r="N9" s="590"/>
      <c r="O9" s="590"/>
      <c r="P9" s="590"/>
      <c r="Q9" s="591"/>
      <c r="R9" s="592">
        <v>113787</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104</v>
      </c>
      <c r="AV9" s="514"/>
      <c r="AW9" s="514"/>
      <c r="AX9" s="514"/>
      <c r="AY9" s="469" t="s">
        <v>117</v>
      </c>
      <c r="AZ9" s="470"/>
      <c r="BA9" s="470"/>
      <c r="BB9" s="470"/>
      <c r="BC9" s="470"/>
      <c r="BD9" s="470"/>
      <c r="BE9" s="470"/>
      <c r="BF9" s="470"/>
      <c r="BG9" s="470"/>
      <c r="BH9" s="470"/>
      <c r="BI9" s="470"/>
      <c r="BJ9" s="470"/>
      <c r="BK9" s="470"/>
      <c r="BL9" s="470"/>
      <c r="BM9" s="471"/>
      <c r="BN9" s="455">
        <v>-806907</v>
      </c>
      <c r="BO9" s="456"/>
      <c r="BP9" s="456"/>
      <c r="BQ9" s="456"/>
      <c r="BR9" s="456"/>
      <c r="BS9" s="456"/>
      <c r="BT9" s="456"/>
      <c r="BU9" s="457"/>
      <c r="BV9" s="455">
        <v>733673</v>
      </c>
      <c r="BW9" s="456"/>
      <c r="BX9" s="456"/>
      <c r="BY9" s="456"/>
      <c r="BZ9" s="456"/>
      <c r="CA9" s="456"/>
      <c r="CB9" s="456"/>
      <c r="CC9" s="457"/>
      <c r="CD9" s="495" t="s">
        <v>118</v>
      </c>
      <c r="CE9" s="415"/>
      <c r="CF9" s="415"/>
      <c r="CG9" s="415"/>
      <c r="CH9" s="415"/>
      <c r="CI9" s="415"/>
      <c r="CJ9" s="415"/>
      <c r="CK9" s="415"/>
      <c r="CL9" s="415"/>
      <c r="CM9" s="415"/>
      <c r="CN9" s="415"/>
      <c r="CO9" s="415"/>
      <c r="CP9" s="415"/>
      <c r="CQ9" s="415"/>
      <c r="CR9" s="415"/>
      <c r="CS9" s="496"/>
      <c r="CT9" s="452">
        <v>5.2</v>
      </c>
      <c r="CU9" s="453"/>
      <c r="CV9" s="453"/>
      <c r="CW9" s="453"/>
      <c r="CX9" s="453"/>
      <c r="CY9" s="453"/>
      <c r="CZ9" s="453"/>
      <c r="DA9" s="454"/>
      <c r="DB9" s="452">
        <v>5.4</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119</v>
      </c>
      <c r="M10" s="412"/>
      <c r="N10" s="412"/>
      <c r="O10" s="412"/>
      <c r="P10" s="412"/>
      <c r="Q10" s="413"/>
      <c r="R10" s="408">
        <v>111944</v>
      </c>
      <c r="S10" s="409"/>
      <c r="T10" s="409"/>
      <c r="U10" s="409"/>
      <c r="V10" s="468"/>
      <c r="W10" s="596"/>
      <c r="X10" s="406"/>
      <c r="Y10" s="406"/>
      <c r="Z10" s="406"/>
      <c r="AA10" s="406"/>
      <c r="AB10" s="406"/>
      <c r="AC10" s="406"/>
      <c r="AD10" s="406"/>
      <c r="AE10" s="406"/>
      <c r="AF10" s="406"/>
      <c r="AG10" s="406"/>
      <c r="AH10" s="406"/>
      <c r="AI10" s="406"/>
      <c r="AJ10" s="406"/>
      <c r="AK10" s="406"/>
      <c r="AL10" s="597"/>
      <c r="AM10" s="512" t="s">
        <v>120</v>
      </c>
      <c r="AN10" s="412"/>
      <c r="AO10" s="412"/>
      <c r="AP10" s="412"/>
      <c r="AQ10" s="412"/>
      <c r="AR10" s="412"/>
      <c r="AS10" s="412"/>
      <c r="AT10" s="413"/>
      <c r="AU10" s="513" t="s">
        <v>121</v>
      </c>
      <c r="AV10" s="514"/>
      <c r="AW10" s="514"/>
      <c r="AX10" s="514"/>
      <c r="AY10" s="469" t="s">
        <v>122</v>
      </c>
      <c r="AZ10" s="470"/>
      <c r="BA10" s="470"/>
      <c r="BB10" s="470"/>
      <c r="BC10" s="470"/>
      <c r="BD10" s="470"/>
      <c r="BE10" s="470"/>
      <c r="BF10" s="470"/>
      <c r="BG10" s="470"/>
      <c r="BH10" s="470"/>
      <c r="BI10" s="470"/>
      <c r="BJ10" s="470"/>
      <c r="BK10" s="470"/>
      <c r="BL10" s="470"/>
      <c r="BM10" s="471"/>
      <c r="BN10" s="455">
        <v>5921</v>
      </c>
      <c r="BO10" s="456"/>
      <c r="BP10" s="456"/>
      <c r="BQ10" s="456"/>
      <c r="BR10" s="456"/>
      <c r="BS10" s="456"/>
      <c r="BT10" s="456"/>
      <c r="BU10" s="457"/>
      <c r="BV10" s="455">
        <v>710931</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121</v>
      </c>
      <c r="AV11" s="514"/>
      <c r="AW11" s="514"/>
      <c r="AX11" s="514"/>
      <c r="AY11" s="469" t="s">
        <v>127</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128</v>
      </c>
      <c r="CE11" s="415"/>
      <c r="CF11" s="415"/>
      <c r="CG11" s="415"/>
      <c r="CH11" s="415"/>
      <c r="CI11" s="415"/>
      <c r="CJ11" s="415"/>
      <c r="CK11" s="415"/>
      <c r="CL11" s="415"/>
      <c r="CM11" s="415"/>
      <c r="CN11" s="415"/>
      <c r="CO11" s="415"/>
      <c r="CP11" s="415"/>
      <c r="CQ11" s="415"/>
      <c r="CR11" s="415"/>
      <c r="CS11" s="496"/>
      <c r="CT11" s="558" t="s">
        <v>129</v>
      </c>
      <c r="CU11" s="559"/>
      <c r="CV11" s="559"/>
      <c r="CW11" s="559"/>
      <c r="CX11" s="559"/>
      <c r="CY11" s="559"/>
      <c r="CZ11" s="559"/>
      <c r="DA11" s="560"/>
      <c r="DB11" s="558" t="s">
        <v>129</v>
      </c>
      <c r="DC11" s="559"/>
      <c r="DD11" s="559"/>
      <c r="DE11" s="559"/>
      <c r="DF11" s="559"/>
      <c r="DG11" s="559"/>
      <c r="DH11" s="559"/>
      <c r="DI11" s="560"/>
    </row>
    <row r="12" spans="1:119" ht="18.75" customHeight="1" x14ac:dyDescent="0.2">
      <c r="A12" s="181"/>
      <c r="B12" s="561" t="s">
        <v>130</v>
      </c>
      <c r="C12" s="562"/>
      <c r="D12" s="562"/>
      <c r="E12" s="562"/>
      <c r="F12" s="562"/>
      <c r="G12" s="562"/>
      <c r="H12" s="562"/>
      <c r="I12" s="562"/>
      <c r="J12" s="562"/>
      <c r="K12" s="563"/>
      <c r="L12" s="570" t="s">
        <v>131</v>
      </c>
      <c r="M12" s="571"/>
      <c r="N12" s="571"/>
      <c r="O12" s="571"/>
      <c r="P12" s="571"/>
      <c r="Q12" s="572"/>
      <c r="R12" s="573">
        <v>113625</v>
      </c>
      <c r="S12" s="574"/>
      <c r="T12" s="574"/>
      <c r="U12" s="574"/>
      <c r="V12" s="575"/>
      <c r="W12" s="576" t="s">
        <v>1</v>
      </c>
      <c r="X12" s="514"/>
      <c r="Y12" s="514"/>
      <c r="Z12" s="514"/>
      <c r="AA12" s="514"/>
      <c r="AB12" s="577"/>
      <c r="AC12" s="578" t="s">
        <v>132</v>
      </c>
      <c r="AD12" s="579"/>
      <c r="AE12" s="579"/>
      <c r="AF12" s="579"/>
      <c r="AG12" s="580"/>
      <c r="AH12" s="578" t="s">
        <v>133</v>
      </c>
      <c r="AI12" s="579"/>
      <c r="AJ12" s="579"/>
      <c r="AK12" s="579"/>
      <c r="AL12" s="581"/>
      <c r="AM12" s="512" t="s">
        <v>134</v>
      </c>
      <c r="AN12" s="412"/>
      <c r="AO12" s="412"/>
      <c r="AP12" s="412"/>
      <c r="AQ12" s="412"/>
      <c r="AR12" s="412"/>
      <c r="AS12" s="412"/>
      <c r="AT12" s="413"/>
      <c r="AU12" s="513" t="s">
        <v>121</v>
      </c>
      <c r="AV12" s="514"/>
      <c r="AW12" s="514"/>
      <c r="AX12" s="514"/>
      <c r="AY12" s="469" t="s">
        <v>135</v>
      </c>
      <c r="AZ12" s="470"/>
      <c r="BA12" s="470"/>
      <c r="BB12" s="470"/>
      <c r="BC12" s="470"/>
      <c r="BD12" s="470"/>
      <c r="BE12" s="470"/>
      <c r="BF12" s="470"/>
      <c r="BG12" s="470"/>
      <c r="BH12" s="470"/>
      <c r="BI12" s="470"/>
      <c r="BJ12" s="470"/>
      <c r="BK12" s="470"/>
      <c r="BL12" s="470"/>
      <c r="BM12" s="471"/>
      <c r="BN12" s="455">
        <v>1153233</v>
      </c>
      <c r="BO12" s="456"/>
      <c r="BP12" s="456"/>
      <c r="BQ12" s="456"/>
      <c r="BR12" s="456"/>
      <c r="BS12" s="456"/>
      <c r="BT12" s="456"/>
      <c r="BU12" s="457"/>
      <c r="BV12" s="455">
        <v>882562</v>
      </c>
      <c r="BW12" s="456"/>
      <c r="BX12" s="456"/>
      <c r="BY12" s="456"/>
      <c r="BZ12" s="456"/>
      <c r="CA12" s="456"/>
      <c r="CB12" s="456"/>
      <c r="CC12" s="457"/>
      <c r="CD12" s="495" t="s">
        <v>136</v>
      </c>
      <c r="CE12" s="415"/>
      <c r="CF12" s="415"/>
      <c r="CG12" s="415"/>
      <c r="CH12" s="415"/>
      <c r="CI12" s="415"/>
      <c r="CJ12" s="415"/>
      <c r="CK12" s="415"/>
      <c r="CL12" s="415"/>
      <c r="CM12" s="415"/>
      <c r="CN12" s="415"/>
      <c r="CO12" s="415"/>
      <c r="CP12" s="415"/>
      <c r="CQ12" s="415"/>
      <c r="CR12" s="415"/>
      <c r="CS12" s="496"/>
      <c r="CT12" s="558" t="s">
        <v>137</v>
      </c>
      <c r="CU12" s="559"/>
      <c r="CV12" s="559"/>
      <c r="CW12" s="559"/>
      <c r="CX12" s="559"/>
      <c r="CY12" s="559"/>
      <c r="CZ12" s="559"/>
      <c r="DA12" s="560"/>
      <c r="DB12" s="558" t="s">
        <v>138</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139</v>
      </c>
      <c r="N13" s="540"/>
      <c r="O13" s="540"/>
      <c r="P13" s="540"/>
      <c r="Q13" s="541"/>
      <c r="R13" s="542">
        <v>111392</v>
      </c>
      <c r="S13" s="543"/>
      <c r="T13" s="543"/>
      <c r="U13" s="543"/>
      <c r="V13" s="544"/>
      <c r="W13" s="545" t="s">
        <v>140</v>
      </c>
      <c r="X13" s="441"/>
      <c r="Y13" s="441"/>
      <c r="Z13" s="441"/>
      <c r="AA13" s="441"/>
      <c r="AB13" s="442"/>
      <c r="AC13" s="408">
        <v>1184</v>
      </c>
      <c r="AD13" s="409"/>
      <c r="AE13" s="409"/>
      <c r="AF13" s="409"/>
      <c r="AG13" s="410"/>
      <c r="AH13" s="408">
        <v>1262</v>
      </c>
      <c r="AI13" s="409"/>
      <c r="AJ13" s="409"/>
      <c r="AK13" s="409"/>
      <c r="AL13" s="468"/>
      <c r="AM13" s="512" t="s">
        <v>141</v>
      </c>
      <c r="AN13" s="412"/>
      <c r="AO13" s="412"/>
      <c r="AP13" s="412"/>
      <c r="AQ13" s="412"/>
      <c r="AR13" s="412"/>
      <c r="AS13" s="412"/>
      <c r="AT13" s="413"/>
      <c r="AU13" s="513" t="s">
        <v>142</v>
      </c>
      <c r="AV13" s="514"/>
      <c r="AW13" s="514"/>
      <c r="AX13" s="514"/>
      <c r="AY13" s="469" t="s">
        <v>143</v>
      </c>
      <c r="AZ13" s="470"/>
      <c r="BA13" s="470"/>
      <c r="BB13" s="470"/>
      <c r="BC13" s="470"/>
      <c r="BD13" s="470"/>
      <c r="BE13" s="470"/>
      <c r="BF13" s="470"/>
      <c r="BG13" s="470"/>
      <c r="BH13" s="470"/>
      <c r="BI13" s="470"/>
      <c r="BJ13" s="470"/>
      <c r="BK13" s="470"/>
      <c r="BL13" s="470"/>
      <c r="BM13" s="471"/>
      <c r="BN13" s="455">
        <v>-1954219</v>
      </c>
      <c r="BO13" s="456"/>
      <c r="BP13" s="456"/>
      <c r="BQ13" s="456"/>
      <c r="BR13" s="456"/>
      <c r="BS13" s="456"/>
      <c r="BT13" s="456"/>
      <c r="BU13" s="457"/>
      <c r="BV13" s="455">
        <v>562042</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0</v>
      </c>
      <c r="CU13" s="453"/>
      <c r="CV13" s="453"/>
      <c r="CW13" s="453"/>
      <c r="CX13" s="453"/>
      <c r="CY13" s="453"/>
      <c r="CZ13" s="453"/>
      <c r="DA13" s="454"/>
      <c r="DB13" s="452">
        <v>-0.3</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145</v>
      </c>
      <c r="M14" s="582"/>
      <c r="N14" s="582"/>
      <c r="O14" s="582"/>
      <c r="P14" s="582"/>
      <c r="Q14" s="583"/>
      <c r="R14" s="542">
        <v>114107</v>
      </c>
      <c r="S14" s="543"/>
      <c r="T14" s="543"/>
      <c r="U14" s="543"/>
      <c r="V14" s="544"/>
      <c r="W14" s="546"/>
      <c r="X14" s="444"/>
      <c r="Y14" s="444"/>
      <c r="Z14" s="444"/>
      <c r="AA14" s="444"/>
      <c r="AB14" s="445"/>
      <c r="AC14" s="535">
        <v>2.2000000000000002</v>
      </c>
      <c r="AD14" s="536"/>
      <c r="AE14" s="536"/>
      <c r="AF14" s="536"/>
      <c r="AG14" s="537"/>
      <c r="AH14" s="535">
        <v>2.2999999999999998</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v>3.8</v>
      </c>
      <c r="CU14" s="553"/>
      <c r="CV14" s="553"/>
      <c r="CW14" s="553"/>
      <c r="CX14" s="553"/>
      <c r="CY14" s="553"/>
      <c r="CZ14" s="553"/>
      <c r="DA14" s="554"/>
      <c r="DB14" s="552">
        <v>2.5</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147</v>
      </c>
      <c r="N15" s="540"/>
      <c r="O15" s="540"/>
      <c r="P15" s="540"/>
      <c r="Q15" s="541"/>
      <c r="R15" s="542">
        <v>112023</v>
      </c>
      <c r="S15" s="543"/>
      <c r="T15" s="543"/>
      <c r="U15" s="543"/>
      <c r="V15" s="544"/>
      <c r="W15" s="545" t="s">
        <v>148</v>
      </c>
      <c r="X15" s="441"/>
      <c r="Y15" s="441"/>
      <c r="Z15" s="441"/>
      <c r="AA15" s="441"/>
      <c r="AB15" s="442"/>
      <c r="AC15" s="408">
        <v>20953</v>
      </c>
      <c r="AD15" s="409"/>
      <c r="AE15" s="409"/>
      <c r="AF15" s="409"/>
      <c r="AG15" s="410"/>
      <c r="AH15" s="408">
        <v>21531</v>
      </c>
      <c r="AI15" s="409"/>
      <c r="AJ15" s="409"/>
      <c r="AK15" s="409"/>
      <c r="AL15" s="468"/>
      <c r="AM15" s="512"/>
      <c r="AN15" s="412"/>
      <c r="AO15" s="412"/>
      <c r="AP15" s="412"/>
      <c r="AQ15" s="412"/>
      <c r="AR15" s="412"/>
      <c r="AS15" s="412"/>
      <c r="AT15" s="413"/>
      <c r="AU15" s="513"/>
      <c r="AV15" s="514"/>
      <c r="AW15" s="514"/>
      <c r="AX15" s="514"/>
      <c r="AY15" s="481" t="s">
        <v>149</v>
      </c>
      <c r="AZ15" s="482"/>
      <c r="BA15" s="482"/>
      <c r="BB15" s="482"/>
      <c r="BC15" s="482"/>
      <c r="BD15" s="482"/>
      <c r="BE15" s="482"/>
      <c r="BF15" s="482"/>
      <c r="BG15" s="482"/>
      <c r="BH15" s="482"/>
      <c r="BI15" s="482"/>
      <c r="BJ15" s="482"/>
      <c r="BK15" s="482"/>
      <c r="BL15" s="482"/>
      <c r="BM15" s="483"/>
      <c r="BN15" s="484">
        <v>23915384</v>
      </c>
      <c r="BO15" s="485"/>
      <c r="BP15" s="485"/>
      <c r="BQ15" s="485"/>
      <c r="BR15" s="485"/>
      <c r="BS15" s="485"/>
      <c r="BT15" s="485"/>
      <c r="BU15" s="486"/>
      <c r="BV15" s="484">
        <v>23115057</v>
      </c>
      <c r="BW15" s="485"/>
      <c r="BX15" s="485"/>
      <c r="BY15" s="485"/>
      <c r="BZ15" s="485"/>
      <c r="CA15" s="485"/>
      <c r="CB15" s="485"/>
      <c r="CC15" s="486"/>
      <c r="CD15" s="555" t="s">
        <v>150</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151</v>
      </c>
      <c r="M16" s="530"/>
      <c r="N16" s="530"/>
      <c r="O16" s="530"/>
      <c r="P16" s="530"/>
      <c r="Q16" s="531"/>
      <c r="R16" s="532" t="s">
        <v>152</v>
      </c>
      <c r="S16" s="533"/>
      <c r="T16" s="533"/>
      <c r="U16" s="533"/>
      <c r="V16" s="534"/>
      <c r="W16" s="546"/>
      <c r="X16" s="444"/>
      <c r="Y16" s="444"/>
      <c r="Z16" s="444"/>
      <c r="AA16" s="444"/>
      <c r="AB16" s="445"/>
      <c r="AC16" s="535">
        <v>38.299999999999997</v>
      </c>
      <c r="AD16" s="536"/>
      <c r="AE16" s="536"/>
      <c r="AF16" s="536"/>
      <c r="AG16" s="537"/>
      <c r="AH16" s="535">
        <v>38.799999999999997</v>
      </c>
      <c r="AI16" s="536"/>
      <c r="AJ16" s="536"/>
      <c r="AK16" s="536"/>
      <c r="AL16" s="538"/>
      <c r="AM16" s="512"/>
      <c r="AN16" s="412"/>
      <c r="AO16" s="412"/>
      <c r="AP16" s="412"/>
      <c r="AQ16" s="412"/>
      <c r="AR16" s="412"/>
      <c r="AS16" s="412"/>
      <c r="AT16" s="413"/>
      <c r="AU16" s="513"/>
      <c r="AV16" s="514"/>
      <c r="AW16" s="514"/>
      <c r="AX16" s="514"/>
      <c r="AY16" s="469" t="s">
        <v>153</v>
      </c>
      <c r="AZ16" s="470"/>
      <c r="BA16" s="470"/>
      <c r="BB16" s="470"/>
      <c r="BC16" s="470"/>
      <c r="BD16" s="470"/>
      <c r="BE16" s="470"/>
      <c r="BF16" s="470"/>
      <c r="BG16" s="470"/>
      <c r="BH16" s="470"/>
      <c r="BI16" s="470"/>
      <c r="BJ16" s="470"/>
      <c r="BK16" s="470"/>
      <c r="BL16" s="470"/>
      <c r="BM16" s="471"/>
      <c r="BN16" s="455">
        <v>18784362</v>
      </c>
      <c r="BO16" s="456"/>
      <c r="BP16" s="456"/>
      <c r="BQ16" s="456"/>
      <c r="BR16" s="456"/>
      <c r="BS16" s="456"/>
      <c r="BT16" s="456"/>
      <c r="BU16" s="457"/>
      <c r="BV16" s="455">
        <v>19100210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154</v>
      </c>
      <c r="N17" s="549"/>
      <c r="O17" s="549"/>
      <c r="P17" s="549"/>
      <c r="Q17" s="550"/>
      <c r="R17" s="532" t="s">
        <v>155</v>
      </c>
      <c r="S17" s="533"/>
      <c r="T17" s="533"/>
      <c r="U17" s="533"/>
      <c r="V17" s="534"/>
      <c r="W17" s="545" t="s">
        <v>156</v>
      </c>
      <c r="X17" s="441"/>
      <c r="Y17" s="441"/>
      <c r="Z17" s="441"/>
      <c r="AA17" s="441"/>
      <c r="AB17" s="442"/>
      <c r="AC17" s="408">
        <v>32612</v>
      </c>
      <c r="AD17" s="409"/>
      <c r="AE17" s="409"/>
      <c r="AF17" s="409"/>
      <c r="AG17" s="410"/>
      <c r="AH17" s="408">
        <v>32673</v>
      </c>
      <c r="AI17" s="409"/>
      <c r="AJ17" s="409"/>
      <c r="AK17" s="409"/>
      <c r="AL17" s="468"/>
      <c r="AM17" s="512"/>
      <c r="AN17" s="412"/>
      <c r="AO17" s="412"/>
      <c r="AP17" s="412"/>
      <c r="AQ17" s="412"/>
      <c r="AR17" s="412"/>
      <c r="AS17" s="412"/>
      <c r="AT17" s="413"/>
      <c r="AU17" s="513"/>
      <c r="AV17" s="514"/>
      <c r="AW17" s="514"/>
      <c r="AX17" s="514"/>
      <c r="AY17" s="469" t="s">
        <v>157</v>
      </c>
      <c r="AZ17" s="470"/>
      <c r="BA17" s="470"/>
      <c r="BB17" s="470"/>
      <c r="BC17" s="470"/>
      <c r="BD17" s="470"/>
      <c r="BE17" s="470"/>
      <c r="BF17" s="470"/>
      <c r="BG17" s="470"/>
      <c r="BH17" s="470"/>
      <c r="BI17" s="470"/>
      <c r="BJ17" s="470"/>
      <c r="BK17" s="470"/>
      <c r="BL17" s="470"/>
      <c r="BM17" s="471"/>
      <c r="BN17" s="455">
        <v>30769747</v>
      </c>
      <c r="BO17" s="456"/>
      <c r="BP17" s="456"/>
      <c r="BQ17" s="456"/>
      <c r="BR17" s="456"/>
      <c r="BS17" s="456"/>
      <c r="BT17" s="456"/>
      <c r="BU17" s="457"/>
      <c r="BV17" s="455">
        <v>29810080</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158</v>
      </c>
      <c r="C18" s="506"/>
      <c r="D18" s="506"/>
      <c r="E18" s="507"/>
      <c r="F18" s="507"/>
      <c r="G18" s="507"/>
      <c r="H18" s="507"/>
      <c r="I18" s="507"/>
      <c r="J18" s="507"/>
      <c r="K18" s="507"/>
      <c r="L18" s="508">
        <v>43.43</v>
      </c>
      <c r="M18" s="508"/>
      <c r="N18" s="508"/>
      <c r="O18" s="508"/>
      <c r="P18" s="508"/>
      <c r="Q18" s="508"/>
      <c r="R18" s="509"/>
      <c r="S18" s="509"/>
      <c r="T18" s="509"/>
      <c r="U18" s="509"/>
      <c r="V18" s="510"/>
      <c r="W18" s="526"/>
      <c r="X18" s="527"/>
      <c r="Y18" s="527"/>
      <c r="Z18" s="527"/>
      <c r="AA18" s="527"/>
      <c r="AB18" s="551"/>
      <c r="AC18" s="425">
        <v>59.6</v>
      </c>
      <c r="AD18" s="426"/>
      <c r="AE18" s="426"/>
      <c r="AF18" s="426"/>
      <c r="AG18" s="511"/>
      <c r="AH18" s="425">
        <v>58.9</v>
      </c>
      <c r="AI18" s="426"/>
      <c r="AJ18" s="426"/>
      <c r="AK18" s="426"/>
      <c r="AL18" s="427"/>
      <c r="AM18" s="512"/>
      <c r="AN18" s="412"/>
      <c r="AO18" s="412"/>
      <c r="AP18" s="412"/>
      <c r="AQ18" s="412"/>
      <c r="AR18" s="412"/>
      <c r="AS18" s="412"/>
      <c r="AT18" s="413"/>
      <c r="AU18" s="513"/>
      <c r="AV18" s="514"/>
      <c r="AW18" s="514"/>
      <c r="AX18" s="514"/>
      <c r="AY18" s="469" t="s">
        <v>159</v>
      </c>
      <c r="AZ18" s="470"/>
      <c r="BA18" s="470"/>
      <c r="BB18" s="470"/>
      <c r="BC18" s="470"/>
      <c r="BD18" s="470"/>
      <c r="BE18" s="470"/>
      <c r="BF18" s="470"/>
      <c r="BG18" s="470"/>
      <c r="BH18" s="470"/>
      <c r="BI18" s="470"/>
      <c r="BJ18" s="470"/>
      <c r="BK18" s="470"/>
      <c r="BL18" s="470"/>
      <c r="BM18" s="471"/>
      <c r="BN18" s="455">
        <v>26428774</v>
      </c>
      <c r="BO18" s="456"/>
      <c r="BP18" s="456"/>
      <c r="BQ18" s="456"/>
      <c r="BR18" s="456"/>
      <c r="BS18" s="456"/>
      <c r="BT18" s="456"/>
      <c r="BU18" s="457"/>
      <c r="BV18" s="455">
        <v>26273616</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160</v>
      </c>
      <c r="C19" s="506"/>
      <c r="D19" s="506"/>
      <c r="E19" s="507"/>
      <c r="F19" s="507"/>
      <c r="G19" s="507"/>
      <c r="H19" s="507"/>
      <c r="I19" s="507"/>
      <c r="J19" s="507"/>
      <c r="K19" s="507"/>
      <c r="L19" s="515">
        <v>2620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161</v>
      </c>
      <c r="AZ19" s="470"/>
      <c r="BA19" s="470"/>
      <c r="BB19" s="470"/>
      <c r="BC19" s="470"/>
      <c r="BD19" s="470"/>
      <c r="BE19" s="470"/>
      <c r="BF19" s="470"/>
      <c r="BG19" s="470"/>
      <c r="BH19" s="470"/>
      <c r="BI19" s="470"/>
      <c r="BJ19" s="470"/>
      <c r="BK19" s="470"/>
      <c r="BL19" s="470"/>
      <c r="BM19" s="471"/>
      <c r="BN19" s="455">
        <v>39281477</v>
      </c>
      <c r="BO19" s="456"/>
      <c r="BP19" s="456"/>
      <c r="BQ19" s="456"/>
      <c r="BR19" s="456"/>
      <c r="BS19" s="456"/>
      <c r="BT19" s="456"/>
      <c r="BU19" s="457"/>
      <c r="BV19" s="455">
        <v>37263040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162</v>
      </c>
      <c r="C20" s="506"/>
      <c r="D20" s="506"/>
      <c r="E20" s="507"/>
      <c r="F20" s="507"/>
      <c r="G20" s="507"/>
      <c r="H20" s="507"/>
      <c r="I20" s="507"/>
      <c r="J20" s="507"/>
      <c r="K20" s="507"/>
      <c r="L20" s="515">
        <v>49077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163</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164</v>
      </c>
      <c r="C22" s="432"/>
      <c r="D22" s="433"/>
      <c r="E22" s="440" t="s">
        <v>1</v>
      </c>
      <c r="F22" s="441"/>
      <c r="G22" s="441"/>
      <c r="H22" s="441"/>
      <c r="I22" s="441"/>
      <c r="J22" s="441"/>
      <c r="K22" s="442"/>
      <c r="L22" s="440" t="s">
        <v>165</v>
      </c>
      <c r="M22" s="441"/>
      <c r="N22" s="441"/>
      <c r="O22" s="441"/>
      <c r="P22" s="442"/>
      <c r="Q22" s="446" t="s">
        <v>166</v>
      </c>
      <c r="R22" s="447"/>
      <c r="S22" s="447"/>
      <c r="T22" s="447"/>
      <c r="U22" s="447"/>
      <c r="V22" s="448"/>
      <c r="W22" s="497" t="s">
        <v>167</v>
      </c>
      <c r="X22" s="432"/>
      <c r="Y22" s="433"/>
      <c r="Z22" s="440" t="s">
        <v>1</v>
      </c>
      <c r="AA22" s="441"/>
      <c r="AB22" s="441"/>
      <c r="AC22" s="441"/>
      <c r="AD22" s="441"/>
      <c r="AE22" s="441"/>
      <c r="AF22" s="441"/>
      <c r="AG22" s="442"/>
      <c r="AH22" s="458" t="s">
        <v>168</v>
      </c>
      <c r="AI22" s="441"/>
      <c r="AJ22" s="441"/>
      <c r="AK22" s="441"/>
      <c r="AL22" s="442"/>
      <c r="AM22" s="458" t="s">
        <v>169</v>
      </c>
      <c r="AN22" s="459"/>
      <c r="AO22" s="459"/>
      <c r="AP22" s="459"/>
      <c r="AQ22" s="459"/>
      <c r="AR22" s="460"/>
      <c r="AS22" s="446" t="s">
        <v>166</v>
      </c>
      <c r="AT22" s="447"/>
      <c r="AU22" s="447"/>
      <c r="AV22" s="447"/>
      <c r="AW22" s="447"/>
      <c r="AX22" s="464"/>
      <c r="AY22" s="481" t="s">
        <v>170</v>
      </c>
      <c r="AZ22" s="482"/>
      <c r="BA22" s="482"/>
      <c r="BB22" s="482"/>
      <c r="BC22" s="482"/>
      <c r="BD22" s="482"/>
      <c r="BE22" s="482"/>
      <c r="BF22" s="482"/>
      <c r="BG22" s="482"/>
      <c r="BH22" s="482"/>
      <c r="BI22" s="482"/>
      <c r="BJ22" s="482"/>
      <c r="BK22" s="482"/>
      <c r="BL22" s="482"/>
      <c r="BM22" s="483"/>
      <c r="BN22" s="484">
        <v>23718642</v>
      </c>
      <c r="BO22" s="485"/>
      <c r="BP22" s="485"/>
      <c r="BQ22" s="485"/>
      <c r="BR22" s="485"/>
      <c r="BS22" s="485"/>
      <c r="BT22" s="485"/>
      <c r="BU22" s="486"/>
      <c r="BV22" s="484">
        <v>22623339</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171</v>
      </c>
      <c r="AZ23" s="470"/>
      <c r="BA23" s="470"/>
      <c r="BB23" s="470"/>
      <c r="BC23" s="470"/>
      <c r="BD23" s="470"/>
      <c r="BE23" s="470"/>
      <c r="BF23" s="470"/>
      <c r="BG23" s="470"/>
      <c r="BH23" s="470"/>
      <c r="BI23" s="470"/>
      <c r="BJ23" s="470"/>
      <c r="BK23" s="470"/>
      <c r="BL23" s="470"/>
      <c r="BM23" s="471"/>
      <c r="BN23" s="455">
        <v>18620730</v>
      </c>
      <c r="BO23" s="456"/>
      <c r="BP23" s="456"/>
      <c r="BQ23" s="456"/>
      <c r="BR23" s="456"/>
      <c r="BS23" s="456"/>
      <c r="BT23" s="456"/>
      <c r="BU23" s="457"/>
      <c r="BV23" s="455">
        <v>17153613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172</v>
      </c>
      <c r="F24" s="412"/>
      <c r="G24" s="412"/>
      <c r="H24" s="412"/>
      <c r="I24" s="412"/>
      <c r="J24" s="412"/>
      <c r="K24" s="413"/>
      <c r="L24" s="408">
        <v>1</v>
      </c>
      <c r="M24" s="409"/>
      <c r="N24" s="409"/>
      <c r="O24" s="409"/>
      <c r="P24" s="410"/>
      <c r="Q24" s="408">
        <v>10730</v>
      </c>
      <c r="R24" s="409"/>
      <c r="S24" s="409"/>
      <c r="T24" s="409"/>
      <c r="U24" s="409"/>
      <c r="V24" s="410"/>
      <c r="W24" s="498"/>
      <c r="X24" s="435"/>
      <c r="Y24" s="436"/>
      <c r="Z24" s="411" t="s">
        <v>173</v>
      </c>
      <c r="AA24" s="412"/>
      <c r="AB24" s="412"/>
      <c r="AC24" s="412"/>
      <c r="AD24" s="412"/>
      <c r="AE24" s="412"/>
      <c r="AF24" s="412"/>
      <c r="AG24" s="413"/>
      <c r="AH24" s="408">
        <v>895</v>
      </c>
      <c r="AI24" s="409"/>
      <c r="AJ24" s="409"/>
      <c r="AK24" s="409"/>
      <c r="AL24" s="410"/>
      <c r="AM24" s="408">
        <v>2584760</v>
      </c>
      <c r="AN24" s="409"/>
      <c r="AO24" s="409"/>
      <c r="AP24" s="409"/>
      <c r="AQ24" s="409"/>
      <c r="AR24" s="410"/>
      <c r="AS24" s="408">
        <v>2888</v>
      </c>
      <c r="AT24" s="409"/>
      <c r="AU24" s="409"/>
      <c r="AV24" s="409"/>
      <c r="AW24" s="409"/>
      <c r="AX24" s="468"/>
      <c r="AY24" s="428" t="s">
        <v>174</v>
      </c>
      <c r="AZ24" s="429"/>
      <c r="BA24" s="429"/>
      <c r="BB24" s="429"/>
      <c r="BC24" s="429"/>
      <c r="BD24" s="429"/>
      <c r="BE24" s="429"/>
      <c r="BF24" s="429"/>
      <c r="BG24" s="429"/>
      <c r="BH24" s="429"/>
      <c r="BI24" s="429"/>
      <c r="BJ24" s="429"/>
      <c r="BK24" s="429"/>
      <c r="BL24" s="429"/>
      <c r="BM24" s="430"/>
      <c r="BN24" s="455">
        <v>23718642</v>
      </c>
      <c r="BO24" s="456"/>
      <c r="BP24" s="456"/>
      <c r="BQ24" s="456"/>
      <c r="BR24" s="456"/>
      <c r="BS24" s="456"/>
      <c r="BT24" s="456"/>
      <c r="BU24" s="457"/>
      <c r="BV24" s="455">
        <v>22603713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175</v>
      </c>
      <c r="F25" s="412"/>
      <c r="G25" s="412"/>
      <c r="H25" s="412"/>
      <c r="I25" s="412"/>
      <c r="J25" s="412"/>
      <c r="K25" s="413"/>
      <c r="L25" s="408">
        <v>2</v>
      </c>
      <c r="M25" s="409"/>
      <c r="N25" s="409"/>
      <c r="O25" s="409"/>
      <c r="P25" s="410"/>
      <c r="Q25" s="408">
        <v>8810</v>
      </c>
      <c r="R25" s="409"/>
      <c r="S25" s="409"/>
      <c r="T25" s="409"/>
      <c r="U25" s="409"/>
      <c r="V25" s="410"/>
      <c r="W25" s="498"/>
      <c r="X25" s="435"/>
      <c r="Y25" s="436"/>
      <c r="Z25" s="411" t="s">
        <v>176</v>
      </c>
      <c r="AA25" s="412"/>
      <c r="AB25" s="412"/>
      <c r="AC25" s="412"/>
      <c r="AD25" s="412"/>
      <c r="AE25" s="412"/>
      <c r="AF25" s="412"/>
      <c r="AG25" s="413"/>
      <c r="AH25" s="408">
        <v>118</v>
      </c>
      <c r="AI25" s="409"/>
      <c r="AJ25" s="409"/>
      <c r="AK25" s="409"/>
      <c r="AL25" s="410"/>
      <c r="AM25" s="408">
        <v>357068</v>
      </c>
      <c r="AN25" s="409"/>
      <c r="AO25" s="409"/>
      <c r="AP25" s="409"/>
      <c r="AQ25" s="409"/>
      <c r="AR25" s="410"/>
      <c r="AS25" s="408">
        <v>3026</v>
      </c>
      <c r="AT25" s="409"/>
      <c r="AU25" s="409"/>
      <c r="AV25" s="409"/>
      <c r="AW25" s="409"/>
      <c r="AX25" s="468"/>
      <c r="AY25" s="481" t="s">
        <v>177</v>
      </c>
      <c r="AZ25" s="482"/>
      <c r="BA25" s="482"/>
      <c r="BB25" s="482"/>
      <c r="BC25" s="482"/>
      <c r="BD25" s="482"/>
      <c r="BE25" s="482"/>
      <c r="BF25" s="482"/>
      <c r="BG25" s="482"/>
      <c r="BH25" s="482"/>
      <c r="BI25" s="482"/>
      <c r="BJ25" s="482"/>
      <c r="BK25" s="482"/>
      <c r="BL25" s="482"/>
      <c r="BM25" s="483"/>
      <c r="BN25" s="484">
        <v>22502062</v>
      </c>
      <c r="BO25" s="485"/>
      <c r="BP25" s="485"/>
      <c r="BQ25" s="485"/>
      <c r="BR25" s="485"/>
      <c r="BS25" s="485"/>
      <c r="BT25" s="485"/>
      <c r="BU25" s="486"/>
      <c r="BV25" s="484">
        <v>23300719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178</v>
      </c>
      <c r="F26" s="412"/>
      <c r="G26" s="412"/>
      <c r="H26" s="412"/>
      <c r="I26" s="412"/>
      <c r="J26" s="412"/>
      <c r="K26" s="413"/>
      <c r="L26" s="408">
        <v>1</v>
      </c>
      <c r="M26" s="409"/>
      <c r="N26" s="409"/>
      <c r="O26" s="409"/>
      <c r="P26" s="410"/>
      <c r="Q26" s="408">
        <v>8300</v>
      </c>
      <c r="R26" s="409"/>
      <c r="S26" s="409"/>
      <c r="T26" s="409"/>
      <c r="U26" s="409"/>
      <c r="V26" s="410"/>
      <c r="W26" s="498"/>
      <c r="X26" s="435"/>
      <c r="Y26" s="436"/>
      <c r="Z26" s="411" t="s">
        <v>179</v>
      </c>
      <c r="AA26" s="466"/>
      <c r="AB26" s="466"/>
      <c r="AC26" s="466"/>
      <c r="AD26" s="466"/>
      <c r="AE26" s="466"/>
      <c r="AF26" s="466"/>
      <c r="AG26" s="467"/>
      <c r="AH26" s="408">
        <v>11</v>
      </c>
      <c r="AI26" s="409"/>
      <c r="AJ26" s="409"/>
      <c r="AK26" s="409"/>
      <c r="AL26" s="410"/>
      <c r="AM26" s="408">
        <v>29150</v>
      </c>
      <c r="AN26" s="409"/>
      <c r="AO26" s="409"/>
      <c r="AP26" s="409"/>
      <c r="AQ26" s="409"/>
      <c r="AR26" s="410"/>
      <c r="AS26" s="408">
        <v>2650</v>
      </c>
      <c r="AT26" s="409"/>
      <c r="AU26" s="409"/>
      <c r="AV26" s="409"/>
      <c r="AW26" s="409"/>
      <c r="AX26" s="468"/>
      <c r="AY26" s="495" t="s">
        <v>180</v>
      </c>
      <c r="AZ26" s="415"/>
      <c r="BA26" s="415"/>
      <c r="BB26" s="415"/>
      <c r="BC26" s="415"/>
      <c r="BD26" s="415"/>
      <c r="BE26" s="415"/>
      <c r="BF26" s="415"/>
      <c r="BG26" s="415"/>
      <c r="BH26" s="415"/>
      <c r="BI26" s="415"/>
      <c r="BJ26" s="415"/>
      <c r="BK26" s="415"/>
      <c r="BL26" s="415"/>
      <c r="BM26" s="496"/>
      <c r="BN26" s="455" t="s">
        <v>129</v>
      </c>
      <c r="BO26" s="456"/>
      <c r="BP26" s="456"/>
      <c r="BQ26" s="456"/>
      <c r="BR26" s="456"/>
      <c r="BS26" s="456"/>
      <c r="BT26" s="456"/>
      <c r="BU26" s="457"/>
      <c r="BV26" s="455" t="s">
        <v>129</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181</v>
      </c>
      <c r="F27" s="412"/>
      <c r="G27" s="412"/>
      <c r="H27" s="412"/>
      <c r="I27" s="412"/>
      <c r="J27" s="412"/>
      <c r="K27" s="413"/>
      <c r="L27" s="408">
        <v>1</v>
      </c>
      <c r="M27" s="409"/>
      <c r="N27" s="409"/>
      <c r="O27" s="409"/>
      <c r="P27" s="410"/>
      <c r="Q27" s="408">
        <v>5490</v>
      </c>
      <c r="R27" s="409"/>
      <c r="S27" s="409"/>
      <c r="T27" s="409"/>
      <c r="U27" s="409"/>
      <c r="V27" s="410"/>
      <c r="W27" s="498"/>
      <c r="X27" s="435"/>
      <c r="Y27" s="436"/>
      <c r="Z27" s="411" t="s">
        <v>182</v>
      </c>
      <c r="AA27" s="412"/>
      <c r="AB27" s="412"/>
      <c r="AC27" s="412"/>
      <c r="AD27" s="412"/>
      <c r="AE27" s="412"/>
      <c r="AF27" s="412"/>
      <c r="AG27" s="413"/>
      <c r="AH27" s="408" t="s">
        <v>129</v>
      </c>
      <c r="AI27" s="409"/>
      <c r="AJ27" s="409"/>
      <c r="AK27" s="409"/>
      <c r="AL27" s="410"/>
      <c r="AM27" s="408" t="s">
        <v>138</v>
      </c>
      <c r="AN27" s="409"/>
      <c r="AO27" s="409"/>
      <c r="AP27" s="409"/>
      <c r="AQ27" s="409"/>
      <c r="AR27" s="410"/>
      <c r="AS27" s="408" t="s">
        <v>129</v>
      </c>
      <c r="AT27" s="409"/>
      <c r="AU27" s="409"/>
      <c r="AV27" s="409"/>
      <c r="AW27" s="409"/>
      <c r="AX27" s="468"/>
      <c r="AY27" s="492" t="s">
        <v>183</v>
      </c>
      <c r="AZ27" s="493"/>
      <c r="BA27" s="493"/>
      <c r="BB27" s="493"/>
      <c r="BC27" s="493"/>
      <c r="BD27" s="493"/>
      <c r="BE27" s="493"/>
      <c r="BF27" s="493"/>
      <c r="BG27" s="493"/>
      <c r="BH27" s="493"/>
      <c r="BI27" s="493"/>
      <c r="BJ27" s="493"/>
      <c r="BK27" s="493"/>
      <c r="BL27" s="493"/>
      <c r="BM27" s="494"/>
      <c r="BN27" s="489">
        <v>1200000</v>
      </c>
      <c r="BO27" s="490"/>
      <c r="BP27" s="490"/>
      <c r="BQ27" s="490"/>
      <c r="BR27" s="490"/>
      <c r="BS27" s="490"/>
      <c r="BT27" s="490"/>
      <c r="BU27" s="491"/>
      <c r="BV27" s="489">
        <v>1200000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184</v>
      </c>
      <c r="F28" s="412"/>
      <c r="G28" s="412"/>
      <c r="H28" s="412"/>
      <c r="I28" s="412"/>
      <c r="J28" s="412"/>
      <c r="K28" s="413"/>
      <c r="L28" s="408">
        <v>1</v>
      </c>
      <c r="M28" s="409"/>
      <c r="N28" s="409"/>
      <c r="O28" s="409"/>
      <c r="P28" s="410"/>
      <c r="Q28" s="408">
        <v>5000</v>
      </c>
      <c r="R28" s="409"/>
      <c r="S28" s="409"/>
      <c r="T28" s="409"/>
      <c r="U28" s="409"/>
      <c r="V28" s="410"/>
      <c r="W28" s="498"/>
      <c r="X28" s="435"/>
      <c r="Y28" s="436"/>
      <c r="Z28" s="411" t="s">
        <v>185</v>
      </c>
      <c r="AA28" s="412"/>
      <c r="AB28" s="412"/>
      <c r="AC28" s="412"/>
      <c r="AD28" s="412"/>
      <c r="AE28" s="412"/>
      <c r="AF28" s="412"/>
      <c r="AG28" s="413"/>
      <c r="AH28" s="408" t="s">
        <v>129</v>
      </c>
      <c r="AI28" s="409"/>
      <c r="AJ28" s="409"/>
      <c r="AK28" s="409"/>
      <c r="AL28" s="410"/>
      <c r="AM28" s="408" t="s">
        <v>129</v>
      </c>
      <c r="AN28" s="409"/>
      <c r="AO28" s="409"/>
      <c r="AP28" s="409"/>
      <c r="AQ28" s="409"/>
      <c r="AR28" s="410"/>
      <c r="AS28" s="408" t="s">
        <v>129</v>
      </c>
      <c r="AT28" s="409"/>
      <c r="AU28" s="409"/>
      <c r="AV28" s="409"/>
      <c r="AW28" s="409"/>
      <c r="AX28" s="468"/>
      <c r="AY28" s="472" t="s">
        <v>186</v>
      </c>
      <c r="AZ28" s="473"/>
      <c r="BA28" s="473"/>
      <c r="BB28" s="474"/>
      <c r="BC28" s="481" t="s">
        <v>50</v>
      </c>
      <c r="BD28" s="482"/>
      <c r="BE28" s="482"/>
      <c r="BF28" s="482"/>
      <c r="BG28" s="482"/>
      <c r="BH28" s="482"/>
      <c r="BI28" s="482"/>
      <c r="BJ28" s="482"/>
      <c r="BK28" s="482"/>
      <c r="BL28" s="482"/>
      <c r="BM28" s="483"/>
      <c r="BN28" s="484">
        <v>6428854</v>
      </c>
      <c r="BO28" s="485"/>
      <c r="BP28" s="485"/>
      <c r="BQ28" s="485"/>
      <c r="BR28" s="485"/>
      <c r="BS28" s="485"/>
      <c r="BT28" s="485"/>
      <c r="BU28" s="486"/>
      <c r="BV28" s="484">
        <v>5403693</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187</v>
      </c>
      <c r="F29" s="412"/>
      <c r="G29" s="412"/>
      <c r="H29" s="412"/>
      <c r="I29" s="412"/>
      <c r="J29" s="412"/>
      <c r="K29" s="413"/>
      <c r="L29" s="408">
        <v>20</v>
      </c>
      <c r="M29" s="409"/>
      <c r="N29" s="409"/>
      <c r="O29" s="409"/>
      <c r="P29" s="410"/>
      <c r="Q29" s="408">
        <v>4670</v>
      </c>
      <c r="R29" s="409"/>
      <c r="S29" s="409"/>
      <c r="T29" s="409"/>
      <c r="U29" s="409"/>
      <c r="V29" s="410"/>
      <c r="W29" s="499"/>
      <c r="X29" s="500"/>
      <c r="Y29" s="501"/>
      <c r="Z29" s="411" t="s">
        <v>188</v>
      </c>
      <c r="AA29" s="412"/>
      <c r="AB29" s="412"/>
      <c r="AC29" s="412"/>
      <c r="AD29" s="412"/>
      <c r="AE29" s="412"/>
      <c r="AF29" s="412"/>
      <c r="AG29" s="413"/>
      <c r="AH29" s="408">
        <v>895</v>
      </c>
      <c r="AI29" s="409"/>
      <c r="AJ29" s="409"/>
      <c r="AK29" s="409"/>
      <c r="AL29" s="410"/>
      <c r="AM29" s="408">
        <v>2584760</v>
      </c>
      <c r="AN29" s="409"/>
      <c r="AO29" s="409"/>
      <c r="AP29" s="409"/>
      <c r="AQ29" s="409"/>
      <c r="AR29" s="410"/>
      <c r="AS29" s="408">
        <v>2888</v>
      </c>
      <c r="AT29" s="409"/>
      <c r="AU29" s="409"/>
      <c r="AV29" s="409"/>
      <c r="AW29" s="409"/>
      <c r="AX29" s="468"/>
      <c r="AY29" s="475"/>
      <c r="AZ29" s="476"/>
      <c r="BA29" s="476"/>
      <c r="BB29" s="477"/>
      <c r="BC29" s="469" t="s">
        <v>189</v>
      </c>
      <c r="BD29" s="470"/>
      <c r="BE29" s="470"/>
      <c r="BF29" s="470"/>
      <c r="BG29" s="470"/>
      <c r="BH29" s="470"/>
      <c r="BI29" s="470"/>
      <c r="BJ29" s="470"/>
      <c r="BK29" s="470"/>
      <c r="BL29" s="470"/>
      <c r="BM29" s="471"/>
      <c r="BN29" s="455" t="s">
        <v>129</v>
      </c>
      <c r="BO29" s="456"/>
      <c r="BP29" s="456"/>
      <c r="BQ29" s="456"/>
      <c r="BR29" s="456"/>
      <c r="BS29" s="456"/>
      <c r="BT29" s="456"/>
      <c r="BU29" s="457"/>
      <c r="BV29" s="455" t="s">
        <v>138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190</v>
      </c>
      <c r="X30" s="423"/>
      <c r="Y30" s="423"/>
      <c r="Z30" s="423"/>
      <c r="AA30" s="423"/>
      <c r="AB30" s="423"/>
      <c r="AC30" s="423"/>
      <c r="AD30" s="423"/>
      <c r="AE30" s="423"/>
      <c r="AF30" s="423"/>
      <c r="AG30" s="424"/>
      <c r="AH30" s="425">
        <v>100.9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10755790</v>
      </c>
      <c r="BO30" s="490"/>
      <c r="BP30" s="490"/>
      <c r="BQ30" s="490"/>
      <c r="BR30" s="490"/>
      <c r="BS30" s="490"/>
      <c r="BT30" s="490"/>
      <c r="BU30" s="491"/>
      <c r="BV30" s="489">
        <v>8551328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191</v>
      </c>
      <c r="D32" s="414"/>
      <c r="E32" s="414"/>
      <c r="F32" s="414"/>
      <c r="G32" s="414"/>
      <c r="H32" s="414"/>
      <c r="I32" s="414"/>
      <c r="J32" s="414"/>
      <c r="K32" s="414"/>
      <c r="L32" s="414"/>
      <c r="M32" s="414"/>
      <c r="N32" s="414"/>
      <c r="O32" s="414"/>
      <c r="P32" s="414"/>
      <c r="Q32" s="414"/>
      <c r="R32" s="414"/>
      <c r="S32" s="414"/>
      <c r="U32" s="415" t="s">
        <v>192</v>
      </c>
      <c r="V32" s="415"/>
      <c r="W32" s="415"/>
      <c r="X32" s="415"/>
      <c r="Y32" s="415"/>
      <c r="Z32" s="415"/>
      <c r="AA32" s="415"/>
      <c r="AB32" s="415"/>
      <c r="AC32" s="415"/>
      <c r="AD32" s="415"/>
      <c r="AE32" s="415"/>
      <c r="AF32" s="415"/>
      <c r="AG32" s="415"/>
      <c r="AH32" s="415"/>
      <c r="AI32" s="415"/>
      <c r="AJ32" s="415"/>
      <c r="AK32" s="415"/>
      <c r="AM32" s="415" t="s">
        <v>193</v>
      </c>
      <c r="AN32" s="415"/>
      <c r="AO32" s="415"/>
      <c r="AP32" s="415"/>
      <c r="AQ32" s="415"/>
      <c r="AR32" s="415"/>
      <c r="AS32" s="415"/>
      <c r="AT32" s="415"/>
      <c r="AU32" s="415"/>
      <c r="AV32" s="415"/>
      <c r="AW32" s="415"/>
      <c r="AX32" s="415"/>
      <c r="AY32" s="415"/>
      <c r="AZ32" s="415"/>
      <c r="BA32" s="415"/>
      <c r="BB32" s="415"/>
      <c r="BC32" s="415"/>
      <c r="BE32" s="415" t="s">
        <v>194</v>
      </c>
      <c r="BF32" s="415"/>
      <c r="BG32" s="415"/>
      <c r="BH32" s="415"/>
      <c r="BI32" s="415"/>
      <c r="BJ32" s="415"/>
      <c r="BK32" s="415"/>
      <c r="BL32" s="415"/>
      <c r="BM32" s="415"/>
      <c r="BN32" s="415"/>
      <c r="BO32" s="415"/>
      <c r="BP32" s="415"/>
      <c r="BQ32" s="415"/>
      <c r="BR32" s="415"/>
      <c r="BS32" s="415"/>
      <c r="BT32" s="415"/>
      <c r="BU32" s="415"/>
      <c r="BW32" s="415" t="s">
        <v>195</v>
      </c>
      <c r="BX32" s="415"/>
      <c r="BY32" s="415"/>
      <c r="BZ32" s="415"/>
      <c r="CA32" s="415"/>
      <c r="CB32" s="415"/>
      <c r="CC32" s="415"/>
      <c r="CD32" s="415"/>
      <c r="CE32" s="415"/>
      <c r="CF32" s="415"/>
      <c r="CG32" s="415"/>
      <c r="CH32" s="415"/>
      <c r="CI32" s="415"/>
      <c r="CJ32" s="415"/>
      <c r="CK32" s="415"/>
      <c r="CL32" s="415"/>
      <c r="CM32" s="415"/>
      <c r="CO32" s="415" t="s">
        <v>196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197</v>
      </c>
      <c r="D33" s="407"/>
      <c r="E33" s="406" t="s">
        <v>198</v>
      </c>
      <c r="F33" s="406"/>
      <c r="G33" s="406"/>
      <c r="H33" s="406"/>
      <c r="I33" s="406"/>
      <c r="J33" s="406"/>
      <c r="K33" s="406"/>
      <c r="L33" s="406"/>
      <c r="M33" s="406"/>
      <c r="N33" s="406"/>
      <c r="O33" s="406"/>
      <c r="P33" s="406"/>
      <c r="Q33" s="406"/>
      <c r="R33" s="406"/>
      <c r="S33" s="406"/>
      <c r="T33" s="206"/>
      <c r="U33" s="407" t="s">
        <v>197</v>
      </c>
      <c r="V33" s="407"/>
      <c r="W33" s="406" t="s">
        <v>198</v>
      </c>
      <c r="X33" s="406"/>
      <c r="Y33" s="406"/>
      <c r="Z33" s="406"/>
      <c r="AA33" s="406"/>
      <c r="AB33" s="406"/>
      <c r="AC33" s="406"/>
      <c r="AD33" s="406"/>
      <c r="AE33" s="406"/>
      <c r="AF33" s="406"/>
      <c r="AG33" s="406"/>
      <c r="AH33" s="406"/>
      <c r="AI33" s="406"/>
      <c r="AJ33" s="406"/>
      <c r="AK33" s="406"/>
      <c r="AL33" s="206"/>
      <c r="AM33" s="407" t="s">
        <v>199</v>
      </c>
      <c r="AN33" s="407"/>
      <c r="AO33" s="406" t="s">
        <v>198</v>
      </c>
      <c r="AP33" s="406"/>
      <c r="AQ33" s="406"/>
      <c r="AR33" s="406"/>
      <c r="AS33" s="406"/>
      <c r="AT33" s="406"/>
      <c r="AU33" s="406"/>
      <c r="AV33" s="406"/>
      <c r="AW33" s="406"/>
      <c r="AX33" s="406"/>
      <c r="AY33" s="406"/>
      <c r="AZ33" s="406"/>
      <c r="BA33" s="406"/>
      <c r="BB33" s="406"/>
      <c r="BC33" s="406"/>
      <c r="BD33" s="207"/>
      <c r="BE33" s="406" t="s">
        <v>200</v>
      </c>
      <c r="BF33" s="406"/>
      <c r="BG33" s="406" t="s">
        <v>201</v>
      </c>
      <c r="BH33" s="406"/>
      <c r="BI33" s="406"/>
      <c r="BJ33" s="406"/>
      <c r="BK33" s="406"/>
      <c r="BL33" s="406"/>
      <c r="BM33" s="406"/>
      <c r="BN33" s="406"/>
      <c r="BO33" s="406"/>
      <c r="BP33" s="406"/>
      <c r="BQ33" s="406"/>
      <c r="BR33" s="406"/>
      <c r="BS33" s="406"/>
      <c r="BT33" s="406"/>
      <c r="BU33" s="406"/>
      <c r="BV33" s="207"/>
      <c r="BW33" s="407" t="s">
        <v>200</v>
      </c>
      <c r="BX33" s="407"/>
      <c r="BY33" s="406" t="s">
        <v>202</v>
      </c>
      <c r="BZ33" s="406"/>
      <c r="CA33" s="406"/>
      <c r="CB33" s="406"/>
      <c r="CC33" s="406"/>
      <c r="CD33" s="406"/>
      <c r="CE33" s="406"/>
      <c r="CF33" s="406"/>
      <c r="CG33" s="406"/>
      <c r="CH33" s="406"/>
      <c r="CI33" s="406"/>
      <c r="CJ33" s="406"/>
      <c r="CK33" s="406"/>
      <c r="CL33" s="406"/>
      <c r="CM33" s="406"/>
      <c r="CN33" s="206"/>
      <c r="CO33" s="407" t="s">
        <v>199</v>
      </c>
      <c r="CP33" s="407"/>
      <c r="CQ33" s="406" t="s">
        <v>203</v>
      </c>
      <c r="CR33" s="406"/>
      <c r="CS33" s="406"/>
      <c r="CT33" s="406"/>
      <c r="CU33" s="406"/>
      <c r="CV33" s="406"/>
      <c r="CW33" s="406"/>
      <c r="CX33" s="406"/>
      <c r="CY33" s="406"/>
      <c r="CZ33" s="406"/>
      <c r="DA33" s="406"/>
      <c r="DB33" s="406"/>
      <c r="DC33" s="406"/>
      <c r="DD33" s="406"/>
      <c r="DE33" s="406"/>
      <c r="DF33" s="206"/>
      <c r="DG33" s="405" t="s">
        <v>204</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IF('各会計、関係団体の財政状況及び健全化判断比率'!B30="","",'各会計、関係団体の財政状況及び健全化判断比率'!B30)</f>
        <v>水道事業会計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IF('各会計、関係団体の財政状況及び健全化判断比率'!B32="","",'各会計、関係団体の財政状況及び健全化判断比率'!B32)</f>
        <v>加木屋中部土地区画整理事業特別会計</v>
      </c>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西知多医療厚生組合（一般会計）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18</v>
      </c>
      <c r="CP34" s="403"/>
      <c r="CQ34" s="404" t="str">
        <f>IF('各会計、関係団体の財政状況及び健全化判断比率'!BS7="","",'各会計、関係団体の財政状況及び健全化判断比率'!BS7)</f>
        <v>東海市土地開発公社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太田川駅周辺土地区画整理事業特別会計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後期高齢者医療事業特別会計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IF('各会計、関係団体の財政状況及び健全化判断比率'!B31="","",'各会計、関係団体の財政状況及び健全化判断比率'!B31)</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西知多医療厚生組合（し尿処理事業特別会計）</v>
      </c>
      <c r="BZ35" s="404"/>
      <c r="CA35" s="404"/>
      <c r="CB35" s="404"/>
      <c r="CC35" s="404"/>
      <c r="CD35" s="404"/>
      <c r="CE35" s="404"/>
      <c r="CF35" s="404"/>
      <c r="CG35" s="404"/>
      <c r="CH35" s="404"/>
      <c r="CI35" s="404"/>
      <c r="CJ35" s="404"/>
      <c r="CK35" s="404"/>
      <c r="CL35" s="404"/>
      <c r="CM35" s="404"/>
      <c r="CN35" s="181"/>
      <c r="CO35" s="403">
        <f t="shared" ref="CO35:CO43" si="3">IF(CQ35="","",CO34+1)</f>
        <v>19</v>
      </c>
      <c r="CP35" s="403"/>
      <c r="CQ35" s="404" t="str">
        <f>IF('各会計、関係団体の財政状況及び健全化判断比率'!BS8="","",'各会計、関係団体の財政状況及び健全化判断比率'!BS8)</f>
        <v>まちづくり東海</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t="str">
        <f t="shared" ref="U36:U43" si="4">IF(W36="","",U35+1)</f>
        <v/>
      </c>
      <c r="V36" s="403"/>
      <c r="W36" s="404"/>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西知多医療厚生組合（病院事業会計）</v>
      </c>
      <c r="BZ36" s="404"/>
      <c r="CA36" s="404"/>
      <c r="CB36" s="404"/>
      <c r="CC36" s="404"/>
      <c r="CD36" s="404"/>
      <c r="CE36" s="404"/>
      <c r="CF36" s="404"/>
      <c r="CG36" s="404"/>
      <c r="CH36" s="404"/>
      <c r="CI36" s="404"/>
      <c r="CJ36" s="404"/>
      <c r="CK36" s="404"/>
      <c r="CL36" s="404"/>
      <c r="CM36" s="404"/>
      <c r="CN36" s="181"/>
      <c r="CO36" s="403">
        <f t="shared" si="3"/>
        <v>20</v>
      </c>
      <c r="CP36" s="403"/>
      <c r="CQ36" s="404" t="str">
        <f>IF('各会計、関係団体の財政状況及び健全化判断比率'!BS9="","",'各会計、関係団体の財政状況及び健全化判断比率'!BS9)</f>
        <v>知多地区勤労者福祉サービスセンター</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西知多医療厚生組合（ごみ処理事業特別会計）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西知多医療厚生組合（看護専門学校事業特別会計）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西知多医療厚生組合（健康増進施設事業特別会計）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知多北部広域連合（一般会計）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15</v>
      </c>
      <c r="BX41" s="403"/>
      <c r="BY41" s="404" t="str">
        <f>IF('各会計、関係団体の財政状況及び健全化判断比率'!B75="","",'各会計、関係団体の財政状況及び健全化判断比率'!B75)</f>
        <v>知多北部広域連合（介護保険事業特別会計）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16</v>
      </c>
      <c r="BX42" s="403"/>
      <c r="BY42" s="404" t="str">
        <f>IF('各会計、関係団体の財政状況及び健全化判断比率'!B76="","",'各会計、関係団体の財政状況及び健全化判断比率'!B76)</f>
        <v>知北平和公園組合（一般会計）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17</v>
      </c>
      <c r="BX43" s="403"/>
      <c r="BY43" s="404" t="str">
        <f>IF('各会計、関係団体の財政状況及び健全化判断比率'!B77="","",'各会計、関係団体の財政状況及び健全化判断比率'!B77)</f>
        <v>知北平和公園組合（霊園事業特別会計）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205</v>
      </c>
      <c r="E46" s="400" t="s">
        <v>206</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207</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208</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209</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210</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211</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212</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213</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hnEJWEzew644ZXtyscCuq3mZf/NwKq1sySoQOxBqp5KYUeFdI1i07DiQDi4xyQJVLh+nDGcare/BL/rSCEEalw==" saltValue="ZtuDq61ktra1tvuD0Lbfk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2">
      <c r="A34" s="22"/>
      <c r="B34" s="31"/>
      <c r="C34" s="1187" t="s">
        <v>566</v>
      </c>
      <c r="D34" s="1187"/>
      <c r="E34" s="1188"/>
      <c r="F34" s="32">
        <v>6.23</v>
      </c>
      <c r="G34" s="33">
        <v>7.42</v>
      </c>
      <c r="H34" s="33">
        <v>11.8</v>
      </c>
      <c r="I34" s="33">
        <v>14.57</v>
      </c>
      <c r="J34" s="34">
        <v>11.49</v>
      </c>
      <c r="K34" s="22"/>
      <c r="L34" s="22"/>
      <c r="M34" s="22"/>
      <c r="N34" s="22"/>
      <c r="O34" s="22"/>
      <c r="P34" s="22"/>
    </row>
    <row r="35" spans="1:16" ht="39" customHeight="1" x14ac:dyDescent="0.2">
      <c r="A35" s="22"/>
      <c r="B35" s="35"/>
      <c r="C35" s="1181" t="s">
        <v>567</v>
      </c>
      <c r="D35" s="1182"/>
      <c r="E35" s="1183"/>
      <c r="F35" s="36">
        <v>1.79</v>
      </c>
      <c r="G35" s="37">
        <v>2.72</v>
      </c>
      <c r="H35" s="37">
        <v>3.17</v>
      </c>
      <c r="I35" s="37">
        <v>3.53</v>
      </c>
      <c r="J35" s="38">
        <v>4.76</v>
      </c>
      <c r="K35" s="22"/>
      <c r="L35" s="22"/>
      <c r="M35" s="22"/>
      <c r="N35" s="22"/>
      <c r="O35" s="22"/>
      <c r="P35" s="22"/>
    </row>
    <row r="36" spans="1:16" ht="39" customHeight="1" x14ac:dyDescent="0.2">
      <c r="A36" s="22"/>
      <c r="B36" s="35"/>
      <c r="C36" s="1181" t="s">
        <v>568</v>
      </c>
      <c r="D36" s="1182"/>
      <c r="E36" s="1183"/>
      <c r="F36" s="36">
        <v>1.03</v>
      </c>
      <c r="G36" s="37">
        <v>1.17</v>
      </c>
      <c r="H36" s="37">
        <v>1.57</v>
      </c>
      <c r="I36" s="37">
        <v>1.79</v>
      </c>
      <c r="J36" s="38">
        <v>1.85</v>
      </c>
      <c r="K36" s="22"/>
      <c r="L36" s="22"/>
      <c r="M36" s="22"/>
      <c r="N36" s="22"/>
      <c r="O36" s="22"/>
      <c r="P36" s="22"/>
    </row>
    <row r="37" spans="1:16" ht="39" customHeight="1" x14ac:dyDescent="0.2">
      <c r="A37" s="22"/>
      <c r="B37" s="35"/>
      <c r="C37" s="1181" t="s">
        <v>569</v>
      </c>
      <c r="D37" s="1182"/>
      <c r="E37" s="1183"/>
      <c r="F37" s="36" t="s">
        <v>531</v>
      </c>
      <c r="G37" s="37" t="s">
        <v>531</v>
      </c>
      <c r="H37" s="37">
        <v>1</v>
      </c>
      <c r="I37" s="37">
        <v>1.59</v>
      </c>
      <c r="J37" s="38">
        <v>1.17</v>
      </c>
      <c r="K37" s="22"/>
      <c r="L37" s="22"/>
      <c r="M37" s="22"/>
      <c r="N37" s="22"/>
      <c r="O37" s="22"/>
      <c r="P37" s="22"/>
    </row>
    <row r="38" spans="1:16" ht="39" customHeight="1" x14ac:dyDescent="0.2">
      <c r="A38" s="22"/>
      <c r="B38" s="35"/>
      <c r="C38" s="1181" t="s">
        <v>570</v>
      </c>
      <c r="D38" s="1182"/>
      <c r="E38" s="1183"/>
      <c r="F38" s="36">
        <v>0</v>
      </c>
      <c r="G38" s="37">
        <v>0</v>
      </c>
      <c r="H38" s="37">
        <v>0</v>
      </c>
      <c r="I38" s="37">
        <v>0.01</v>
      </c>
      <c r="J38" s="38">
        <v>0.01</v>
      </c>
      <c r="K38" s="22"/>
      <c r="L38" s="22"/>
      <c r="M38" s="22"/>
      <c r="N38" s="22"/>
      <c r="O38" s="22"/>
      <c r="P38" s="22"/>
    </row>
    <row r="39" spans="1:16" ht="39" customHeight="1" x14ac:dyDescent="0.2">
      <c r="A39" s="22"/>
      <c r="B39" s="35"/>
      <c r="C39" s="1181" t="s">
        <v>571</v>
      </c>
      <c r="D39" s="1182"/>
      <c r="E39" s="1183"/>
      <c r="F39" s="36" t="s">
        <v>531</v>
      </c>
      <c r="G39" s="37" t="s">
        <v>531</v>
      </c>
      <c r="H39" s="37">
        <v>0</v>
      </c>
      <c r="I39" s="37">
        <v>0</v>
      </c>
      <c r="J39" s="38">
        <v>0</v>
      </c>
      <c r="K39" s="22"/>
      <c r="L39" s="22"/>
      <c r="M39" s="22"/>
      <c r="N39" s="22"/>
      <c r="O39" s="22"/>
      <c r="P39" s="22"/>
    </row>
    <row r="40" spans="1:16" ht="39" customHeight="1" x14ac:dyDescent="0.2">
      <c r="A40" s="22"/>
      <c r="B40" s="35"/>
      <c r="C40" s="1181" t="s">
        <v>572</v>
      </c>
      <c r="D40" s="1182"/>
      <c r="E40" s="1183"/>
      <c r="F40" s="36">
        <v>0.01</v>
      </c>
      <c r="G40" s="37">
        <v>0</v>
      </c>
      <c r="H40" s="37">
        <v>0</v>
      </c>
      <c r="I40" s="37">
        <v>0</v>
      </c>
      <c r="J40" s="38">
        <v>0</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573</v>
      </c>
      <c r="D42" s="1182"/>
      <c r="E42" s="1183"/>
      <c r="F42" s="36" t="s">
        <v>531</v>
      </c>
      <c r="G42" s="37" t="s">
        <v>531</v>
      </c>
      <c r="H42" s="37" t="s">
        <v>531</v>
      </c>
      <c r="I42" s="37" t="s">
        <v>531</v>
      </c>
      <c r="J42" s="38" t="s">
        <v>531</v>
      </c>
      <c r="K42" s="22"/>
      <c r="L42" s="22"/>
      <c r="M42" s="22"/>
      <c r="N42" s="22"/>
      <c r="O42" s="22"/>
      <c r="P42" s="22"/>
    </row>
    <row r="43" spans="1:16" ht="39" customHeight="1" thickBot="1" x14ac:dyDescent="0.25">
      <c r="A43" s="22"/>
      <c r="B43" s="40"/>
      <c r="C43" s="1184" t="s">
        <v>574</v>
      </c>
      <c r="D43" s="1185"/>
      <c r="E43" s="1186"/>
      <c r="F43" s="41">
        <v>0</v>
      </c>
      <c r="G43" s="42">
        <v>2.6</v>
      </c>
      <c r="H43" s="42" t="s">
        <v>531</v>
      </c>
      <c r="I43" s="42" t="s">
        <v>531</v>
      </c>
      <c r="J43" s="43" t="s">
        <v>531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2/Be8lMQjKmAvtfHcY2/YZAD+pjACA9wL1z/bwWVibE2rt+DfaSXRvMcGVa+ZDMnZdiH9AR/kBWs14xVA/I3Ow==" saltValue="TSUmZ0yUfhWrA8DE+jKJ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2054</v>
      </c>
      <c r="L45" s="60">
        <v>2058</v>
      </c>
      <c r="M45" s="60">
        <v>2061</v>
      </c>
      <c r="N45" s="60">
        <v>2024</v>
      </c>
      <c r="O45" s="61">
        <v>2055</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531</v>
      </c>
      <c r="L46" s="64" t="s">
        <v>531</v>
      </c>
      <c r="M46" s="64" t="s">
        <v>531</v>
      </c>
      <c r="N46" s="64" t="s">
        <v>531</v>
      </c>
      <c r="O46" s="65" t="s">
        <v>531</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531</v>
      </c>
      <c r="L47" s="64" t="s">
        <v>531</v>
      </c>
      <c r="M47" s="64" t="s">
        <v>531</v>
      </c>
      <c r="N47" s="64" t="s">
        <v>531</v>
      </c>
      <c r="O47" s="65" t="s">
        <v>531</v>
      </c>
      <c r="P47" s="48"/>
      <c r="Q47" s="48"/>
      <c r="R47" s="48"/>
      <c r="S47" s="48"/>
      <c r="T47" s="48"/>
      <c r="U47" s="48"/>
    </row>
    <row r="48" spans="1:21" ht="30.75" customHeight="1" x14ac:dyDescent="0.2">
      <c r="A48" s="48"/>
      <c r="B48" s="1214"/>
      <c r="C48" s="1215"/>
      <c r="D48" s="62"/>
      <c r="E48" s="1191" t="s">
        <v>15</v>
      </c>
      <c r="F48" s="1191"/>
      <c r="G48" s="1191"/>
      <c r="H48" s="1191"/>
      <c r="I48" s="1191"/>
      <c r="J48" s="1192"/>
      <c r="K48" s="63">
        <v>1481</v>
      </c>
      <c r="L48" s="64">
        <v>1326</v>
      </c>
      <c r="M48" s="64">
        <v>1106</v>
      </c>
      <c r="N48" s="64">
        <v>1100</v>
      </c>
      <c r="O48" s="65">
        <v>1203</v>
      </c>
      <c r="P48" s="48"/>
      <c r="Q48" s="48"/>
      <c r="R48" s="48"/>
      <c r="S48" s="48"/>
      <c r="T48" s="48"/>
      <c r="U48" s="48"/>
    </row>
    <row r="49" spans="1:21" ht="30.75" customHeight="1" x14ac:dyDescent="0.2">
      <c r="A49" s="48"/>
      <c r="B49" s="1214"/>
      <c r="C49" s="1215"/>
      <c r="D49" s="62"/>
      <c r="E49" s="1191" t="s">
        <v>16</v>
      </c>
      <c r="F49" s="1191"/>
      <c r="G49" s="1191"/>
      <c r="H49" s="1191"/>
      <c r="I49" s="1191"/>
      <c r="J49" s="1192"/>
      <c r="K49" s="63">
        <v>399</v>
      </c>
      <c r="L49" s="64">
        <v>403</v>
      </c>
      <c r="M49" s="64">
        <v>245</v>
      </c>
      <c r="N49" s="64">
        <v>185</v>
      </c>
      <c r="O49" s="65">
        <v>257</v>
      </c>
      <c r="P49" s="48"/>
      <c r="Q49" s="48"/>
      <c r="R49" s="48"/>
      <c r="S49" s="48"/>
      <c r="T49" s="48"/>
      <c r="U49" s="48"/>
    </row>
    <row r="50" spans="1:21" ht="30.75" customHeight="1" x14ac:dyDescent="0.2">
      <c r="A50" s="48"/>
      <c r="B50" s="1214"/>
      <c r="C50" s="1215"/>
      <c r="D50" s="62"/>
      <c r="E50" s="1191" t="s">
        <v>17</v>
      </c>
      <c r="F50" s="1191"/>
      <c r="G50" s="1191"/>
      <c r="H50" s="1191"/>
      <c r="I50" s="1191"/>
      <c r="J50" s="1192"/>
      <c r="K50" s="63">
        <v>4</v>
      </c>
      <c r="L50" s="64">
        <v>4</v>
      </c>
      <c r="M50" s="64">
        <v>4</v>
      </c>
      <c r="N50" s="64">
        <v>4</v>
      </c>
      <c r="O50" s="65">
        <v>3</v>
      </c>
      <c r="P50" s="48"/>
      <c r="Q50" s="48"/>
      <c r="R50" s="48"/>
      <c r="S50" s="48"/>
      <c r="T50" s="48"/>
      <c r="U50" s="48"/>
    </row>
    <row r="51" spans="1:21" ht="30.75" customHeight="1" x14ac:dyDescent="0.2">
      <c r="A51" s="48"/>
      <c r="B51" s="1216"/>
      <c r="C51" s="1217"/>
      <c r="D51" s="66"/>
      <c r="E51" s="1191" t="s">
        <v>18</v>
      </c>
      <c r="F51" s="1191"/>
      <c r="G51" s="1191"/>
      <c r="H51" s="1191"/>
      <c r="I51" s="1191"/>
      <c r="J51" s="1192"/>
      <c r="K51" s="63" t="s">
        <v>531</v>
      </c>
      <c r="L51" s="64" t="s">
        <v>531</v>
      </c>
      <c r="M51" s="64" t="s">
        <v>531</v>
      </c>
      <c r="N51" s="64" t="s">
        <v>531</v>
      </c>
      <c r="O51" s="65" t="s">
        <v>531</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3941</v>
      </c>
      <c r="L52" s="64">
        <v>3837</v>
      </c>
      <c r="M52" s="64">
        <v>3524</v>
      </c>
      <c r="N52" s="64">
        <v>3425</v>
      </c>
      <c r="O52" s="65">
        <v>3262</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-3</v>
      </c>
      <c r="L53" s="69">
        <v>-46</v>
      </c>
      <c r="M53" s="69">
        <v>-108</v>
      </c>
      <c r="N53" s="69">
        <v>-112</v>
      </c>
      <c r="O53" s="70">
        <v>256</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575</v>
      </c>
      <c r="P56" s="48"/>
      <c r="Q56" s="48"/>
      <c r="R56" s="48"/>
      <c r="S56" s="48"/>
      <c r="T56" s="48"/>
      <c r="U56" s="48"/>
    </row>
    <row r="57" spans="1:21" ht="31.5" customHeight="1" thickBot="1" x14ac:dyDescent="0.3">
      <c r="A57" s="48"/>
      <c r="B57" s="76"/>
      <c r="C57" s="77"/>
      <c r="D57" s="77"/>
      <c r="E57" s="78"/>
      <c r="F57" s="78"/>
      <c r="G57" s="78"/>
      <c r="H57" s="78"/>
      <c r="I57" s="78"/>
      <c r="J57" s="79" t="s">
        <v>2</v>
      </c>
      <c r="K57" s="80" t="s">
        <v>576</v>
      </c>
      <c r="L57" s="81" t="s">
        <v>577</v>
      </c>
      <c r="M57" s="81" t="s">
        <v>578</v>
      </c>
      <c r="N57" s="81" t="s">
        <v>579</v>
      </c>
      <c r="O57" s="82" t="s">
        <v>580</v>
      </c>
      <c r="P57" s="48"/>
      <c r="Q57" s="48"/>
      <c r="R57" s="48"/>
      <c r="S57" s="48"/>
      <c r="T57" s="48"/>
      <c r="U57" s="48"/>
    </row>
    <row r="58" spans="1:21" ht="31.5" customHeight="1" x14ac:dyDescent="0.2">
      <c r="B58" s="1197" t="s">
        <v>26</v>
      </c>
      <c r="C58" s="1198"/>
      <c r="D58" s="1203" t="s">
        <v>27</v>
      </c>
      <c r="E58" s="1204"/>
      <c r="F58" s="1204"/>
      <c r="G58" s="1204"/>
      <c r="H58" s="1204"/>
      <c r="I58" s="1204"/>
      <c r="J58" s="1205"/>
      <c r="K58" s="83" t="s">
        <v>531</v>
      </c>
      <c r="L58" s="84" t="s">
        <v>531</v>
      </c>
      <c r="M58" s="84" t="s">
        <v>531</v>
      </c>
      <c r="N58" s="84" t="s">
        <v>531</v>
      </c>
      <c r="O58" s="85" t="s">
        <v>531</v>
      </c>
    </row>
    <row r="59" spans="1:21" ht="31.5" customHeight="1" x14ac:dyDescent="0.2">
      <c r="B59" s="1199"/>
      <c r="C59" s="1200"/>
      <c r="D59" s="1206" t="s">
        <v>28</v>
      </c>
      <c r="E59" s="1207"/>
      <c r="F59" s="1207"/>
      <c r="G59" s="1207"/>
      <c r="H59" s="1207"/>
      <c r="I59" s="1207"/>
      <c r="J59" s="1208"/>
      <c r="K59" s="86" t="s">
        <v>531</v>
      </c>
      <c r="L59" s="87" t="s">
        <v>531</v>
      </c>
      <c r="M59" s="87" t="s">
        <v>531</v>
      </c>
      <c r="N59" s="87" t="s">
        <v>531</v>
      </c>
      <c r="O59" s="88" t="s">
        <v>531</v>
      </c>
    </row>
    <row r="60" spans="1:21" ht="31.5" customHeight="1" thickBot="1" x14ac:dyDescent="0.25">
      <c r="B60" s="1201"/>
      <c r="C60" s="1202"/>
      <c r="D60" s="1209" t="s">
        <v>29</v>
      </c>
      <c r="E60" s="1210"/>
      <c r="F60" s="1210"/>
      <c r="G60" s="1210"/>
      <c r="H60" s="1210"/>
      <c r="I60" s="1210"/>
      <c r="J60" s="1211"/>
      <c r="K60" s="89" t="s">
        <v>531</v>
      </c>
      <c r="L60" s="90" t="s">
        <v>531</v>
      </c>
      <c r="M60" s="90" t="s">
        <v>531</v>
      </c>
      <c r="N60" s="90" t="s">
        <v>531</v>
      </c>
      <c r="O60" s="91" t="s">
        <v>531</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fnx75U7Rlkf2e7oZRnHRKrZ5PpRG3jZ98yATmg/GKF30zJju5EY98qCXvl6dmXiSGVGS/+fN0WgKSx4b7PpXw==" saltValue="Kn4McRHj7+BGql/1vgK7r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558</v>
      </c>
      <c r="J40" s="103" t="s">
        <v>559</v>
      </c>
      <c r="K40" s="103" t="s">
        <v>560</v>
      </c>
      <c r="L40" s="103" t="s">
        <v>561</v>
      </c>
      <c r="M40" s="104" t="s">
        <v>562</v>
      </c>
    </row>
    <row r="41" spans="2:13" ht="27.75" customHeight="1" x14ac:dyDescent="0.2">
      <c r="B41" s="1232" t="s">
        <v>32</v>
      </c>
      <c r="C41" s="1233"/>
      <c r="D41" s="105"/>
      <c r="E41" s="1234" t="s">
        <v>33</v>
      </c>
      <c r="F41" s="1234"/>
      <c r="G41" s="1234"/>
      <c r="H41" s="1235"/>
      <c r="I41" s="355">
        <v>23439</v>
      </c>
      <c r="J41" s="356">
        <v>23200</v>
      </c>
      <c r="K41" s="356">
        <v>22775</v>
      </c>
      <c r="L41" s="356">
        <v>22623</v>
      </c>
      <c r="M41" s="357">
        <v>23719</v>
      </c>
    </row>
    <row r="42" spans="2:13" ht="27.75" customHeight="1" x14ac:dyDescent="0.2">
      <c r="B42" s="1222"/>
      <c r="C42" s="1223"/>
      <c r="D42" s="106"/>
      <c r="E42" s="1226" t="s">
        <v>34</v>
      </c>
      <c r="F42" s="1226"/>
      <c r="G42" s="1226"/>
      <c r="H42" s="1227"/>
      <c r="I42" s="358">
        <v>1103</v>
      </c>
      <c r="J42" s="359">
        <v>1059</v>
      </c>
      <c r="K42" s="359">
        <v>1165</v>
      </c>
      <c r="L42" s="359">
        <v>1228</v>
      </c>
      <c r="M42" s="360">
        <v>1520</v>
      </c>
    </row>
    <row r="43" spans="2:13" ht="27.75" customHeight="1" x14ac:dyDescent="0.2">
      <c r="B43" s="1222"/>
      <c r="C43" s="1223"/>
      <c r="D43" s="106"/>
      <c r="E43" s="1226" t="s">
        <v>35</v>
      </c>
      <c r="F43" s="1226"/>
      <c r="G43" s="1226"/>
      <c r="H43" s="1227"/>
      <c r="I43" s="358">
        <v>17588</v>
      </c>
      <c r="J43" s="359">
        <v>17455</v>
      </c>
      <c r="K43" s="359">
        <v>16730</v>
      </c>
      <c r="L43" s="359">
        <v>16439</v>
      </c>
      <c r="M43" s="360">
        <v>16893</v>
      </c>
    </row>
    <row r="44" spans="2:13" ht="27.75" customHeight="1" x14ac:dyDescent="0.2">
      <c r="B44" s="1222"/>
      <c r="C44" s="1223"/>
      <c r="D44" s="106"/>
      <c r="E44" s="1226" t="s">
        <v>36</v>
      </c>
      <c r="F44" s="1226"/>
      <c r="G44" s="1226"/>
      <c r="H44" s="1227"/>
      <c r="I44" s="358">
        <v>9233</v>
      </c>
      <c r="J44" s="359">
        <v>8665</v>
      </c>
      <c r="K44" s="359">
        <v>8290</v>
      </c>
      <c r="L44" s="359">
        <v>8737</v>
      </c>
      <c r="M44" s="360">
        <v>8449</v>
      </c>
    </row>
    <row r="45" spans="2:13" ht="27.75" customHeight="1" x14ac:dyDescent="0.2">
      <c r="B45" s="1222"/>
      <c r="C45" s="1223"/>
      <c r="D45" s="106"/>
      <c r="E45" s="1226" t="s">
        <v>37</v>
      </c>
      <c r="F45" s="1226"/>
      <c r="G45" s="1226"/>
      <c r="H45" s="1227"/>
      <c r="I45" s="358">
        <v>4081</v>
      </c>
      <c r="J45" s="359">
        <v>3948</v>
      </c>
      <c r="K45" s="359">
        <v>4059</v>
      </c>
      <c r="L45" s="359">
        <v>4254</v>
      </c>
      <c r="M45" s="360">
        <v>4180</v>
      </c>
    </row>
    <row r="46" spans="2:13" ht="27.75" customHeight="1" x14ac:dyDescent="0.2">
      <c r="B46" s="1222"/>
      <c r="C46" s="1223"/>
      <c r="D46" s="107"/>
      <c r="E46" s="1226" t="s">
        <v>38</v>
      </c>
      <c r="F46" s="1226"/>
      <c r="G46" s="1226"/>
      <c r="H46" s="1227"/>
      <c r="I46" s="358">
        <v>501</v>
      </c>
      <c r="J46" s="359">
        <v>500</v>
      </c>
      <c r="K46" s="359">
        <v>497</v>
      </c>
      <c r="L46" s="359">
        <v>154</v>
      </c>
      <c r="M46" s="360" t="s">
        <v>531</v>
      </c>
    </row>
    <row r="47" spans="2:13" ht="27.75" customHeight="1" x14ac:dyDescent="0.2">
      <c r="B47" s="1222"/>
      <c r="C47" s="1223"/>
      <c r="D47" s="108"/>
      <c r="E47" s="1236" t="s">
        <v>39</v>
      </c>
      <c r="F47" s="1237"/>
      <c r="G47" s="1237"/>
      <c r="H47" s="1238"/>
      <c r="I47" s="358" t="s">
        <v>531</v>
      </c>
      <c r="J47" s="359" t="s">
        <v>531</v>
      </c>
      <c r="K47" s="359" t="s">
        <v>531</v>
      </c>
      <c r="L47" s="359" t="s">
        <v>531</v>
      </c>
      <c r="M47" s="360" t="s">
        <v>531</v>
      </c>
    </row>
    <row r="48" spans="2:13" ht="27.75" customHeight="1" x14ac:dyDescent="0.2">
      <c r="B48" s="1222"/>
      <c r="C48" s="1223"/>
      <c r="D48" s="106"/>
      <c r="E48" s="1226" t="s">
        <v>40</v>
      </c>
      <c r="F48" s="1226"/>
      <c r="G48" s="1226"/>
      <c r="H48" s="1227"/>
      <c r="I48" s="358" t="s">
        <v>531</v>
      </c>
      <c r="J48" s="359" t="s">
        <v>531</v>
      </c>
      <c r="K48" s="359" t="s">
        <v>531</v>
      </c>
      <c r="L48" s="359" t="s">
        <v>531</v>
      </c>
      <c r="M48" s="360" t="s">
        <v>531</v>
      </c>
    </row>
    <row r="49" spans="2:13" ht="27.75" customHeight="1" x14ac:dyDescent="0.2">
      <c r="B49" s="1224"/>
      <c r="C49" s="1225"/>
      <c r="D49" s="106"/>
      <c r="E49" s="1226" t="s">
        <v>41</v>
      </c>
      <c r="F49" s="1226"/>
      <c r="G49" s="1226"/>
      <c r="H49" s="1227"/>
      <c r="I49" s="358" t="s">
        <v>531</v>
      </c>
      <c r="J49" s="359" t="s">
        <v>531</v>
      </c>
      <c r="K49" s="359" t="s">
        <v>531</v>
      </c>
      <c r="L49" s="359" t="s">
        <v>531</v>
      </c>
      <c r="M49" s="360" t="s">
        <v>531</v>
      </c>
    </row>
    <row r="50" spans="2:13" ht="27.75" customHeight="1" x14ac:dyDescent="0.2">
      <c r="B50" s="1220" t="s">
        <v>42</v>
      </c>
      <c r="C50" s="1221"/>
      <c r="D50" s="109"/>
      <c r="E50" s="1226" t="s">
        <v>43</v>
      </c>
      <c r="F50" s="1226"/>
      <c r="G50" s="1226"/>
      <c r="H50" s="1227"/>
      <c r="I50" s="358">
        <v>10550</v>
      </c>
      <c r="J50" s="359">
        <v>12256</v>
      </c>
      <c r="K50" s="359">
        <v>13484</v>
      </c>
      <c r="L50" s="359">
        <v>14380</v>
      </c>
      <c r="M50" s="360">
        <v>17606</v>
      </c>
    </row>
    <row r="51" spans="2:13" ht="27.75" customHeight="1" x14ac:dyDescent="0.2">
      <c r="B51" s="1222"/>
      <c r="C51" s="1223"/>
      <c r="D51" s="106"/>
      <c r="E51" s="1226" t="s">
        <v>44</v>
      </c>
      <c r="F51" s="1226"/>
      <c r="G51" s="1226"/>
      <c r="H51" s="1227"/>
      <c r="I51" s="358">
        <v>17150</v>
      </c>
      <c r="J51" s="359">
        <v>17632</v>
      </c>
      <c r="K51" s="359">
        <v>17489</v>
      </c>
      <c r="L51" s="359">
        <v>18484</v>
      </c>
      <c r="M51" s="360">
        <v>18805</v>
      </c>
    </row>
    <row r="52" spans="2:13" ht="27.75" customHeight="1" x14ac:dyDescent="0.2">
      <c r="B52" s="1224"/>
      <c r="C52" s="1225"/>
      <c r="D52" s="106"/>
      <c r="E52" s="1226" t="s">
        <v>45</v>
      </c>
      <c r="F52" s="1226"/>
      <c r="G52" s="1226"/>
      <c r="H52" s="1227"/>
      <c r="I52" s="358">
        <v>21879</v>
      </c>
      <c r="J52" s="359">
        <v>20390</v>
      </c>
      <c r="K52" s="359">
        <v>19579</v>
      </c>
      <c r="L52" s="359">
        <v>19865</v>
      </c>
      <c r="M52" s="360">
        <v>17226</v>
      </c>
    </row>
    <row r="53" spans="2:13" ht="27.75" customHeight="1" thickBot="1" x14ac:dyDescent="0.25">
      <c r="B53" s="1228" t="s">
        <v>46</v>
      </c>
      <c r="C53" s="1229"/>
      <c r="D53" s="110"/>
      <c r="E53" s="1230" t="s">
        <v>47</v>
      </c>
      <c r="F53" s="1230"/>
      <c r="G53" s="1230"/>
      <c r="H53" s="1231"/>
      <c r="I53" s="361">
        <v>6366</v>
      </c>
      <c r="J53" s="362">
        <v>4548</v>
      </c>
      <c r="K53" s="362">
        <v>2965</v>
      </c>
      <c r="L53" s="362">
        <v>705</v>
      </c>
      <c r="M53" s="363">
        <v>1123</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YkwmdqxUAYRNLJ4XniwJUMP1/4vHmqbmiN8mZPpWqWpNSDYWf+3a1HZ99YbTVf8pvkAfArdhcE0FPsWjWUQPCQ==" saltValue="0uJ0xgpinVVx58frJnWqk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560</v>
      </c>
      <c r="G54" s="119" t="s">
        <v>561</v>
      </c>
      <c r="H54" s="120" t="s">
        <v>562</v>
      </c>
    </row>
    <row r="55" spans="2:8" ht="52.5" customHeight="1" x14ac:dyDescent="0.2">
      <c r="B55" s="121"/>
      <c r="C55" s="1247" t="s">
        <v>50</v>
      </c>
      <c r="D55" s="1247"/>
      <c r="E55" s="1248"/>
      <c r="F55" s="122">
        <v>3770</v>
      </c>
      <c r="G55" s="122">
        <v>5404</v>
      </c>
      <c r="H55" s="123">
        <v>6429</v>
      </c>
    </row>
    <row r="56" spans="2:8" ht="52.5" customHeight="1" x14ac:dyDescent="0.2">
      <c r="B56" s="124"/>
      <c r="C56" s="1249" t="s">
        <v>51</v>
      </c>
      <c r="D56" s="1249"/>
      <c r="E56" s="1250"/>
      <c r="F56" s="125" t="s">
        <v>531</v>
      </c>
      <c r="G56" s="125" t="s">
        <v>531</v>
      </c>
      <c r="H56" s="126" t="s">
        <v>531</v>
      </c>
    </row>
    <row r="57" spans="2:8" ht="53.25" customHeight="1" x14ac:dyDescent="0.2">
      <c r="B57" s="124"/>
      <c r="C57" s="1251" t="s">
        <v>52</v>
      </c>
      <c r="D57" s="1251"/>
      <c r="E57" s="1252"/>
      <c r="F57" s="127">
        <v>9289</v>
      </c>
      <c r="G57" s="127">
        <v>8551</v>
      </c>
      <c r="H57" s="128">
        <v>10756</v>
      </c>
    </row>
    <row r="58" spans="2:8" ht="45.75" customHeight="1" x14ac:dyDescent="0.2">
      <c r="B58" s="129"/>
      <c r="C58" s="1239" t="s">
        <v>598</v>
      </c>
      <c r="D58" s="1240"/>
      <c r="E58" s="1241"/>
      <c r="F58" s="130">
        <v>3421</v>
      </c>
      <c r="G58" s="130">
        <v>3741</v>
      </c>
      <c r="H58" s="131">
        <v>3747</v>
      </c>
    </row>
    <row r="59" spans="2:8" ht="45.75" customHeight="1" x14ac:dyDescent="0.2">
      <c r="B59" s="129"/>
      <c r="C59" s="1239" t="s">
        <v>599</v>
      </c>
      <c r="D59" s="1240"/>
      <c r="E59" s="1241"/>
      <c r="F59" s="130">
        <v>3834</v>
      </c>
      <c r="G59" s="130">
        <v>3415</v>
      </c>
      <c r="H59" s="131">
        <v>3590</v>
      </c>
    </row>
    <row r="60" spans="2:8" ht="45.75" customHeight="1" x14ac:dyDescent="0.2">
      <c r="B60" s="129"/>
      <c r="C60" s="1239" t="s">
        <v>601</v>
      </c>
      <c r="D60" s="1240"/>
      <c r="E60" s="1241"/>
      <c r="F60" s="130" t="s">
        <v>531</v>
      </c>
      <c r="G60" s="130" t="s">
        <v>531</v>
      </c>
      <c r="H60" s="131">
        <v>1540</v>
      </c>
    </row>
    <row r="61" spans="2:8" ht="45.75" customHeight="1" x14ac:dyDescent="0.2">
      <c r="B61" s="129"/>
      <c r="C61" s="1239" t="s">
        <v>600</v>
      </c>
      <c r="D61" s="1240"/>
      <c r="E61" s="1241"/>
      <c r="F61" s="130">
        <v>1635</v>
      </c>
      <c r="G61" s="130">
        <v>1021</v>
      </c>
      <c r="H61" s="131">
        <v>1022</v>
      </c>
    </row>
    <row r="62" spans="2:8" ht="45.75" customHeight="1" thickBot="1" x14ac:dyDescent="0.25">
      <c r="B62" s="132"/>
      <c r="C62" s="1242" t="s">
        <v>602</v>
      </c>
      <c r="D62" s="1243"/>
      <c r="E62" s="1244"/>
      <c r="F62" s="133" t="s">
        <v>531</v>
      </c>
      <c r="G62" s="133" t="s">
        <v>531</v>
      </c>
      <c r="H62" s="134">
        <v>500</v>
      </c>
    </row>
    <row r="63" spans="2:8" ht="52.5" customHeight="1" thickBot="1" x14ac:dyDescent="0.25">
      <c r="B63" s="135"/>
      <c r="C63" s="1245" t="s">
        <v>53</v>
      </c>
      <c r="D63" s="1245"/>
      <c r="E63" s="1246"/>
      <c r="F63" s="136">
        <v>13058</v>
      </c>
      <c r="G63" s="136">
        <v>13955</v>
      </c>
      <c r="H63" s="137">
        <v>17185</v>
      </c>
    </row>
    <row r="64" spans="2:8" ht="13" x14ac:dyDescent="0.2"/>
  </sheetData>
  <sheetProtection algorithmName="SHA-512" hashValue="70bRt4ZIEWW+5pDBXEcl7N0FZ7jx1pnlTzp2JUaZXYnVeQHQgRBX3scPjCO14aQop7LV5MQTBkj9/QF0dHP88A==" saltValue="eowv38WyT9abEfPDCcPJ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613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609</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3" t="s">
        <v>612</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65"/>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65"/>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65"/>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65"/>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607</v>
      </c>
    </row>
    <row r="50" spans="1:109" ht="13" x14ac:dyDescent="0.2">
      <c r="B50" s="365"/>
      <c r="G50" s="1263"/>
      <c r="H50" s="1263"/>
      <c r="I50" s="1263"/>
      <c r="J50" s="1263"/>
      <c r="K50" s="373"/>
      <c r="L50" s="373"/>
      <c r="M50" s="372"/>
      <c r="N50" s="372"/>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558</v>
      </c>
      <c r="BQ50" s="1267"/>
      <c r="BR50" s="1267"/>
      <c r="BS50" s="1267"/>
      <c r="BT50" s="1267"/>
      <c r="BU50" s="1267"/>
      <c r="BV50" s="1267"/>
      <c r="BW50" s="1267"/>
      <c r="BX50" s="1267" t="s">
        <v>559</v>
      </c>
      <c r="BY50" s="1267"/>
      <c r="BZ50" s="1267"/>
      <c r="CA50" s="1267"/>
      <c r="CB50" s="1267"/>
      <c r="CC50" s="1267"/>
      <c r="CD50" s="1267"/>
      <c r="CE50" s="1267"/>
      <c r="CF50" s="1267" t="s">
        <v>560</v>
      </c>
      <c r="CG50" s="1267"/>
      <c r="CH50" s="1267"/>
      <c r="CI50" s="1267"/>
      <c r="CJ50" s="1267"/>
      <c r="CK50" s="1267"/>
      <c r="CL50" s="1267"/>
      <c r="CM50" s="1267"/>
      <c r="CN50" s="1267" t="s">
        <v>561</v>
      </c>
      <c r="CO50" s="1267"/>
      <c r="CP50" s="1267"/>
      <c r="CQ50" s="1267"/>
      <c r="CR50" s="1267"/>
      <c r="CS50" s="1267"/>
      <c r="CT50" s="1267"/>
      <c r="CU50" s="1267"/>
      <c r="CV50" s="1267" t="s">
        <v>562</v>
      </c>
      <c r="CW50" s="1267"/>
      <c r="CX50" s="1267"/>
      <c r="CY50" s="1267"/>
      <c r="CZ50" s="1267"/>
      <c r="DA50" s="1267"/>
      <c r="DB50" s="1267"/>
      <c r="DC50" s="1267"/>
    </row>
    <row r="51" spans="1:109" ht="13.5" customHeight="1" x14ac:dyDescent="0.2">
      <c r="B51" s="365"/>
      <c r="G51" s="1268"/>
      <c r="H51" s="1268"/>
      <c r="I51" s="1270"/>
      <c r="J51" s="1270"/>
      <c r="K51" s="1269"/>
      <c r="L51" s="1269"/>
      <c r="M51" s="1269"/>
      <c r="N51" s="1269"/>
      <c r="AM51" s="371"/>
      <c r="AN51" s="1271" t="s">
        <v>606</v>
      </c>
      <c r="AO51" s="1271"/>
      <c r="AP51" s="1271"/>
      <c r="AQ51" s="1271"/>
      <c r="AR51" s="1271"/>
      <c r="AS51" s="1271"/>
      <c r="AT51" s="1271"/>
      <c r="AU51" s="1271"/>
      <c r="AV51" s="1271"/>
      <c r="AW51" s="1271"/>
      <c r="AX51" s="1271"/>
      <c r="AY51" s="1271"/>
      <c r="AZ51" s="1271"/>
      <c r="BA51" s="1271"/>
      <c r="BB51" s="1271" t="s">
        <v>604</v>
      </c>
      <c r="BC51" s="1271"/>
      <c r="BD51" s="1271"/>
      <c r="BE51" s="1271"/>
      <c r="BF51" s="1271"/>
      <c r="BG51" s="1271"/>
      <c r="BH51" s="1271"/>
      <c r="BI51" s="1271"/>
      <c r="BJ51" s="1271"/>
      <c r="BK51" s="1271"/>
      <c r="BL51" s="1271"/>
      <c r="BM51" s="1271"/>
      <c r="BN51" s="1271"/>
      <c r="BO51" s="1271"/>
      <c r="BP51" s="1262">
        <v>23.9</v>
      </c>
      <c r="BQ51" s="1262"/>
      <c r="BR51" s="1262"/>
      <c r="BS51" s="1262"/>
      <c r="BT51" s="1262"/>
      <c r="BU51" s="1262"/>
      <c r="BV51" s="1262"/>
      <c r="BW51" s="1262"/>
      <c r="BX51" s="1262">
        <v>16.399999999999999</v>
      </c>
      <c r="BY51" s="1262"/>
      <c r="BZ51" s="1262"/>
      <c r="CA51" s="1262"/>
      <c r="CB51" s="1262"/>
      <c r="CC51" s="1262"/>
      <c r="CD51" s="1262"/>
      <c r="CE51" s="1262"/>
      <c r="CF51" s="1262">
        <v>10.4</v>
      </c>
      <c r="CG51" s="1262"/>
      <c r="CH51" s="1262"/>
      <c r="CI51" s="1262"/>
      <c r="CJ51" s="1262"/>
      <c r="CK51" s="1262"/>
      <c r="CL51" s="1262"/>
      <c r="CM51" s="1262"/>
      <c r="CN51" s="1262">
        <v>2.5</v>
      </c>
      <c r="CO51" s="1262"/>
      <c r="CP51" s="1262"/>
      <c r="CQ51" s="1262"/>
      <c r="CR51" s="1262"/>
      <c r="CS51" s="1262"/>
      <c r="CT51" s="1262"/>
      <c r="CU51" s="1262"/>
      <c r="CV51" s="1262">
        <v>3.8</v>
      </c>
      <c r="CW51" s="1262"/>
      <c r="CX51" s="1262"/>
      <c r="CY51" s="1262"/>
      <c r="CZ51" s="1262"/>
      <c r="DA51" s="1262"/>
      <c r="DB51" s="1262"/>
      <c r="DC51" s="1262"/>
    </row>
    <row r="52" spans="1:109" ht="13" x14ac:dyDescent="0.2">
      <c r="B52" s="365"/>
      <c r="G52" s="1268"/>
      <c r="H52" s="1268"/>
      <c r="I52" s="1270"/>
      <c r="J52" s="1270"/>
      <c r="K52" s="1269"/>
      <c r="L52" s="1269"/>
      <c r="M52" s="1269"/>
      <c r="N52" s="1269"/>
      <c r="AM52" s="371"/>
      <c r="AN52" s="1271"/>
      <c r="AO52" s="1271"/>
      <c r="AP52" s="1271"/>
      <c r="AQ52" s="1271"/>
      <c r="AR52" s="1271"/>
      <c r="AS52" s="1271"/>
      <c r="AT52" s="1271"/>
      <c r="AU52" s="1271"/>
      <c r="AV52" s="1271"/>
      <c r="AW52" s="1271"/>
      <c r="AX52" s="1271"/>
      <c r="AY52" s="1271"/>
      <c r="AZ52" s="1271"/>
      <c r="BA52" s="1271"/>
      <c r="BB52" s="1271"/>
      <c r="BC52" s="1271"/>
      <c r="BD52" s="1271"/>
      <c r="BE52" s="1271"/>
      <c r="BF52" s="1271"/>
      <c r="BG52" s="1271"/>
      <c r="BH52" s="1271"/>
      <c r="BI52" s="1271"/>
      <c r="BJ52" s="1271"/>
      <c r="BK52" s="1271"/>
      <c r="BL52" s="1271"/>
      <c r="BM52" s="1271"/>
      <c r="BN52" s="1271"/>
      <c r="BO52" s="1271"/>
      <c r="BP52" s="1262"/>
      <c r="BQ52" s="1262"/>
      <c r="BR52" s="1262"/>
      <c r="BS52" s="1262"/>
      <c r="BT52" s="1262"/>
      <c r="BU52" s="1262"/>
      <c r="BV52" s="1262"/>
      <c r="BW52" s="1262"/>
      <c r="BX52" s="1262"/>
      <c r="BY52" s="1262"/>
      <c r="BZ52" s="1262"/>
      <c r="CA52" s="1262"/>
      <c r="CB52" s="1262"/>
      <c r="CC52" s="1262"/>
      <c r="CD52" s="1262"/>
      <c r="CE52" s="1262"/>
      <c r="CF52" s="1262"/>
      <c r="CG52" s="1262"/>
      <c r="CH52" s="1262"/>
      <c r="CI52" s="1262"/>
      <c r="CJ52" s="1262"/>
      <c r="CK52" s="1262"/>
      <c r="CL52" s="1262"/>
      <c r="CM52" s="1262"/>
      <c r="CN52" s="1262"/>
      <c r="CO52" s="1262"/>
      <c r="CP52" s="1262"/>
      <c r="CQ52" s="1262"/>
      <c r="CR52" s="1262"/>
      <c r="CS52" s="1262"/>
      <c r="CT52" s="1262"/>
      <c r="CU52" s="1262"/>
      <c r="CV52" s="1262"/>
      <c r="CW52" s="1262"/>
      <c r="CX52" s="1262"/>
      <c r="CY52" s="1262"/>
      <c r="CZ52" s="1262"/>
      <c r="DA52" s="1262"/>
      <c r="DB52" s="1262"/>
      <c r="DC52" s="1262"/>
    </row>
    <row r="53" spans="1:109" ht="13" x14ac:dyDescent="0.2">
      <c r="A53" s="379"/>
      <c r="B53" s="365"/>
      <c r="G53" s="1268"/>
      <c r="H53" s="1268"/>
      <c r="I53" s="1263"/>
      <c r="J53" s="1263"/>
      <c r="K53" s="1269"/>
      <c r="L53" s="1269"/>
      <c r="M53" s="1269"/>
      <c r="N53" s="1269"/>
      <c r="AM53" s="371"/>
      <c r="AN53" s="1271"/>
      <c r="AO53" s="1271"/>
      <c r="AP53" s="1271"/>
      <c r="AQ53" s="1271"/>
      <c r="AR53" s="1271"/>
      <c r="AS53" s="1271"/>
      <c r="AT53" s="1271"/>
      <c r="AU53" s="1271"/>
      <c r="AV53" s="1271"/>
      <c r="AW53" s="1271"/>
      <c r="AX53" s="1271"/>
      <c r="AY53" s="1271"/>
      <c r="AZ53" s="1271"/>
      <c r="BA53" s="1271"/>
      <c r="BB53" s="1271" t="s">
        <v>611</v>
      </c>
      <c r="BC53" s="1271"/>
      <c r="BD53" s="1271"/>
      <c r="BE53" s="1271"/>
      <c r="BF53" s="1271"/>
      <c r="BG53" s="1271"/>
      <c r="BH53" s="1271"/>
      <c r="BI53" s="1271"/>
      <c r="BJ53" s="1271"/>
      <c r="BK53" s="1271"/>
      <c r="BL53" s="1271"/>
      <c r="BM53" s="1271"/>
      <c r="BN53" s="1271"/>
      <c r="BO53" s="1271"/>
      <c r="BP53" s="1262">
        <v>58.4</v>
      </c>
      <c r="BQ53" s="1262"/>
      <c r="BR53" s="1262"/>
      <c r="BS53" s="1262"/>
      <c r="BT53" s="1262"/>
      <c r="BU53" s="1262"/>
      <c r="BV53" s="1262"/>
      <c r="BW53" s="1262"/>
      <c r="BX53" s="1262">
        <v>59.2</v>
      </c>
      <c r="BY53" s="1262"/>
      <c r="BZ53" s="1262"/>
      <c r="CA53" s="1262"/>
      <c r="CB53" s="1262"/>
      <c r="CC53" s="1262"/>
      <c r="CD53" s="1262"/>
      <c r="CE53" s="1262"/>
      <c r="CF53" s="1262">
        <v>60.1</v>
      </c>
      <c r="CG53" s="1262"/>
      <c r="CH53" s="1262"/>
      <c r="CI53" s="1262"/>
      <c r="CJ53" s="1262"/>
      <c r="CK53" s="1262"/>
      <c r="CL53" s="1262"/>
      <c r="CM53" s="1262"/>
      <c r="CN53" s="1262">
        <v>61.4</v>
      </c>
      <c r="CO53" s="1262"/>
      <c r="CP53" s="1262"/>
      <c r="CQ53" s="1262"/>
      <c r="CR53" s="1262"/>
      <c r="CS53" s="1262"/>
      <c r="CT53" s="1262"/>
      <c r="CU53" s="1262"/>
      <c r="CV53" s="1262">
        <v>61.1</v>
      </c>
      <c r="CW53" s="1262"/>
      <c r="CX53" s="1262"/>
      <c r="CY53" s="1262"/>
      <c r="CZ53" s="1262"/>
      <c r="DA53" s="1262"/>
      <c r="DB53" s="1262"/>
      <c r="DC53" s="1262"/>
    </row>
    <row r="54" spans="1:109" ht="13" x14ac:dyDescent="0.2">
      <c r="A54" s="379"/>
      <c r="B54" s="365"/>
      <c r="G54" s="1268"/>
      <c r="H54" s="1268"/>
      <c r="I54" s="1263"/>
      <c r="J54" s="1263"/>
      <c r="K54" s="1269"/>
      <c r="L54" s="1269"/>
      <c r="M54" s="1269"/>
      <c r="N54" s="1269"/>
      <c r="AM54" s="371"/>
      <c r="AN54" s="1271"/>
      <c r="AO54" s="1271"/>
      <c r="AP54" s="1271"/>
      <c r="AQ54" s="1271"/>
      <c r="AR54" s="1271"/>
      <c r="AS54" s="1271"/>
      <c r="AT54" s="1271"/>
      <c r="AU54" s="1271"/>
      <c r="AV54" s="1271"/>
      <c r="AW54" s="1271"/>
      <c r="AX54" s="1271"/>
      <c r="AY54" s="1271"/>
      <c r="AZ54" s="1271"/>
      <c r="BA54" s="1271"/>
      <c r="BB54" s="1271"/>
      <c r="BC54" s="1271"/>
      <c r="BD54" s="1271"/>
      <c r="BE54" s="1271"/>
      <c r="BF54" s="1271"/>
      <c r="BG54" s="1271"/>
      <c r="BH54" s="1271"/>
      <c r="BI54" s="1271"/>
      <c r="BJ54" s="1271"/>
      <c r="BK54" s="1271"/>
      <c r="BL54" s="1271"/>
      <c r="BM54" s="1271"/>
      <c r="BN54" s="1271"/>
      <c r="BO54" s="1271"/>
      <c r="BP54" s="1262"/>
      <c r="BQ54" s="1262"/>
      <c r="BR54" s="1262"/>
      <c r="BS54" s="1262"/>
      <c r="BT54" s="1262"/>
      <c r="BU54" s="1262"/>
      <c r="BV54" s="1262"/>
      <c r="BW54" s="1262"/>
      <c r="BX54" s="1262"/>
      <c r="BY54" s="1262"/>
      <c r="BZ54" s="1262"/>
      <c r="CA54" s="1262"/>
      <c r="CB54" s="1262"/>
      <c r="CC54" s="1262"/>
      <c r="CD54" s="1262"/>
      <c r="CE54" s="1262"/>
      <c r="CF54" s="1262"/>
      <c r="CG54" s="1262"/>
      <c r="CH54" s="1262"/>
      <c r="CI54" s="1262"/>
      <c r="CJ54" s="1262"/>
      <c r="CK54" s="1262"/>
      <c r="CL54" s="1262"/>
      <c r="CM54" s="1262"/>
      <c r="CN54" s="1262"/>
      <c r="CO54" s="1262"/>
      <c r="CP54" s="1262"/>
      <c r="CQ54" s="1262"/>
      <c r="CR54" s="1262"/>
      <c r="CS54" s="1262"/>
      <c r="CT54" s="1262"/>
      <c r="CU54" s="1262"/>
      <c r="CV54" s="1262"/>
      <c r="CW54" s="1262"/>
      <c r="CX54" s="1262"/>
      <c r="CY54" s="1262"/>
      <c r="CZ54" s="1262"/>
      <c r="DA54" s="1262"/>
      <c r="DB54" s="1262"/>
      <c r="DC54" s="1262"/>
    </row>
    <row r="55" spans="1:109" ht="13" x14ac:dyDescent="0.2">
      <c r="A55" s="379"/>
      <c r="B55" s="365"/>
      <c r="G55" s="1263"/>
      <c r="H55" s="1263"/>
      <c r="I55" s="1263"/>
      <c r="J55" s="1263"/>
      <c r="K55" s="1269"/>
      <c r="L55" s="1269"/>
      <c r="M55" s="1269"/>
      <c r="N55" s="1269"/>
      <c r="AN55" s="1267" t="s">
        <v>605</v>
      </c>
      <c r="AO55" s="1267"/>
      <c r="AP55" s="1267"/>
      <c r="AQ55" s="1267"/>
      <c r="AR55" s="1267"/>
      <c r="AS55" s="1267"/>
      <c r="AT55" s="1267"/>
      <c r="AU55" s="1267"/>
      <c r="AV55" s="1267"/>
      <c r="AW55" s="1267"/>
      <c r="AX55" s="1267"/>
      <c r="AY55" s="1267"/>
      <c r="AZ55" s="1267"/>
      <c r="BA55" s="1267"/>
      <c r="BB55" s="1271" t="s">
        <v>604</v>
      </c>
      <c r="BC55" s="1271"/>
      <c r="BD55" s="1271"/>
      <c r="BE55" s="1271"/>
      <c r="BF55" s="1271"/>
      <c r="BG55" s="1271"/>
      <c r="BH55" s="1271"/>
      <c r="BI55" s="1271"/>
      <c r="BJ55" s="1271"/>
      <c r="BK55" s="1271"/>
      <c r="BL55" s="1271"/>
      <c r="BM55" s="1271"/>
      <c r="BN55" s="1271"/>
      <c r="BO55" s="1271"/>
      <c r="BP55" s="1262">
        <v>2.7</v>
      </c>
      <c r="BQ55" s="1262"/>
      <c r="BR55" s="1262"/>
      <c r="BS55" s="1262"/>
      <c r="BT55" s="1262"/>
      <c r="BU55" s="1262"/>
      <c r="BV55" s="1262"/>
      <c r="BW55" s="1262"/>
      <c r="BX55" s="1262">
        <v>0.5</v>
      </c>
      <c r="BY55" s="1262"/>
      <c r="BZ55" s="1262"/>
      <c r="CA55" s="1262"/>
      <c r="CB55" s="1262"/>
      <c r="CC55" s="1262"/>
      <c r="CD55" s="1262"/>
      <c r="CE55" s="1262"/>
      <c r="CF55" s="1262">
        <v>5.9</v>
      </c>
      <c r="CG55" s="1262"/>
      <c r="CH55" s="1262"/>
      <c r="CI55" s="1262"/>
      <c r="CJ55" s="1262"/>
      <c r="CK55" s="1262"/>
      <c r="CL55" s="1262"/>
      <c r="CM55" s="1262"/>
      <c r="CN55" s="1262">
        <v>4.0999999999999996</v>
      </c>
      <c r="CO55" s="1262"/>
      <c r="CP55" s="1262"/>
      <c r="CQ55" s="1262"/>
      <c r="CR55" s="1262"/>
      <c r="CS55" s="1262"/>
      <c r="CT55" s="1262"/>
      <c r="CU55" s="1262"/>
      <c r="CV55" s="1262">
        <v>0</v>
      </c>
      <c r="CW55" s="1262"/>
      <c r="CX55" s="1262"/>
      <c r="CY55" s="1262"/>
      <c r="CZ55" s="1262"/>
      <c r="DA55" s="1262"/>
      <c r="DB55" s="1262"/>
      <c r="DC55" s="1262"/>
    </row>
    <row r="56" spans="1:109" ht="13" x14ac:dyDescent="0.2">
      <c r="A56" s="379"/>
      <c r="B56" s="365"/>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1"/>
      <c r="BC56" s="1271"/>
      <c r="BD56" s="1271"/>
      <c r="BE56" s="1271"/>
      <c r="BF56" s="1271"/>
      <c r="BG56" s="1271"/>
      <c r="BH56" s="1271"/>
      <c r="BI56" s="1271"/>
      <c r="BJ56" s="1271"/>
      <c r="BK56" s="1271"/>
      <c r="BL56" s="1271"/>
      <c r="BM56" s="1271"/>
      <c r="BN56" s="1271"/>
      <c r="BO56" s="1271"/>
      <c r="BP56" s="1262"/>
      <c r="BQ56" s="1262"/>
      <c r="BR56" s="1262"/>
      <c r="BS56" s="1262"/>
      <c r="BT56" s="1262"/>
      <c r="BU56" s="1262"/>
      <c r="BV56" s="1262"/>
      <c r="BW56" s="1262"/>
      <c r="BX56" s="1262"/>
      <c r="BY56" s="1262"/>
      <c r="BZ56" s="1262"/>
      <c r="CA56" s="1262"/>
      <c r="CB56" s="1262"/>
      <c r="CC56" s="1262"/>
      <c r="CD56" s="1262"/>
      <c r="CE56" s="1262"/>
      <c r="CF56" s="1262"/>
      <c r="CG56" s="1262"/>
      <c r="CH56" s="1262"/>
      <c r="CI56" s="1262"/>
      <c r="CJ56" s="1262"/>
      <c r="CK56" s="1262"/>
      <c r="CL56" s="1262"/>
      <c r="CM56" s="1262"/>
      <c r="CN56" s="1262"/>
      <c r="CO56" s="1262"/>
      <c r="CP56" s="1262"/>
      <c r="CQ56" s="1262"/>
      <c r="CR56" s="1262"/>
      <c r="CS56" s="1262"/>
      <c r="CT56" s="1262"/>
      <c r="CU56" s="1262"/>
      <c r="CV56" s="1262"/>
      <c r="CW56" s="1262"/>
      <c r="CX56" s="1262"/>
      <c r="CY56" s="1262"/>
      <c r="CZ56" s="1262"/>
      <c r="DA56" s="1262"/>
      <c r="DB56" s="1262"/>
      <c r="DC56" s="1262"/>
    </row>
    <row r="57" spans="1:109" s="379" customFormat="1" ht="13" x14ac:dyDescent="0.2">
      <c r="B57" s="385"/>
      <c r="G57" s="1263"/>
      <c r="H57" s="1263"/>
      <c r="I57" s="1272"/>
      <c r="J57" s="1272"/>
      <c r="K57" s="1269"/>
      <c r="L57" s="1269"/>
      <c r="M57" s="1269"/>
      <c r="N57" s="1269"/>
      <c r="AM57" s="364"/>
      <c r="AN57" s="1267"/>
      <c r="AO57" s="1267"/>
      <c r="AP57" s="1267"/>
      <c r="AQ57" s="1267"/>
      <c r="AR57" s="1267"/>
      <c r="AS57" s="1267"/>
      <c r="AT57" s="1267"/>
      <c r="AU57" s="1267"/>
      <c r="AV57" s="1267"/>
      <c r="AW57" s="1267"/>
      <c r="AX57" s="1267"/>
      <c r="AY57" s="1267"/>
      <c r="AZ57" s="1267"/>
      <c r="BA57" s="1267"/>
      <c r="BB57" s="1271" t="s">
        <v>611</v>
      </c>
      <c r="BC57" s="1271"/>
      <c r="BD57" s="1271"/>
      <c r="BE57" s="1271"/>
      <c r="BF57" s="1271"/>
      <c r="BG57" s="1271"/>
      <c r="BH57" s="1271"/>
      <c r="BI57" s="1271"/>
      <c r="BJ57" s="1271"/>
      <c r="BK57" s="1271"/>
      <c r="BL57" s="1271"/>
      <c r="BM57" s="1271"/>
      <c r="BN57" s="1271"/>
      <c r="BO57" s="1271"/>
      <c r="BP57" s="1262">
        <v>60.2</v>
      </c>
      <c r="BQ57" s="1262"/>
      <c r="BR57" s="1262"/>
      <c r="BS57" s="1262"/>
      <c r="BT57" s="1262"/>
      <c r="BU57" s="1262"/>
      <c r="BV57" s="1262"/>
      <c r="BW57" s="1262"/>
      <c r="BX57" s="1262">
        <v>60.4</v>
      </c>
      <c r="BY57" s="1262"/>
      <c r="BZ57" s="1262"/>
      <c r="CA57" s="1262"/>
      <c r="CB57" s="1262"/>
      <c r="CC57" s="1262"/>
      <c r="CD57" s="1262"/>
      <c r="CE57" s="1262"/>
      <c r="CF57" s="1262">
        <v>61.9</v>
      </c>
      <c r="CG57" s="1262"/>
      <c r="CH57" s="1262"/>
      <c r="CI57" s="1262"/>
      <c r="CJ57" s="1262"/>
      <c r="CK57" s="1262"/>
      <c r="CL57" s="1262"/>
      <c r="CM57" s="1262"/>
      <c r="CN57" s="1262">
        <v>63</v>
      </c>
      <c r="CO57" s="1262"/>
      <c r="CP57" s="1262"/>
      <c r="CQ57" s="1262"/>
      <c r="CR57" s="1262"/>
      <c r="CS57" s="1262"/>
      <c r="CT57" s="1262"/>
      <c r="CU57" s="1262"/>
      <c r="CV57" s="1262">
        <v>64.2</v>
      </c>
      <c r="CW57" s="1262"/>
      <c r="CX57" s="1262"/>
      <c r="CY57" s="1262"/>
      <c r="CZ57" s="1262"/>
      <c r="DA57" s="1262"/>
      <c r="DB57" s="1262"/>
      <c r="DC57" s="1262"/>
      <c r="DD57" s="390"/>
      <c r="DE57" s="385"/>
    </row>
    <row r="58" spans="1:109" s="379" customFormat="1" ht="13" x14ac:dyDescent="0.2">
      <c r="A58" s="364"/>
      <c r="B58" s="385"/>
      <c r="G58" s="1263"/>
      <c r="H58" s="1263"/>
      <c r="I58" s="1272"/>
      <c r="J58" s="1272"/>
      <c r="K58" s="1269"/>
      <c r="L58" s="1269"/>
      <c r="M58" s="1269"/>
      <c r="N58" s="1269"/>
      <c r="AM58" s="364"/>
      <c r="AN58" s="1267"/>
      <c r="AO58" s="1267"/>
      <c r="AP58" s="1267"/>
      <c r="AQ58" s="1267"/>
      <c r="AR58" s="1267"/>
      <c r="AS58" s="1267"/>
      <c r="AT58" s="1267"/>
      <c r="AU58" s="1267"/>
      <c r="AV58" s="1267"/>
      <c r="AW58" s="1267"/>
      <c r="AX58" s="1267"/>
      <c r="AY58" s="1267"/>
      <c r="AZ58" s="1267"/>
      <c r="BA58" s="1267"/>
      <c r="BB58" s="1271"/>
      <c r="BC58" s="1271"/>
      <c r="BD58" s="1271"/>
      <c r="BE58" s="1271"/>
      <c r="BF58" s="1271"/>
      <c r="BG58" s="1271"/>
      <c r="BH58" s="1271"/>
      <c r="BI58" s="1271"/>
      <c r="BJ58" s="1271"/>
      <c r="BK58" s="1271"/>
      <c r="BL58" s="1271"/>
      <c r="BM58" s="1271"/>
      <c r="BN58" s="1271"/>
      <c r="BO58" s="1271"/>
      <c r="BP58" s="1262"/>
      <c r="BQ58" s="1262"/>
      <c r="BR58" s="1262"/>
      <c r="BS58" s="1262"/>
      <c r="BT58" s="1262"/>
      <c r="BU58" s="1262"/>
      <c r="BV58" s="1262"/>
      <c r="BW58" s="1262"/>
      <c r="BX58" s="1262"/>
      <c r="BY58" s="1262"/>
      <c r="BZ58" s="1262"/>
      <c r="CA58" s="1262"/>
      <c r="CB58" s="1262"/>
      <c r="CC58" s="1262"/>
      <c r="CD58" s="1262"/>
      <c r="CE58" s="1262"/>
      <c r="CF58" s="1262"/>
      <c r="CG58" s="1262"/>
      <c r="CH58" s="1262"/>
      <c r="CI58" s="1262"/>
      <c r="CJ58" s="1262"/>
      <c r="CK58" s="1262"/>
      <c r="CL58" s="1262"/>
      <c r="CM58" s="1262"/>
      <c r="CN58" s="1262"/>
      <c r="CO58" s="1262"/>
      <c r="CP58" s="1262"/>
      <c r="CQ58" s="1262"/>
      <c r="CR58" s="1262"/>
      <c r="CS58" s="1262"/>
      <c r="CT58" s="1262"/>
      <c r="CU58" s="1262"/>
      <c r="CV58" s="1262"/>
      <c r="CW58" s="1262"/>
      <c r="CX58" s="1262"/>
      <c r="CY58" s="1262"/>
      <c r="CZ58" s="1262"/>
      <c r="DA58" s="1262"/>
      <c r="DB58" s="1262"/>
      <c r="DC58" s="1262"/>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610</v>
      </c>
    </row>
    <row r="64" spans="1:109" ht="13" x14ac:dyDescent="0.2">
      <c r="B64" s="365"/>
      <c r="G64" s="380"/>
      <c r="I64" s="382"/>
      <c r="J64" s="382"/>
      <c r="K64" s="382"/>
      <c r="L64" s="382"/>
      <c r="M64" s="382"/>
      <c r="N64" s="381"/>
      <c r="AM64" s="380"/>
      <c r="AN64" s="380" t="s">
        <v>609</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73" t="s">
        <v>608</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5"/>
    </row>
    <row r="66" spans="2:107" ht="13" x14ac:dyDescent="0.2">
      <c r="B66" s="365"/>
      <c r="AN66" s="1276"/>
      <c r="AO66" s="1277"/>
      <c r="AP66" s="1277"/>
      <c r="AQ66" s="1277"/>
      <c r="AR66" s="1277"/>
      <c r="AS66" s="1277"/>
      <c r="AT66" s="1277"/>
      <c r="AU66" s="1277"/>
      <c r="AV66" s="1277"/>
      <c r="AW66" s="1277"/>
      <c r="AX66" s="1277"/>
      <c r="AY66" s="1277"/>
      <c r="AZ66" s="1277"/>
      <c r="BA66" s="1277"/>
      <c r="BB66" s="1277"/>
      <c r="BC66" s="1277"/>
      <c r="BD66" s="1277"/>
      <c r="BE66" s="1277"/>
      <c r="BF66" s="1277"/>
      <c r="BG66" s="1277"/>
      <c r="BH66" s="1277"/>
      <c r="BI66" s="1277"/>
      <c r="BJ66" s="1277"/>
      <c r="BK66" s="1277"/>
      <c r="BL66" s="1277"/>
      <c r="BM66" s="1277"/>
      <c r="BN66" s="1277"/>
      <c r="BO66" s="1277"/>
      <c r="BP66" s="1277"/>
      <c r="BQ66" s="1277"/>
      <c r="BR66" s="1277"/>
      <c r="BS66" s="1277"/>
      <c r="BT66" s="1277"/>
      <c r="BU66" s="1277"/>
      <c r="BV66" s="1277"/>
      <c r="BW66" s="1277"/>
      <c r="BX66" s="1277"/>
      <c r="BY66" s="1277"/>
      <c r="BZ66" s="1277"/>
      <c r="CA66" s="1277"/>
      <c r="CB66" s="1277"/>
      <c r="CC66" s="1277"/>
      <c r="CD66" s="1277"/>
      <c r="CE66" s="1277"/>
      <c r="CF66" s="1277"/>
      <c r="CG66" s="1277"/>
      <c r="CH66" s="1277"/>
      <c r="CI66" s="1277"/>
      <c r="CJ66" s="1277"/>
      <c r="CK66" s="1277"/>
      <c r="CL66" s="1277"/>
      <c r="CM66" s="1277"/>
      <c r="CN66" s="1277"/>
      <c r="CO66" s="1277"/>
      <c r="CP66" s="1277"/>
      <c r="CQ66" s="1277"/>
      <c r="CR66" s="1277"/>
      <c r="CS66" s="1277"/>
      <c r="CT66" s="1277"/>
      <c r="CU66" s="1277"/>
      <c r="CV66" s="1277"/>
      <c r="CW66" s="1277"/>
      <c r="CX66" s="1277"/>
      <c r="CY66" s="1277"/>
      <c r="CZ66" s="1277"/>
      <c r="DA66" s="1277"/>
      <c r="DB66" s="1277"/>
      <c r="DC66" s="1278"/>
    </row>
    <row r="67" spans="2:107" ht="13" x14ac:dyDescent="0.2">
      <c r="B67" s="365"/>
      <c r="AN67" s="1276"/>
      <c r="AO67" s="1277"/>
      <c r="AP67" s="1277"/>
      <c r="AQ67" s="1277"/>
      <c r="AR67" s="1277"/>
      <c r="AS67" s="1277"/>
      <c r="AT67" s="1277"/>
      <c r="AU67" s="1277"/>
      <c r="AV67" s="1277"/>
      <c r="AW67" s="1277"/>
      <c r="AX67" s="1277"/>
      <c r="AY67" s="1277"/>
      <c r="AZ67" s="1277"/>
      <c r="BA67" s="1277"/>
      <c r="BB67" s="1277"/>
      <c r="BC67" s="1277"/>
      <c r="BD67" s="1277"/>
      <c r="BE67" s="1277"/>
      <c r="BF67" s="1277"/>
      <c r="BG67" s="1277"/>
      <c r="BH67" s="1277"/>
      <c r="BI67" s="1277"/>
      <c r="BJ67" s="1277"/>
      <c r="BK67" s="1277"/>
      <c r="BL67" s="1277"/>
      <c r="BM67" s="1277"/>
      <c r="BN67" s="1277"/>
      <c r="BO67" s="1277"/>
      <c r="BP67" s="1277"/>
      <c r="BQ67" s="1277"/>
      <c r="BR67" s="1277"/>
      <c r="BS67" s="1277"/>
      <c r="BT67" s="1277"/>
      <c r="BU67" s="1277"/>
      <c r="BV67" s="1277"/>
      <c r="BW67" s="1277"/>
      <c r="BX67" s="1277"/>
      <c r="BY67" s="1277"/>
      <c r="BZ67" s="1277"/>
      <c r="CA67" s="1277"/>
      <c r="CB67" s="1277"/>
      <c r="CC67" s="1277"/>
      <c r="CD67" s="1277"/>
      <c r="CE67" s="1277"/>
      <c r="CF67" s="1277"/>
      <c r="CG67" s="1277"/>
      <c r="CH67" s="1277"/>
      <c r="CI67" s="1277"/>
      <c r="CJ67" s="1277"/>
      <c r="CK67" s="1277"/>
      <c r="CL67" s="1277"/>
      <c r="CM67" s="1277"/>
      <c r="CN67" s="1277"/>
      <c r="CO67" s="1277"/>
      <c r="CP67" s="1277"/>
      <c r="CQ67" s="1277"/>
      <c r="CR67" s="1277"/>
      <c r="CS67" s="1277"/>
      <c r="CT67" s="1277"/>
      <c r="CU67" s="1277"/>
      <c r="CV67" s="1277"/>
      <c r="CW67" s="1277"/>
      <c r="CX67" s="1277"/>
      <c r="CY67" s="1277"/>
      <c r="CZ67" s="1277"/>
      <c r="DA67" s="1277"/>
      <c r="DB67" s="1277"/>
      <c r="DC67" s="1278"/>
    </row>
    <row r="68" spans="2:107" ht="13" x14ac:dyDescent="0.2">
      <c r="B68" s="365"/>
      <c r="AN68" s="1276"/>
      <c r="AO68" s="1277"/>
      <c r="AP68" s="1277"/>
      <c r="AQ68" s="1277"/>
      <c r="AR68" s="1277"/>
      <c r="AS68" s="1277"/>
      <c r="AT68" s="1277"/>
      <c r="AU68" s="1277"/>
      <c r="AV68" s="1277"/>
      <c r="AW68" s="1277"/>
      <c r="AX68" s="1277"/>
      <c r="AY68" s="1277"/>
      <c r="AZ68" s="1277"/>
      <c r="BA68" s="1277"/>
      <c r="BB68" s="1277"/>
      <c r="BC68" s="1277"/>
      <c r="BD68" s="1277"/>
      <c r="BE68" s="1277"/>
      <c r="BF68" s="1277"/>
      <c r="BG68" s="1277"/>
      <c r="BH68" s="1277"/>
      <c r="BI68" s="1277"/>
      <c r="BJ68" s="1277"/>
      <c r="BK68" s="1277"/>
      <c r="BL68" s="1277"/>
      <c r="BM68" s="1277"/>
      <c r="BN68" s="1277"/>
      <c r="BO68" s="1277"/>
      <c r="BP68" s="1277"/>
      <c r="BQ68" s="1277"/>
      <c r="BR68" s="1277"/>
      <c r="BS68" s="1277"/>
      <c r="BT68" s="1277"/>
      <c r="BU68" s="1277"/>
      <c r="BV68" s="1277"/>
      <c r="BW68" s="1277"/>
      <c r="BX68" s="1277"/>
      <c r="BY68" s="1277"/>
      <c r="BZ68" s="1277"/>
      <c r="CA68" s="1277"/>
      <c r="CB68" s="1277"/>
      <c r="CC68" s="1277"/>
      <c r="CD68" s="1277"/>
      <c r="CE68" s="1277"/>
      <c r="CF68" s="1277"/>
      <c r="CG68" s="1277"/>
      <c r="CH68" s="1277"/>
      <c r="CI68" s="1277"/>
      <c r="CJ68" s="1277"/>
      <c r="CK68" s="1277"/>
      <c r="CL68" s="1277"/>
      <c r="CM68" s="1277"/>
      <c r="CN68" s="1277"/>
      <c r="CO68" s="1277"/>
      <c r="CP68" s="1277"/>
      <c r="CQ68" s="1277"/>
      <c r="CR68" s="1277"/>
      <c r="CS68" s="1277"/>
      <c r="CT68" s="1277"/>
      <c r="CU68" s="1277"/>
      <c r="CV68" s="1277"/>
      <c r="CW68" s="1277"/>
      <c r="CX68" s="1277"/>
      <c r="CY68" s="1277"/>
      <c r="CZ68" s="1277"/>
      <c r="DA68" s="1277"/>
      <c r="DB68" s="1277"/>
      <c r="DC68" s="1278"/>
    </row>
    <row r="69" spans="2:107" ht="13" x14ac:dyDescent="0.2">
      <c r="B69" s="365"/>
      <c r="AN69" s="1279"/>
      <c r="AO69" s="1280"/>
      <c r="AP69" s="1280"/>
      <c r="AQ69" s="1280"/>
      <c r="AR69" s="1280"/>
      <c r="AS69" s="1280"/>
      <c r="AT69" s="1280"/>
      <c r="AU69" s="1280"/>
      <c r="AV69" s="1280"/>
      <c r="AW69" s="1280"/>
      <c r="AX69" s="1280"/>
      <c r="AY69" s="1280"/>
      <c r="AZ69" s="1280"/>
      <c r="BA69" s="1280"/>
      <c r="BB69" s="1280"/>
      <c r="BC69" s="1280"/>
      <c r="BD69" s="1280"/>
      <c r="BE69" s="1280"/>
      <c r="BF69" s="1280"/>
      <c r="BG69" s="1280"/>
      <c r="BH69" s="1280"/>
      <c r="BI69" s="1280"/>
      <c r="BJ69" s="1280"/>
      <c r="BK69" s="1280"/>
      <c r="BL69" s="1280"/>
      <c r="BM69" s="1280"/>
      <c r="BN69" s="1280"/>
      <c r="BO69" s="1280"/>
      <c r="BP69" s="1280"/>
      <c r="BQ69" s="1280"/>
      <c r="BR69" s="1280"/>
      <c r="BS69" s="1280"/>
      <c r="BT69" s="1280"/>
      <c r="BU69" s="1280"/>
      <c r="BV69" s="1280"/>
      <c r="BW69" s="1280"/>
      <c r="BX69" s="1280"/>
      <c r="BY69" s="1280"/>
      <c r="BZ69" s="1280"/>
      <c r="CA69" s="1280"/>
      <c r="CB69" s="1280"/>
      <c r="CC69" s="1280"/>
      <c r="CD69" s="1280"/>
      <c r="CE69" s="1280"/>
      <c r="CF69" s="1280"/>
      <c r="CG69" s="1280"/>
      <c r="CH69" s="1280"/>
      <c r="CI69" s="1280"/>
      <c r="CJ69" s="1280"/>
      <c r="CK69" s="1280"/>
      <c r="CL69" s="1280"/>
      <c r="CM69" s="1280"/>
      <c r="CN69" s="1280"/>
      <c r="CO69" s="1280"/>
      <c r="CP69" s="1280"/>
      <c r="CQ69" s="1280"/>
      <c r="CR69" s="1280"/>
      <c r="CS69" s="1280"/>
      <c r="CT69" s="1280"/>
      <c r="CU69" s="1280"/>
      <c r="CV69" s="1280"/>
      <c r="CW69" s="1280"/>
      <c r="CX69" s="1280"/>
      <c r="CY69" s="1280"/>
      <c r="CZ69" s="1280"/>
      <c r="DA69" s="1280"/>
      <c r="DB69" s="1280"/>
      <c r="DC69" s="1281"/>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607</v>
      </c>
    </row>
    <row r="72" spans="2:107" ht="13" x14ac:dyDescent="0.2">
      <c r="B72" s="365"/>
      <c r="G72" s="1263"/>
      <c r="H72" s="1263"/>
      <c r="I72" s="1263"/>
      <c r="J72" s="1263"/>
      <c r="K72" s="373"/>
      <c r="L72" s="373"/>
      <c r="M72" s="372"/>
      <c r="N72" s="372"/>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558</v>
      </c>
      <c r="BQ72" s="1267"/>
      <c r="BR72" s="1267"/>
      <c r="BS72" s="1267"/>
      <c r="BT72" s="1267"/>
      <c r="BU72" s="1267"/>
      <c r="BV72" s="1267"/>
      <c r="BW72" s="1267"/>
      <c r="BX72" s="1267" t="s">
        <v>559</v>
      </c>
      <c r="BY72" s="1267"/>
      <c r="BZ72" s="1267"/>
      <c r="CA72" s="1267"/>
      <c r="CB72" s="1267"/>
      <c r="CC72" s="1267"/>
      <c r="CD72" s="1267"/>
      <c r="CE72" s="1267"/>
      <c r="CF72" s="1267" t="s">
        <v>560</v>
      </c>
      <c r="CG72" s="1267"/>
      <c r="CH72" s="1267"/>
      <c r="CI72" s="1267"/>
      <c r="CJ72" s="1267"/>
      <c r="CK72" s="1267"/>
      <c r="CL72" s="1267"/>
      <c r="CM72" s="1267"/>
      <c r="CN72" s="1267" t="s">
        <v>561</v>
      </c>
      <c r="CO72" s="1267"/>
      <c r="CP72" s="1267"/>
      <c r="CQ72" s="1267"/>
      <c r="CR72" s="1267"/>
      <c r="CS72" s="1267"/>
      <c r="CT72" s="1267"/>
      <c r="CU72" s="1267"/>
      <c r="CV72" s="1267" t="s">
        <v>562</v>
      </c>
      <c r="CW72" s="1267"/>
      <c r="CX72" s="1267"/>
      <c r="CY72" s="1267"/>
      <c r="CZ72" s="1267"/>
      <c r="DA72" s="1267"/>
      <c r="DB72" s="1267"/>
      <c r="DC72" s="1267"/>
    </row>
    <row r="73" spans="2:107" ht="13" x14ac:dyDescent="0.2">
      <c r="B73" s="365"/>
      <c r="G73" s="1268"/>
      <c r="H73" s="1268"/>
      <c r="I73" s="1268"/>
      <c r="J73" s="1268"/>
      <c r="K73" s="1282"/>
      <c r="L73" s="1282"/>
      <c r="M73" s="1282"/>
      <c r="N73" s="1282"/>
      <c r="AM73" s="371"/>
      <c r="AN73" s="1271" t="s">
        <v>606</v>
      </c>
      <c r="AO73" s="1271"/>
      <c r="AP73" s="1271"/>
      <c r="AQ73" s="1271"/>
      <c r="AR73" s="1271"/>
      <c r="AS73" s="1271"/>
      <c r="AT73" s="1271"/>
      <c r="AU73" s="1271"/>
      <c r="AV73" s="1271"/>
      <c r="AW73" s="1271"/>
      <c r="AX73" s="1271"/>
      <c r="AY73" s="1271"/>
      <c r="AZ73" s="1271"/>
      <c r="BA73" s="1271"/>
      <c r="BB73" s="1271" t="s">
        <v>604</v>
      </c>
      <c r="BC73" s="1271"/>
      <c r="BD73" s="1271"/>
      <c r="BE73" s="1271"/>
      <c r="BF73" s="1271"/>
      <c r="BG73" s="1271"/>
      <c r="BH73" s="1271"/>
      <c r="BI73" s="1271"/>
      <c r="BJ73" s="1271"/>
      <c r="BK73" s="1271"/>
      <c r="BL73" s="1271"/>
      <c r="BM73" s="1271"/>
      <c r="BN73" s="1271"/>
      <c r="BO73" s="1271"/>
      <c r="BP73" s="1262">
        <v>23.9</v>
      </c>
      <c r="BQ73" s="1262"/>
      <c r="BR73" s="1262"/>
      <c r="BS73" s="1262"/>
      <c r="BT73" s="1262"/>
      <c r="BU73" s="1262"/>
      <c r="BV73" s="1262"/>
      <c r="BW73" s="1262"/>
      <c r="BX73" s="1262">
        <v>16.399999999999999</v>
      </c>
      <c r="BY73" s="1262"/>
      <c r="BZ73" s="1262"/>
      <c r="CA73" s="1262"/>
      <c r="CB73" s="1262"/>
      <c r="CC73" s="1262"/>
      <c r="CD73" s="1262"/>
      <c r="CE73" s="1262"/>
      <c r="CF73" s="1262">
        <v>10.4</v>
      </c>
      <c r="CG73" s="1262"/>
      <c r="CH73" s="1262"/>
      <c r="CI73" s="1262"/>
      <c r="CJ73" s="1262"/>
      <c r="CK73" s="1262"/>
      <c r="CL73" s="1262"/>
      <c r="CM73" s="1262"/>
      <c r="CN73" s="1262">
        <v>2.5</v>
      </c>
      <c r="CO73" s="1262"/>
      <c r="CP73" s="1262"/>
      <c r="CQ73" s="1262"/>
      <c r="CR73" s="1262"/>
      <c r="CS73" s="1262"/>
      <c r="CT73" s="1262"/>
      <c r="CU73" s="1262"/>
      <c r="CV73" s="1262">
        <v>3.8</v>
      </c>
      <c r="CW73" s="1262"/>
      <c r="CX73" s="1262"/>
      <c r="CY73" s="1262"/>
      <c r="CZ73" s="1262"/>
      <c r="DA73" s="1262"/>
      <c r="DB73" s="1262"/>
      <c r="DC73" s="1262"/>
    </row>
    <row r="74" spans="2:107" ht="13" x14ac:dyDescent="0.2">
      <c r="B74" s="365"/>
      <c r="G74" s="1268"/>
      <c r="H74" s="1268"/>
      <c r="I74" s="1268"/>
      <c r="J74" s="1268"/>
      <c r="K74" s="1282"/>
      <c r="L74" s="1282"/>
      <c r="M74" s="1282"/>
      <c r="N74" s="1282"/>
      <c r="AM74" s="371"/>
      <c r="AN74" s="1271"/>
      <c r="AO74" s="1271"/>
      <c r="AP74" s="1271"/>
      <c r="AQ74" s="1271"/>
      <c r="AR74" s="1271"/>
      <c r="AS74" s="1271"/>
      <c r="AT74" s="1271"/>
      <c r="AU74" s="1271"/>
      <c r="AV74" s="1271"/>
      <c r="AW74" s="1271"/>
      <c r="AX74" s="1271"/>
      <c r="AY74" s="1271"/>
      <c r="AZ74" s="1271"/>
      <c r="BA74" s="1271"/>
      <c r="BB74" s="1271"/>
      <c r="BC74" s="1271"/>
      <c r="BD74" s="1271"/>
      <c r="BE74" s="1271"/>
      <c r="BF74" s="1271"/>
      <c r="BG74" s="1271"/>
      <c r="BH74" s="1271"/>
      <c r="BI74" s="1271"/>
      <c r="BJ74" s="1271"/>
      <c r="BK74" s="1271"/>
      <c r="BL74" s="1271"/>
      <c r="BM74" s="1271"/>
      <c r="BN74" s="1271"/>
      <c r="BO74" s="1271"/>
      <c r="BP74" s="1262"/>
      <c r="BQ74" s="1262"/>
      <c r="BR74" s="1262"/>
      <c r="BS74" s="1262"/>
      <c r="BT74" s="1262"/>
      <c r="BU74" s="1262"/>
      <c r="BV74" s="1262"/>
      <c r="BW74" s="1262"/>
      <c r="BX74" s="1262"/>
      <c r="BY74" s="1262"/>
      <c r="BZ74" s="1262"/>
      <c r="CA74" s="1262"/>
      <c r="CB74" s="1262"/>
      <c r="CC74" s="1262"/>
      <c r="CD74" s="1262"/>
      <c r="CE74" s="1262"/>
      <c r="CF74" s="1262"/>
      <c r="CG74" s="1262"/>
      <c r="CH74" s="1262"/>
      <c r="CI74" s="1262"/>
      <c r="CJ74" s="1262"/>
      <c r="CK74" s="1262"/>
      <c r="CL74" s="1262"/>
      <c r="CM74" s="1262"/>
      <c r="CN74" s="1262"/>
      <c r="CO74" s="1262"/>
      <c r="CP74" s="1262"/>
      <c r="CQ74" s="1262"/>
      <c r="CR74" s="1262"/>
      <c r="CS74" s="1262"/>
      <c r="CT74" s="1262"/>
      <c r="CU74" s="1262"/>
      <c r="CV74" s="1262"/>
      <c r="CW74" s="1262"/>
      <c r="CX74" s="1262"/>
      <c r="CY74" s="1262"/>
      <c r="CZ74" s="1262"/>
      <c r="DA74" s="1262"/>
      <c r="DB74" s="1262"/>
      <c r="DC74" s="1262"/>
    </row>
    <row r="75" spans="2:107" ht="13" x14ac:dyDescent="0.2">
      <c r="B75" s="365"/>
      <c r="G75" s="1268"/>
      <c r="H75" s="1268"/>
      <c r="I75" s="1263"/>
      <c r="J75" s="1263"/>
      <c r="K75" s="1269"/>
      <c r="L75" s="1269"/>
      <c r="M75" s="1269"/>
      <c r="N75" s="1269"/>
      <c r="AM75" s="371"/>
      <c r="AN75" s="1271"/>
      <c r="AO75" s="1271"/>
      <c r="AP75" s="1271"/>
      <c r="AQ75" s="1271"/>
      <c r="AR75" s="1271"/>
      <c r="AS75" s="1271"/>
      <c r="AT75" s="1271"/>
      <c r="AU75" s="1271"/>
      <c r="AV75" s="1271"/>
      <c r="AW75" s="1271"/>
      <c r="AX75" s="1271"/>
      <c r="AY75" s="1271"/>
      <c r="AZ75" s="1271"/>
      <c r="BA75" s="1271"/>
      <c r="BB75" s="1271" t="s">
        <v>603</v>
      </c>
      <c r="BC75" s="1271"/>
      <c r="BD75" s="1271"/>
      <c r="BE75" s="1271"/>
      <c r="BF75" s="1271"/>
      <c r="BG75" s="1271"/>
      <c r="BH75" s="1271"/>
      <c r="BI75" s="1271"/>
      <c r="BJ75" s="1271"/>
      <c r="BK75" s="1271"/>
      <c r="BL75" s="1271"/>
      <c r="BM75" s="1271"/>
      <c r="BN75" s="1271"/>
      <c r="BO75" s="1271"/>
      <c r="BP75" s="1262">
        <v>0</v>
      </c>
      <c r="BQ75" s="1262"/>
      <c r="BR75" s="1262"/>
      <c r="BS75" s="1262"/>
      <c r="BT75" s="1262"/>
      <c r="BU75" s="1262"/>
      <c r="BV75" s="1262"/>
      <c r="BW75" s="1262"/>
      <c r="BX75" s="1262">
        <v>-0.2</v>
      </c>
      <c r="BY75" s="1262"/>
      <c r="BZ75" s="1262"/>
      <c r="CA75" s="1262"/>
      <c r="CB75" s="1262"/>
      <c r="CC75" s="1262"/>
      <c r="CD75" s="1262"/>
      <c r="CE75" s="1262"/>
      <c r="CF75" s="1262">
        <v>-0.1</v>
      </c>
      <c r="CG75" s="1262"/>
      <c r="CH75" s="1262"/>
      <c r="CI75" s="1262"/>
      <c r="CJ75" s="1262"/>
      <c r="CK75" s="1262"/>
      <c r="CL75" s="1262"/>
      <c r="CM75" s="1262"/>
      <c r="CN75" s="1262">
        <v>-0.3</v>
      </c>
      <c r="CO75" s="1262"/>
      <c r="CP75" s="1262"/>
      <c r="CQ75" s="1262"/>
      <c r="CR75" s="1262"/>
      <c r="CS75" s="1262"/>
      <c r="CT75" s="1262"/>
      <c r="CU75" s="1262"/>
      <c r="CV75" s="1262">
        <v>0</v>
      </c>
      <c r="CW75" s="1262"/>
      <c r="CX75" s="1262"/>
      <c r="CY75" s="1262"/>
      <c r="CZ75" s="1262"/>
      <c r="DA75" s="1262"/>
      <c r="DB75" s="1262"/>
      <c r="DC75" s="1262"/>
    </row>
    <row r="76" spans="2:107" ht="13" x14ac:dyDescent="0.2">
      <c r="B76" s="365"/>
      <c r="G76" s="1268"/>
      <c r="H76" s="1268"/>
      <c r="I76" s="1263"/>
      <c r="J76" s="1263"/>
      <c r="K76" s="1269"/>
      <c r="L76" s="1269"/>
      <c r="M76" s="1269"/>
      <c r="N76" s="1269"/>
      <c r="AM76" s="371"/>
      <c r="AN76" s="1271"/>
      <c r="AO76" s="1271"/>
      <c r="AP76" s="1271"/>
      <c r="AQ76" s="1271"/>
      <c r="AR76" s="1271"/>
      <c r="AS76" s="1271"/>
      <c r="AT76" s="1271"/>
      <c r="AU76" s="1271"/>
      <c r="AV76" s="1271"/>
      <c r="AW76" s="1271"/>
      <c r="AX76" s="1271"/>
      <c r="AY76" s="1271"/>
      <c r="AZ76" s="1271"/>
      <c r="BA76" s="1271"/>
      <c r="BB76" s="1271"/>
      <c r="BC76" s="1271"/>
      <c r="BD76" s="1271"/>
      <c r="BE76" s="1271"/>
      <c r="BF76" s="1271"/>
      <c r="BG76" s="1271"/>
      <c r="BH76" s="1271"/>
      <c r="BI76" s="1271"/>
      <c r="BJ76" s="1271"/>
      <c r="BK76" s="1271"/>
      <c r="BL76" s="1271"/>
      <c r="BM76" s="1271"/>
      <c r="BN76" s="1271"/>
      <c r="BO76" s="1271"/>
      <c r="BP76" s="1262"/>
      <c r="BQ76" s="1262"/>
      <c r="BR76" s="1262"/>
      <c r="BS76" s="1262"/>
      <c r="BT76" s="1262"/>
      <c r="BU76" s="1262"/>
      <c r="BV76" s="1262"/>
      <c r="BW76" s="1262"/>
      <c r="BX76" s="1262"/>
      <c r="BY76" s="1262"/>
      <c r="BZ76" s="1262"/>
      <c r="CA76" s="1262"/>
      <c r="CB76" s="1262"/>
      <c r="CC76" s="1262"/>
      <c r="CD76" s="1262"/>
      <c r="CE76" s="1262"/>
      <c r="CF76" s="1262"/>
      <c r="CG76" s="1262"/>
      <c r="CH76" s="1262"/>
      <c r="CI76" s="1262"/>
      <c r="CJ76" s="1262"/>
      <c r="CK76" s="1262"/>
      <c r="CL76" s="1262"/>
      <c r="CM76" s="1262"/>
      <c r="CN76" s="1262"/>
      <c r="CO76" s="1262"/>
      <c r="CP76" s="1262"/>
      <c r="CQ76" s="1262"/>
      <c r="CR76" s="1262"/>
      <c r="CS76" s="1262"/>
      <c r="CT76" s="1262"/>
      <c r="CU76" s="1262"/>
      <c r="CV76" s="1262"/>
      <c r="CW76" s="1262"/>
      <c r="CX76" s="1262"/>
      <c r="CY76" s="1262"/>
      <c r="CZ76" s="1262"/>
      <c r="DA76" s="1262"/>
      <c r="DB76" s="1262"/>
      <c r="DC76" s="1262"/>
    </row>
    <row r="77" spans="2:107" ht="13" x14ac:dyDescent="0.2">
      <c r="B77" s="365"/>
      <c r="G77" s="1263"/>
      <c r="H77" s="1263"/>
      <c r="I77" s="1263"/>
      <c r="J77" s="1263"/>
      <c r="K77" s="1282"/>
      <c r="L77" s="1282"/>
      <c r="M77" s="1282"/>
      <c r="N77" s="1282"/>
      <c r="AN77" s="1267" t="s">
        <v>605</v>
      </c>
      <c r="AO77" s="1267"/>
      <c r="AP77" s="1267"/>
      <c r="AQ77" s="1267"/>
      <c r="AR77" s="1267"/>
      <c r="AS77" s="1267"/>
      <c r="AT77" s="1267"/>
      <c r="AU77" s="1267"/>
      <c r="AV77" s="1267"/>
      <c r="AW77" s="1267"/>
      <c r="AX77" s="1267"/>
      <c r="AY77" s="1267"/>
      <c r="AZ77" s="1267"/>
      <c r="BA77" s="1267"/>
      <c r="BB77" s="1271" t="s">
        <v>604</v>
      </c>
      <c r="BC77" s="1271"/>
      <c r="BD77" s="1271"/>
      <c r="BE77" s="1271"/>
      <c r="BF77" s="1271"/>
      <c r="BG77" s="1271"/>
      <c r="BH77" s="1271"/>
      <c r="BI77" s="1271"/>
      <c r="BJ77" s="1271"/>
      <c r="BK77" s="1271"/>
      <c r="BL77" s="1271"/>
      <c r="BM77" s="1271"/>
      <c r="BN77" s="1271"/>
      <c r="BO77" s="1271"/>
      <c r="BP77" s="1262">
        <v>2.7</v>
      </c>
      <c r="BQ77" s="1262"/>
      <c r="BR77" s="1262"/>
      <c r="BS77" s="1262"/>
      <c r="BT77" s="1262"/>
      <c r="BU77" s="1262"/>
      <c r="BV77" s="1262"/>
      <c r="BW77" s="1262"/>
      <c r="BX77" s="1262">
        <v>0.5</v>
      </c>
      <c r="BY77" s="1262"/>
      <c r="BZ77" s="1262"/>
      <c r="CA77" s="1262"/>
      <c r="CB77" s="1262"/>
      <c r="CC77" s="1262"/>
      <c r="CD77" s="1262"/>
      <c r="CE77" s="1262"/>
      <c r="CF77" s="1262">
        <v>5.9</v>
      </c>
      <c r="CG77" s="1262"/>
      <c r="CH77" s="1262"/>
      <c r="CI77" s="1262"/>
      <c r="CJ77" s="1262"/>
      <c r="CK77" s="1262"/>
      <c r="CL77" s="1262"/>
      <c r="CM77" s="1262"/>
      <c r="CN77" s="1262">
        <v>4.0999999999999996</v>
      </c>
      <c r="CO77" s="1262"/>
      <c r="CP77" s="1262"/>
      <c r="CQ77" s="1262"/>
      <c r="CR77" s="1262"/>
      <c r="CS77" s="1262"/>
      <c r="CT77" s="1262"/>
      <c r="CU77" s="1262"/>
      <c r="CV77" s="1262">
        <v>0</v>
      </c>
      <c r="CW77" s="1262"/>
      <c r="CX77" s="1262"/>
      <c r="CY77" s="1262"/>
      <c r="CZ77" s="1262"/>
      <c r="DA77" s="1262"/>
      <c r="DB77" s="1262"/>
      <c r="DC77" s="1262"/>
    </row>
    <row r="78" spans="2:107" ht="13" x14ac:dyDescent="0.2">
      <c r="B78" s="365"/>
      <c r="G78" s="1263"/>
      <c r="H78" s="1263"/>
      <c r="I78" s="1263"/>
      <c r="J78" s="1263"/>
      <c r="K78" s="1282"/>
      <c r="L78" s="1282"/>
      <c r="M78" s="1282"/>
      <c r="N78" s="1282"/>
      <c r="AN78" s="1267"/>
      <c r="AO78" s="1267"/>
      <c r="AP78" s="1267"/>
      <c r="AQ78" s="1267"/>
      <c r="AR78" s="1267"/>
      <c r="AS78" s="1267"/>
      <c r="AT78" s="1267"/>
      <c r="AU78" s="1267"/>
      <c r="AV78" s="1267"/>
      <c r="AW78" s="1267"/>
      <c r="AX78" s="1267"/>
      <c r="AY78" s="1267"/>
      <c r="AZ78" s="1267"/>
      <c r="BA78" s="1267"/>
      <c r="BB78" s="1271"/>
      <c r="BC78" s="1271"/>
      <c r="BD78" s="1271"/>
      <c r="BE78" s="1271"/>
      <c r="BF78" s="1271"/>
      <c r="BG78" s="1271"/>
      <c r="BH78" s="1271"/>
      <c r="BI78" s="1271"/>
      <c r="BJ78" s="1271"/>
      <c r="BK78" s="1271"/>
      <c r="BL78" s="1271"/>
      <c r="BM78" s="1271"/>
      <c r="BN78" s="1271"/>
      <c r="BO78" s="1271"/>
      <c r="BP78" s="1262"/>
      <c r="BQ78" s="1262"/>
      <c r="BR78" s="1262"/>
      <c r="BS78" s="1262"/>
      <c r="BT78" s="1262"/>
      <c r="BU78" s="1262"/>
      <c r="BV78" s="1262"/>
      <c r="BW78" s="1262"/>
      <c r="BX78" s="1262"/>
      <c r="BY78" s="1262"/>
      <c r="BZ78" s="1262"/>
      <c r="CA78" s="1262"/>
      <c r="CB78" s="1262"/>
      <c r="CC78" s="1262"/>
      <c r="CD78" s="1262"/>
      <c r="CE78" s="1262"/>
      <c r="CF78" s="1262"/>
      <c r="CG78" s="1262"/>
      <c r="CH78" s="1262"/>
      <c r="CI78" s="1262"/>
      <c r="CJ78" s="1262"/>
      <c r="CK78" s="1262"/>
      <c r="CL78" s="1262"/>
      <c r="CM78" s="1262"/>
      <c r="CN78" s="1262"/>
      <c r="CO78" s="1262"/>
      <c r="CP78" s="1262"/>
      <c r="CQ78" s="1262"/>
      <c r="CR78" s="1262"/>
      <c r="CS78" s="1262"/>
      <c r="CT78" s="1262"/>
      <c r="CU78" s="1262"/>
      <c r="CV78" s="1262"/>
      <c r="CW78" s="1262"/>
      <c r="CX78" s="1262"/>
      <c r="CY78" s="1262"/>
      <c r="CZ78" s="1262"/>
      <c r="DA78" s="1262"/>
      <c r="DB78" s="1262"/>
      <c r="DC78" s="1262"/>
    </row>
    <row r="79" spans="2:107" ht="13" x14ac:dyDescent="0.2">
      <c r="B79" s="365"/>
      <c r="G79" s="1263"/>
      <c r="H79" s="1263"/>
      <c r="I79" s="1272"/>
      <c r="J79" s="1272"/>
      <c r="K79" s="1283"/>
      <c r="L79" s="1283"/>
      <c r="M79" s="1283"/>
      <c r="N79" s="1283"/>
      <c r="AN79" s="1267"/>
      <c r="AO79" s="1267"/>
      <c r="AP79" s="1267"/>
      <c r="AQ79" s="1267"/>
      <c r="AR79" s="1267"/>
      <c r="AS79" s="1267"/>
      <c r="AT79" s="1267"/>
      <c r="AU79" s="1267"/>
      <c r="AV79" s="1267"/>
      <c r="AW79" s="1267"/>
      <c r="AX79" s="1267"/>
      <c r="AY79" s="1267"/>
      <c r="AZ79" s="1267"/>
      <c r="BA79" s="1267"/>
      <c r="BB79" s="1271" t="s">
        <v>603</v>
      </c>
      <c r="BC79" s="1271"/>
      <c r="BD79" s="1271"/>
      <c r="BE79" s="1271"/>
      <c r="BF79" s="1271"/>
      <c r="BG79" s="1271"/>
      <c r="BH79" s="1271"/>
      <c r="BI79" s="1271"/>
      <c r="BJ79" s="1271"/>
      <c r="BK79" s="1271"/>
      <c r="BL79" s="1271"/>
      <c r="BM79" s="1271"/>
      <c r="BN79" s="1271"/>
      <c r="BO79" s="1271"/>
      <c r="BP79" s="1262">
        <v>5</v>
      </c>
      <c r="BQ79" s="1262"/>
      <c r="BR79" s="1262"/>
      <c r="BS79" s="1262"/>
      <c r="BT79" s="1262"/>
      <c r="BU79" s="1262"/>
      <c r="BV79" s="1262"/>
      <c r="BW79" s="1262"/>
      <c r="BX79" s="1262">
        <v>5.0999999999999996</v>
      </c>
      <c r="BY79" s="1262"/>
      <c r="BZ79" s="1262"/>
      <c r="CA79" s="1262"/>
      <c r="CB79" s="1262"/>
      <c r="CC79" s="1262"/>
      <c r="CD79" s="1262"/>
      <c r="CE79" s="1262"/>
      <c r="CF79" s="1262">
        <v>5.2</v>
      </c>
      <c r="CG79" s="1262"/>
      <c r="CH79" s="1262"/>
      <c r="CI79" s="1262"/>
      <c r="CJ79" s="1262"/>
      <c r="CK79" s="1262"/>
      <c r="CL79" s="1262"/>
      <c r="CM79" s="1262"/>
      <c r="CN79" s="1262">
        <v>5.0999999999999996</v>
      </c>
      <c r="CO79" s="1262"/>
      <c r="CP79" s="1262"/>
      <c r="CQ79" s="1262"/>
      <c r="CR79" s="1262"/>
      <c r="CS79" s="1262"/>
      <c r="CT79" s="1262"/>
      <c r="CU79" s="1262"/>
      <c r="CV79" s="1262">
        <v>5.2</v>
      </c>
      <c r="CW79" s="1262"/>
      <c r="CX79" s="1262"/>
      <c r="CY79" s="1262"/>
      <c r="CZ79" s="1262"/>
      <c r="DA79" s="1262"/>
      <c r="DB79" s="1262"/>
      <c r="DC79" s="1262"/>
    </row>
    <row r="80" spans="2:107" ht="13" x14ac:dyDescent="0.2">
      <c r="B80" s="365"/>
      <c r="G80" s="1263"/>
      <c r="H80" s="1263"/>
      <c r="I80" s="1272"/>
      <c r="J80" s="1272"/>
      <c r="K80" s="1283"/>
      <c r="L80" s="1283"/>
      <c r="M80" s="1283"/>
      <c r="N80" s="1283"/>
      <c r="AN80" s="1267"/>
      <c r="AO80" s="1267"/>
      <c r="AP80" s="1267"/>
      <c r="AQ80" s="1267"/>
      <c r="AR80" s="1267"/>
      <c r="AS80" s="1267"/>
      <c r="AT80" s="1267"/>
      <c r="AU80" s="1267"/>
      <c r="AV80" s="1267"/>
      <c r="AW80" s="1267"/>
      <c r="AX80" s="1267"/>
      <c r="AY80" s="1267"/>
      <c r="AZ80" s="1267"/>
      <c r="BA80" s="1267"/>
      <c r="BB80" s="1271"/>
      <c r="BC80" s="1271"/>
      <c r="BD80" s="1271"/>
      <c r="BE80" s="1271"/>
      <c r="BF80" s="1271"/>
      <c r="BG80" s="1271"/>
      <c r="BH80" s="1271"/>
      <c r="BI80" s="1271"/>
      <c r="BJ80" s="1271"/>
      <c r="BK80" s="1271"/>
      <c r="BL80" s="1271"/>
      <c r="BM80" s="1271"/>
      <c r="BN80" s="1271"/>
      <c r="BO80" s="1271"/>
      <c r="BP80" s="1262"/>
      <c r="BQ80" s="1262"/>
      <c r="BR80" s="1262"/>
      <c r="BS80" s="1262"/>
      <c r="BT80" s="1262"/>
      <c r="BU80" s="1262"/>
      <c r="BV80" s="1262"/>
      <c r="BW80" s="1262"/>
      <c r="BX80" s="1262"/>
      <c r="BY80" s="1262"/>
      <c r="BZ80" s="1262"/>
      <c r="CA80" s="1262"/>
      <c r="CB80" s="1262"/>
      <c r="CC80" s="1262"/>
      <c r="CD80" s="1262"/>
      <c r="CE80" s="1262"/>
      <c r="CF80" s="1262"/>
      <c r="CG80" s="1262"/>
      <c r="CH80" s="1262"/>
      <c r="CI80" s="1262"/>
      <c r="CJ80" s="1262"/>
      <c r="CK80" s="1262"/>
      <c r="CL80" s="1262"/>
      <c r="CM80" s="1262"/>
      <c r="CN80" s="1262"/>
      <c r="CO80" s="1262"/>
      <c r="CP80" s="1262"/>
      <c r="CQ80" s="1262"/>
      <c r="CR80" s="1262"/>
      <c r="CS80" s="1262"/>
      <c r="CT80" s="1262"/>
      <c r="CU80" s="1262"/>
      <c r="CV80" s="1262"/>
      <c r="CW80" s="1262"/>
      <c r="CX80" s="1262"/>
      <c r="CY80" s="1262"/>
      <c r="CZ80" s="1262"/>
      <c r="DA80" s="1262"/>
      <c r="DB80" s="1262"/>
      <c r="DC80" s="1262"/>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OSsWQEzcNDYP1W4oKrivf9MBXDqRAjbe96dgrMOyxdO/dJYFTLfup9EwBFmLXQ4hiMROMnU+mBytnYf81fECeQ==" saltValue="SvjqRSEmIBakZFTdKO8EaA==" spinCount="100000" sheet="1" objects="1" scenarios="1" formatCells="0"/>
  <dataConsolidate/>
  <mergeCells count="112">
    <mergeCell ref="CV79:DC80"/>
    <mergeCell ref="CN77:CU78"/>
    <mergeCell ref="CV77:DC78"/>
    <mergeCell ref="BP79:BW80"/>
    <mergeCell ref="BX75:CE76"/>
    <mergeCell ref="CF75:CM76"/>
    <mergeCell ref="CF77:CM78"/>
    <mergeCell ref="CF79:CM80"/>
    <mergeCell ref="BX79:CE80"/>
    <mergeCell ref="N77:N78"/>
    <mergeCell ref="AN77:BA80"/>
    <mergeCell ref="BB77:BO78"/>
    <mergeCell ref="BP77:BW78"/>
    <mergeCell ref="BX77:CE78"/>
    <mergeCell ref="G77:H80"/>
    <mergeCell ref="I77:J78"/>
    <mergeCell ref="K77:K78"/>
    <mergeCell ref="L77:L78"/>
    <mergeCell ref="M77:M78"/>
    <mergeCell ref="CN79:CU80"/>
    <mergeCell ref="BX73:CE74"/>
    <mergeCell ref="CF73:CM74"/>
    <mergeCell ref="CN73:CU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5:BW76"/>
    <mergeCell ref="G73:H76"/>
    <mergeCell ref="I73:J74"/>
    <mergeCell ref="K73:K74"/>
    <mergeCell ref="L73:L74"/>
    <mergeCell ref="M73:M74"/>
    <mergeCell ref="N73:N74"/>
    <mergeCell ref="CN75:CU76"/>
    <mergeCell ref="CV75:DC76"/>
    <mergeCell ref="CV73:DC74"/>
    <mergeCell ref="CV72:DC72"/>
    <mergeCell ref="BX72:CE72"/>
    <mergeCell ref="CF72:CM72"/>
    <mergeCell ref="CN72:CU72"/>
    <mergeCell ref="CN57:CU58"/>
    <mergeCell ref="CV57:DC58"/>
    <mergeCell ref="G72:J72"/>
    <mergeCell ref="AN72:BO72"/>
    <mergeCell ref="BP72:BW7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AN43:DC47"/>
    <mergeCell ref="CV53:DC54"/>
    <mergeCell ref="G50:J50"/>
    <mergeCell ref="AN50:BO50"/>
    <mergeCell ref="BP50:BW50"/>
    <mergeCell ref="BX50:CE50"/>
    <mergeCell ref="CF50:CM50"/>
    <mergeCell ref="CN50:CU50"/>
    <mergeCell ref="CV50:DC50"/>
    <mergeCell ref="CV51:DC52"/>
    <mergeCell ref="CN51:CU52"/>
    <mergeCell ref="G51:H54"/>
    <mergeCell ref="BP53:BW54"/>
    <mergeCell ref="BX53:CE54"/>
    <mergeCell ref="CF53:CM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505</v>
      </c>
    </row>
  </sheetData>
  <sheetProtection algorithmName="SHA-512" hashValue="ZAau8SGbq6SqtuVKY4Qbl5+Ek6ecvekQRDZHoTk93Rf+zWdliAfYnsJySDyf2alg5i/7oVkP4vueWSjOpcuadQ==" saltValue="nQ/zZncSy7AcquywMWKdH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505</v>
      </c>
    </row>
  </sheetData>
  <sheetProtection algorithmName="SHA-512" hashValue="m136seCZM21rYUh4EeqHFdk3kFqWpa8hf8oTWxQ6+8egaWOC1ZIXr9kUYkAOX44g+zU5QQaiprjzDGnfhik6XA==" saltValue="UMwnkmSWKxTCoFyByXXk3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555</v>
      </c>
      <c r="G2" s="151"/>
      <c r="H2" s="152"/>
    </row>
    <row r="3" spans="1:8" x14ac:dyDescent="0.2">
      <c r="A3" s="148" t="s">
        <v>548</v>
      </c>
      <c r="B3" s="153"/>
      <c r="C3" s="154"/>
      <c r="D3" s="155">
        <v>52951</v>
      </c>
      <c r="E3" s="156"/>
      <c r="F3" s="157">
        <v>46402</v>
      </c>
      <c r="G3" s="158"/>
      <c r="H3" s="159"/>
    </row>
    <row r="4" spans="1:8" x14ac:dyDescent="0.2">
      <c r="A4" s="160"/>
      <c r="B4" s="161"/>
      <c r="C4" s="162"/>
      <c r="D4" s="163">
        <v>26127</v>
      </c>
      <c r="E4" s="164"/>
      <c r="F4" s="165">
        <v>26897</v>
      </c>
      <c r="G4" s="166"/>
      <c r="H4" s="167"/>
    </row>
    <row r="5" spans="1:8" x14ac:dyDescent="0.2">
      <c r="A5" s="148" t="s">
        <v>550</v>
      </c>
      <c r="B5" s="153"/>
      <c r="C5" s="154"/>
      <c r="D5" s="155">
        <v>63037</v>
      </c>
      <c r="E5" s="156"/>
      <c r="F5" s="157">
        <v>66343</v>
      </c>
      <c r="G5" s="158"/>
      <c r="H5" s="159"/>
    </row>
    <row r="6" spans="1:8" x14ac:dyDescent="0.2">
      <c r="A6" s="160"/>
      <c r="B6" s="161"/>
      <c r="C6" s="162"/>
      <c r="D6" s="163">
        <v>33502</v>
      </c>
      <c r="E6" s="164"/>
      <c r="F6" s="165">
        <v>34529</v>
      </c>
      <c r="G6" s="166"/>
      <c r="H6" s="167"/>
    </row>
    <row r="7" spans="1:8" x14ac:dyDescent="0.2">
      <c r="A7" s="148" t="s">
        <v>551</v>
      </c>
      <c r="B7" s="153"/>
      <c r="C7" s="154"/>
      <c r="D7" s="155">
        <v>50043</v>
      </c>
      <c r="E7" s="156"/>
      <c r="F7" s="157">
        <v>56416</v>
      </c>
      <c r="G7" s="158"/>
      <c r="H7" s="159"/>
    </row>
    <row r="8" spans="1:8" x14ac:dyDescent="0.2">
      <c r="A8" s="160"/>
      <c r="B8" s="161"/>
      <c r="C8" s="162"/>
      <c r="D8" s="163">
        <v>24071</v>
      </c>
      <c r="E8" s="164"/>
      <c r="F8" s="165">
        <v>32623</v>
      </c>
      <c r="G8" s="166"/>
      <c r="H8" s="167"/>
    </row>
    <row r="9" spans="1:8" x14ac:dyDescent="0.2">
      <c r="A9" s="148" t="s">
        <v>552</v>
      </c>
      <c r="B9" s="153"/>
      <c r="C9" s="154"/>
      <c r="D9" s="155">
        <v>56656</v>
      </c>
      <c r="E9" s="156"/>
      <c r="F9" s="157">
        <v>49217</v>
      </c>
      <c r="G9" s="158"/>
      <c r="H9" s="159"/>
    </row>
    <row r="10" spans="1:8" x14ac:dyDescent="0.2">
      <c r="A10" s="160"/>
      <c r="B10" s="161"/>
      <c r="C10" s="162"/>
      <c r="D10" s="163">
        <v>22518</v>
      </c>
      <c r="E10" s="164"/>
      <c r="F10" s="165">
        <v>27232</v>
      </c>
      <c r="G10" s="166"/>
      <c r="H10" s="167"/>
    </row>
    <row r="11" spans="1:8" x14ac:dyDescent="0.2">
      <c r="A11" s="148" t="s">
        <v>553</v>
      </c>
      <c r="B11" s="153"/>
      <c r="C11" s="154"/>
      <c r="D11" s="155">
        <v>87704</v>
      </c>
      <c r="E11" s="156"/>
      <c r="F11" s="157">
        <v>49211</v>
      </c>
      <c r="G11" s="158"/>
      <c r="H11" s="159"/>
    </row>
    <row r="12" spans="1:8" x14ac:dyDescent="0.2">
      <c r="A12" s="160"/>
      <c r="B12" s="161"/>
      <c r="C12" s="168"/>
      <c r="D12" s="163">
        <v>36856</v>
      </c>
      <c r="E12" s="164"/>
      <c r="F12" s="165">
        <v>28367</v>
      </c>
      <c r="G12" s="166"/>
      <c r="H12" s="167"/>
    </row>
    <row r="13" spans="1:8" x14ac:dyDescent="0.2">
      <c r="A13" s="148"/>
      <c r="B13" s="153"/>
      <c r="C13" s="169"/>
      <c r="D13" s="170">
        <v>62078</v>
      </c>
      <c r="E13" s="171"/>
      <c r="F13" s="172">
        <v>53518</v>
      </c>
      <c r="G13" s="173"/>
      <c r="H13" s="159"/>
    </row>
    <row r="14" spans="1:8" x14ac:dyDescent="0.2">
      <c r="A14" s="160"/>
      <c r="B14" s="161"/>
      <c r="C14" s="162"/>
      <c r="D14" s="163">
        <v>28615</v>
      </c>
      <c r="E14" s="164"/>
      <c r="F14" s="165">
        <v>29930</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6.25</v>
      </c>
      <c r="C19" s="174">
        <f>ROUND(VALUE(SUBSTITUTE(実質収支比率等に係る経年分析!G$48,"▲","-")),2)</f>
        <v>7.42</v>
      </c>
      <c r="D19" s="174">
        <f>ROUND(VALUE(SUBSTITUTE(実質収支比率等に係る経年分析!H$48,"▲","-")),2)</f>
        <v>11.81</v>
      </c>
      <c r="E19" s="174">
        <f>ROUND(VALUE(SUBSTITUTE(実質収支比率等に係る経年分析!I$48,"▲","-")),2)</f>
        <v>14.58</v>
      </c>
      <c r="F19" s="174">
        <f>ROUND(VALUE(SUBSTITUTE(実質収支比率等に係る経年分析!J$48,"▲","-")),2)</f>
        <v>11.5</v>
      </c>
    </row>
    <row r="20" spans="1:11" x14ac:dyDescent="0.2">
      <c r="A20" s="174" t="s">
        <v>57</v>
      </c>
      <c r="B20" s="174">
        <f>ROUND(VALUE(SUBSTITUTE(実質収支比率等に係る経年分析!F$47,"▲","-")),2)</f>
        <v>18.57</v>
      </c>
      <c r="C20" s="174">
        <f>ROUND(VALUE(SUBSTITUTE(実質収支比率等に係る経年分析!G$47,"▲","-")),2)</f>
        <v>20.32</v>
      </c>
      <c r="D20" s="174">
        <f>ROUND(VALUE(SUBSTITUTE(実質収支比率等に係る経年分析!H$47,"▲","-")),2)</f>
        <v>12.32</v>
      </c>
      <c r="E20" s="174">
        <f>ROUND(VALUE(SUBSTITUTE(実質収支比率等に係る経年分析!I$47,"▲","-")),2)</f>
        <v>18.13</v>
      </c>
      <c r="F20" s="174">
        <f>ROUND(VALUE(SUBSTITUTE(実質収支比率等に係る経年分析!J$47,"▲","-")),2)</f>
        <v>20.89</v>
      </c>
    </row>
    <row r="21" spans="1:11" x14ac:dyDescent="0.2">
      <c r="A21" s="174" t="s">
        <v>58</v>
      </c>
      <c r="B21" s="174">
        <f>IF(ISNUMBER(VALUE(SUBSTITUTE(実質収支比率等に係る経年分析!F$49,"▲","-"))),ROUND(VALUE(SUBSTITUTE(実質収支比率等に係る経年分析!F$49,"▲","-")),2),NA())</f>
        <v>-4.3899999999999997</v>
      </c>
      <c r="C21" s="174">
        <f>IF(ISNUMBER(VALUE(SUBSTITUTE(実質収支比率等に係る経年分析!G$49,"▲","-"))),ROUND(VALUE(SUBSTITUTE(実質収支比率等に係る経年分析!G$49,"▲","-")),2),NA())</f>
        <v>0.66</v>
      </c>
      <c r="D21" s="174">
        <f>IF(ISNUMBER(VALUE(SUBSTITUTE(実質収支比率等に係る経年分析!H$49,"▲","-"))),ROUND(VALUE(SUBSTITUTE(実質収支比率等に係る経年分析!H$49,"▲","-")),2),NA())</f>
        <v>-6.64</v>
      </c>
      <c r="E21" s="174">
        <f>IF(ISNUMBER(VALUE(SUBSTITUTE(実質収支比率等に係る経年分析!I$49,"▲","-"))),ROUND(VALUE(SUBSTITUTE(実質収支比率等に係る経年分析!I$49,"▲","-")),2),NA())</f>
        <v>1.89</v>
      </c>
      <c r="F21" s="174">
        <f>IF(ISNUMBER(VALUE(SUBSTITUTE(実質収支比率等に係る経年分析!J$49,"▲","-"))),ROUND(VALUE(SUBSTITUTE(実質収支比率等に係る経年分析!J$49,"▲","-")),2),NA())</f>
        <v>-6.35</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2.6</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太田川駅周辺土地区画整理事業特別会計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加木屋中部土地区画整理事業特別会計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1.17</v>
      </c>
    </row>
    <row r="34" spans="1:16" x14ac:dyDescent="0.2">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1.85</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1.79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2.72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3.17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3.53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4.76</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6.23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7.42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14.57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11.49</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3941</v>
      </c>
      <c r="E42" s="176"/>
      <c r="F42" s="176"/>
      <c r="G42" s="176">
        <f>'実質公債費比率（分子）の構造'!L$52</f>
        <v>3837</v>
      </c>
      <c r="H42" s="176"/>
      <c r="I42" s="176"/>
      <c r="J42" s="176">
        <f>'実質公債費比率（分子）の構造'!M$52</f>
        <v>3524</v>
      </c>
      <c r="K42" s="176"/>
      <c r="L42" s="176"/>
      <c r="M42" s="176">
        <f>'実質公債費比率（分子）の構造'!N$52</f>
        <v>3425</v>
      </c>
      <c r="N42" s="176"/>
      <c r="O42" s="176"/>
      <c r="P42" s="176">
        <f>'実質公債費比率（分子）の構造'!O$52</f>
        <v>3262</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4</v>
      </c>
      <c r="C44" s="176"/>
      <c r="D44" s="176"/>
      <c r="E44" s="176">
        <f>'実質公債費比率（分子）の構造'!L$50</f>
        <v>4</v>
      </c>
      <c r="F44" s="176"/>
      <c r="G44" s="176"/>
      <c r="H44" s="176">
        <f>'実質公債費比率（分子）の構造'!M$50</f>
        <v>4</v>
      </c>
      <c r="I44" s="176"/>
      <c r="J44" s="176"/>
      <c r="K44" s="176">
        <f>'実質公債費比率（分子）の構造'!N$50</f>
        <v>4</v>
      </c>
      <c r="L44" s="176"/>
      <c r="M44" s="176"/>
      <c r="N44" s="176">
        <f>'実質公債費比率（分子）の構造'!O$50</f>
        <v>3</v>
      </c>
      <c r="O44" s="176"/>
      <c r="P44" s="176"/>
    </row>
    <row r="45" spans="1:16" x14ac:dyDescent="0.2">
      <c r="A45" s="176" t="s">
        <v>68</v>
      </c>
      <c r="B45" s="176">
        <f>'実質公債費比率（分子）の構造'!K$49</f>
        <v>399</v>
      </c>
      <c r="C45" s="176"/>
      <c r="D45" s="176"/>
      <c r="E45" s="176">
        <f>'実質公債費比率（分子）の構造'!L$49</f>
        <v>403</v>
      </c>
      <c r="F45" s="176"/>
      <c r="G45" s="176"/>
      <c r="H45" s="176">
        <f>'実質公債費比率（分子）の構造'!M$49</f>
        <v>245</v>
      </c>
      <c r="I45" s="176"/>
      <c r="J45" s="176"/>
      <c r="K45" s="176">
        <f>'実質公債費比率（分子）の構造'!N$49</f>
        <v>185</v>
      </c>
      <c r="L45" s="176"/>
      <c r="M45" s="176"/>
      <c r="N45" s="176">
        <f>'実質公債費比率（分子）の構造'!O$49</f>
        <v>257</v>
      </c>
      <c r="O45" s="176"/>
      <c r="P45" s="176"/>
    </row>
    <row r="46" spans="1:16" x14ac:dyDescent="0.2">
      <c r="A46" s="176" t="s">
        <v>69</v>
      </c>
      <c r="B46" s="176">
        <f>'実質公債費比率（分子）の構造'!K$48</f>
        <v>1481</v>
      </c>
      <c r="C46" s="176"/>
      <c r="D46" s="176"/>
      <c r="E46" s="176">
        <f>'実質公債費比率（分子）の構造'!L$48</f>
        <v>1326</v>
      </c>
      <c r="F46" s="176"/>
      <c r="G46" s="176"/>
      <c r="H46" s="176">
        <f>'実質公債費比率（分子）の構造'!M$48</f>
        <v>1106</v>
      </c>
      <c r="I46" s="176"/>
      <c r="J46" s="176"/>
      <c r="K46" s="176">
        <f>'実質公債費比率（分子）の構造'!N$48</f>
        <v>1100</v>
      </c>
      <c r="L46" s="176"/>
      <c r="M46" s="176"/>
      <c r="N46" s="176">
        <f>'実質公債費比率（分子）の構造'!O$48</f>
        <v>1203</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2054</v>
      </c>
      <c r="C49" s="176"/>
      <c r="D49" s="176"/>
      <c r="E49" s="176">
        <f>'実質公債費比率（分子）の構造'!L$45</f>
        <v>2058</v>
      </c>
      <c r="F49" s="176"/>
      <c r="G49" s="176"/>
      <c r="H49" s="176">
        <f>'実質公債費比率（分子）の構造'!M$45</f>
        <v>2061</v>
      </c>
      <c r="I49" s="176"/>
      <c r="J49" s="176"/>
      <c r="K49" s="176">
        <f>'実質公債費比率（分子）の構造'!N$45</f>
        <v>2024</v>
      </c>
      <c r="L49" s="176"/>
      <c r="M49" s="176"/>
      <c r="N49" s="176">
        <f>'実質公債費比率（分子）の構造'!O$45</f>
        <v>2055</v>
      </c>
      <c r="O49" s="176"/>
      <c r="P49" s="176"/>
    </row>
    <row r="50" spans="1:16" x14ac:dyDescent="0.2">
      <c r="A50" s="176" t="s">
        <v>73</v>
      </c>
      <c r="B50" s="176" t="e">
        <f>NA()</f>
        <v>#N/A</v>
      </c>
      <c r="C50" s="176">
        <f>IF(ISNUMBER('実質公債費比率（分子）の構造'!K$53),'実質公債費比率（分子）の構造'!K$53,NA())</f>
        <v>-3</v>
      </c>
      <c r="D50" s="176" t="e">
        <f>NA()</f>
        <v>#N/A</v>
      </c>
      <c r="E50" s="176" t="e">
        <f>NA()</f>
        <v>#N/A</v>
      </c>
      <c r="F50" s="176">
        <f>IF(ISNUMBER('実質公債費比率（分子）の構造'!L$53),'実質公債費比率（分子）の構造'!L$53,NA())</f>
        <v>-46</v>
      </c>
      <c r="G50" s="176" t="e">
        <f>NA()</f>
        <v>#N/A</v>
      </c>
      <c r="H50" s="176" t="e">
        <f>NA()</f>
        <v>#N/A</v>
      </c>
      <c r="I50" s="176">
        <f>IF(ISNUMBER('実質公債費比率（分子）の構造'!M$53),'実質公債費比率（分子）の構造'!M$53,NA())</f>
        <v>-108</v>
      </c>
      <c r="J50" s="176" t="e">
        <f>NA()</f>
        <v>#N/A</v>
      </c>
      <c r="K50" s="176" t="e">
        <f>NA()</f>
        <v>#N/A</v>
      </c>
      <c r="L50" s="176">
        <f>IF(ISNUMBER('実質公債費比率（分子）の構造'!N$53),'実質公債費比率（分子）の構造'!N$53,NA())</f>
        <v>-112</v>
      </c>
      <c r="M50" s="176" t="e">
        <f>NA()</f>
        <v>#N/A</v>
      </c>
      <c r="N50" s="176" t="e">
        <f>NA()</f>
        <v>#N/A</v>
      </c>
      <c r="O50" s="176">
        <f>IF(ISNUMBER('実質公債費比率（分子）の構造'!O$53),'実質公債費比率（分子）の構造'!O$53,NA())</f>
        <v>256</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21879</v>
      </c>
      <c r="E56" s="175"/>
      <c r="F56" s="175"/>
      <c r="G56" s="175">
        <f>'将来負担比率（分子）の構造'!J$52</f>
        <v>20390</v>
      </c>
      <c r="H56" s="175"/>
      <c r="I56" s="175"/>
      <c r="J56" s="175">
        <f>'将来負担比率（分子）の構造'!K$52</f>
        <v>19579</v>
      </c>
      <c r="K56" s="175"/>
      <c r="L56" s="175"/>
      <c r="M56" s="175">
        <f>'将来負担比率（分子）の構造'!L$52</f>
        <v>19865</v>
      </c>
      <c r="N56" s="175"/>
      <c r="O56" s="175"/>
      <c r="P56" s="175">
        <f>'将来負担比率（分子）の構造'!M$52</f>
        <v>17226</v>
      </c>
    </row>
    <row r="57" spans="1:16" x14ac:dyDescent="0.2">
      <c r="A57" s="175" t="s">
        <v>44</v>
      </c>
      <c r="B57" s="175"/>
      <c r="C57" s="175"/>
      <c r="D57" s="175">
        <f>'将来負担比率（分子）の構造'!I$51</f>
        <v>17150</v>
      </c>
      <c r="E57" s="175"/>
      <c r="F57" s="175"/>
      <c r="G57" s="175">
        <f>'将来負担比率（分子）の構造'!J$51</f>
        <v>17632</v>
      </c>
      <c r="H57" s="175"/>
      <c r="I57" s="175"/>
      <c r="J57" s="175">
        <f>'将来負担比率（分子）の構造'!K$51</f>
        <v>17489</v>
      </c>
      <c r="K57" s="175"/>
      <c r="L57" s="175"/>
      <c r="M57" s="175">
        <f>'将来負担比率（分子）の構造'!L$51</f>
        <v>18484</v>
      </c>
      <c r="N57" s="175"/>
      <c r="O57" s="175"/>
      <c r="P57" s="175">
        <f>'将来負担比率（分子）の構造'!M$51</f>
        <v>18805</v>
      </c>
    </row>
    <row r="58" spans="1:16" x14ac:dyDescent="0.2">
      <c r="A58" s="175" t="s">
        <v>43</v>
      </c>
      <c r="B58" s="175"/>
      <c r="C58" s="175"/>
      <c r="D58" s="175">
        <f>'将来負担比率（分子）の構造'!I$50</f>
        <v>10550</v>
      </c>
      <c r="E58" s="175"/>
      <c r="F58" s="175"/>
      <c r="G58" s="175">
        <f>'将来負担比率（分子）の構造'!J$50</f>
        <v>12256</v>
      </c>
      <c r="H58" s="175"/>
      <c r="I58" s="175"/>
      <c r="J58" s="175">
        <f>'将来負担比率（分子）の構造'!K$50</f>
        <v>13484</v>
      </c>
      <c r="K58" s="175"/>
      <c r="L58" s="175"/>
      <c r="M58" s="175">
        <f>'将来負担比率（分子）の構造'!L$50</f>
        <v>14380</v>
      </c>
      <c r="N58" s="175"/>
      <c r="O58" s="175"/>
      <c r="P58" s="175">
        <f>'将来負担比率（分子）の構造'!M$50</f>
        <v>17606</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501</v>
      </c>
      <c r="C61" s="175"/>
      <c r="D61" s="175"/>
      <c r="E61" s="175">
        <f>'将来負担比率（分子）の構造'!J$46</f>
        <v>500</v>
      </c>
      <c r="F61" s="175"/>
      <c r="G61" s="175"/>
      <c r="H61" s="175">
        <f>'将来負担比率（分子）の構造'!K$46</f>
        <v>497</v>
      </c>
      <c r="I61" s="175"/>
      <c r="J61" s="175"/>
      <c r="K61" s="175">
        <f>'将来負担比率（分子）の構造'!L$46</f>
        <v>154</v>
      </c>
      <c r="L61" s="175"/>
      <c r="M61" s="175"/>
      <c r="N61" s="175" t="str">
        <f>'将来負担比率（分子）の構造'!M$46</f>
        <v>-</v>
      </c>
      <c r="O61" s="175"/>
      <c r="P61" s="175"/>
    </row>
    <row r="62" spans="1:16" x14ac:dyDescent="0.2">
      <c r="A62" s="175" t="s">
        <v>37</v>
      </c>
      <c r="B62" s="175">
        <f>'将来負担比率（分子）の構造'!I$45</f>
        <v>4081</v>
      </c>
      <c r="C62" s="175"/>
      <c r="D62" s="175"/>
      <c r="E62" s="175">
        <f>'将来負担比率（分子）の構造'!J$45</f>
        <v>3948</v>
      </c>
      <c r="F62" s="175"/>
      <c r="G62" s="175"/>
      <c r="H62" s="175">
        <f>'将来負担比率（分子）の構造'!K$45</f>
        <v>4059</v>
      </c>
      <c r="I62" s="175"/>
      <c r="J62" s="175"/>
      <c r="K62" s="175">
        <f>'将来負担比率（分子）の構造'!L$45</f>
        <v>4254</v>
      </c>
      <c r="L62" s="175"/>
      <c r="M62" s="175"/>
      <c r="N62" s="175">
        <f>'将来負担比率（分子）の構造'!M$45</f>
        <v>4180</v>
      </c>
      <c r="O62" s="175"/>
      <c r="P62" s="175"/>
    </row>
    <row r="63" spans="1:16" x14ac:dyDescent="0.2">
      <c r="A63" s="175" t="s">
        <v>36</v>
      </c>
      <c r="B63" s="175">
        <f>'将来負担比率（分子）の構造'!I$44</f>
        <v>9233</v>
      </c>
      <c r="C63" s="175"/>
      <c r="D63" s="175"/>
      <c r="E63" s="175">
        <f>'将来負担比率（分子）の構造'!J$44</f>
        <v>8665</v>
      </c>
      <c r="F63" s="175"/>
      <c r="G63" s="175"/>
      <c r="H63" s="175">
        <f>'将来負担比率（分子）の構造'!K$44</f>
        <v>8290</v>
      </c>
      <c r="I63" s="175"/>
      <c r="J63" s="175"/>
      <c r="K63" s="175">
        <f>'将来負担比率（分子）の構造'!L$44</f>
        <v>8737</v>
      </c>
      <c r="L63" s="175"/>
      <c r="M63" s="175"/>
      <c r="N63" s="175">
        <f>'将来負担比率（分子）の構造'!M$44</f>
        <v>8449</v>
      </c>
      <c r="O63" s="175"/>
      <c r="P63" s="175"/>
    </row>
    <row r="64" spans="1:16" x14ac:dyDescent="0.2">
      <c r="A64" s="175" t="s">
        <v>35</v>
      </c>
      <c r="B64" s="175">
        <f>'将来負担比率（分子）の構造'!I$43</f>
        <v>17588</v>
      </c>
      <c r="C64" s="175"/>
      <c r="D64" s="175"/>
      <c r="E64" s="175">
        <f>'将来負担比率（分子）の構造'!J$43</f>
        <v>17455</v>
      </c>
      <c r="F64" s="175"/>
      <c r="G64" s="175"/>
      <c r="H64" s="175">
        <f>'将来負担比率（分子）の構造'!K$43</f>
        <v>16730</v>
      </c>
      <c r="I64" s="175"/>
      <c r="J64" s="175"/>
      <c r="K64" s="175">
        <f>'将来負担比率（分子）の構造'!L$43</f>
        <v>16439</v>
      </c>
      <c r="L64" s="175"/>
      <c r="M64" s="175"/>
      <c r="N64" s="175">
        <f>'将来負担比率（分子）の構造'!M$43</f>
        <v>16893</v>
      </c>
      <c r="O64" s="175"/>
      <c r="P64" s="175"/>
    </row>
    <row r="65" spans="1:16" x14ac:dyDescent="0.2">
      <c r="A65" s="175" t="s">
        <v>34</v>
      </c>
      <c r="B65" s="175">
        <f>'将来負担比率（分子）の構造'!I$42</f>
        <v>1103</v>
      </c>
      <c r="C65" s="175"/>
      <c r="D65" s="175"/>
      <c r="E65" s="175">
        <f>'将来負担比率（分子）の構造'!J$42</f>
        <v>1059</v>
      </c>
      <c r="F65" s="175"/>
      <c r="G65" s="175"/>
      <c r="H65" s="175">
        <f>'将来負担比率（分子）の構造'!K$42</f>
        <v>1165</v>
      </c>
      <c r="I65" s="175"/>
      <c r="J65" s="175"/>
      <c r="K65" s="175">
        <f>'将来負担比率（分子）の構造'!L$42</f>
        <v>1228</v>
      </c>
      <c r="L65" s="175"/>
      <c r="M65" s="175"/>
      <c r="N65" s="175">
        <f>'将来負担比率（分子）の構造'!M$42</f>
        <v>1520</v>
      </c>
      <c r="O65" s="175"/>
      <c r="P65" s="175"/>
    </row>
    <row r="66" spans="1:16" x14ac:dyDescent="0.2">
      <c r="A66" s="175" t="s">
        <v>33</v>
      </c>
      <c r="B66" s="175">
        <f>'将来負担比率（分子）の構造'!I$41</f>
        <v>23439</v>
      </c>
      <c r="C66" s="175"/>
      <c r="D66" s="175"/>
      <c r="E66" s="175">
        <f>'将来負担比率（分子）の構造'!J$41</f>
        <v>23200</v>
      </c>
      <c r="F66" s="175"/>
      <c r="G66" s="175"/>
      <c r="H66" s="175">
        <f>'将来負担比率（分子）の構造'!K$41</f>
        <v>22775</v>
      </c>
      <c r="I66" s="175"/>
      <c r="J66" s="175"/>
      <c r="K66" s="175">
        <f>'将来負担比率（分子）の構造'!L$41</f>
        <v>22623</v>
      </c>
      <c r="L66" s="175"/>
      <c r="M66" s="175"/>
      <c r="N66" s="175">
        <f>'将来負担比率（分子）の構造'!M$41</f>
        <v>23719</v>
      </c>
      <c r="O66" s="175"/>
      <c r="P66" s="175"/>
    </row>
    <row r="67" spans="1:16" x14ac:dyDescent="0.2">
      <c r="A67" s="175" t="s">
        <v>77</v>
      </c>
      <c r="B67" s="175" t="e">
        <f>NA()</f>
        <v>#N/A</v>
      </c>
      <c r="C67" s="175">
        <f>IF(ISNUMBER('将来負担比率（分子）の構造'!I$53), IF('将来負担比率（分子）の構造'!I$53 &lt; 0, 0, '将来負担比率（分子）の構造'!I$53), NA())</f>
        <v>6366</v>
      </c>
      <c r="D67" s="175" t="e">
        <f>NA()</f>
        <v>#N/A</v>
      </c>
      <c r="E67" s="175" t="e">
        <f>NA()</f>
        <v>#N/A</v>
      </c>
      <c r="F67" s="175">
        <f>IF(ISNUMBER('将来負担比率（分子）の構造'!J$53), IF('将来負担比率（分子）の構造'!J$53 &lt; 0, 0, '将来負担比率（分子）の構造'!J$53), NA())</f>
        <v>4548</v>
      </c>
      <c r="G67" s="175" t="e">
        <f>NA()</f>
        <v>#N/A</v>
      </c>
      <c r="H67" s="175" t="e">
        <f>NA()</f>
        <v>#N/A</v>
      </c>
      <c r="I67" s="175">
        <f>IF(ISNUMBER('将来負担比率（分子）の構造'!K$53), IF('将来負担比率（分子）の構造'!K$53 &lt; 0, 0, '将来負担比率（分子）の構造'!K$53), NA())</f>
        <v>2965</v>
      </c>
      <c r="J67" s="175" t="e">
        <f>NA()</f>
        <v>#N/A</v>
      </c>
      <c r="K67" s="175" t="e">
        <f>NA()</f>
        <v>#N/A</v>
      </c>
      <c r="L67" s="175">
        <f>IF(ISNUMBER('将来負担比率（分子）の構造'!L$53), IF('将来負担比率（分子）の構造'!L$53 &lt; 0, 0, '将来負担比率（分子）の構造'!L$53), NA())</f>
        <v>705</v>
      </c>
      <c r="M67" s="175" t="e">
        <f>NA()</f>
        <v>#N/A</v>
      </c>
      <c r="N67" s="175" t="e">
        <f>NA()</f>
        <v>#N/A</v>
      </c>
      <c r="O67" s="175">
        <f>IF(ISNUMBER('将来負担比率（分子）の構造'!M$53), IF('将来負担比率（分子）の構造'!M$53 &lt; 0, 0, '将来負担比率（分子）の構造'!M$53), NA())</f>
        <v>1123</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3770</v>
      </c>
      <c r="C72" s="179">
        <f>基金残高に係る経年分析!G55</f>
        <v>5404</v>
      </c>
      <c r="D72" s="179">
        <f>基金残高に係る経年分析!H55</f>
        <v>6429</v>
      </c>
    </row>
    <row r="73" spans="1:16" x14ac:dyDescent="0.2">
      <c r="A73" s="178" t="s">
        <v>80</v>
      </c>
      <c r="B73" s="179" t="str">
        <f>基金残高に係る経年分析!F56</f>
        <v>-</v>
      </c>
      <c r="C73" s="179" t="str">
        <f>基金残高に係る経年分析!G56</f>
        <v>-</v>
      </c>
      <c r="D73" s="179" t="str">
        <f>基金残高に係る経年分析!H56</f>
        <v>-</v>
      </c>
    </row>
    <row r="74" spans="1:16" x14ac:dyDescent="0.2">
      <c r="A74" s="178" t="s">
        <v>81</v>
      </c>
      <c r="B74" s="179">
        <f>基金残高に係る経年分析!F57</f>
        <v>9289</v>
      </c>
      <c r="C74" s="179">
        <f>基金残高に係る経年分析!G57</f>
        <v>8551</v>
      </c>
      <c r="D74" s="179">
        <f>基金残高に係る経年分析!H57</f>
        <v>10756</v>
      </c>
    </row>
  </sheetData>
  <sheetProtection algorithmName="SHA-512" hashValue="Y6xR7Xa3XaVFQ82NyqexJML2NUezI90p4+yTcntjgk9bCasdOJ0vDjRBMe/eECtv5xLor/68xWndetViImC2Cg==" saltValue="FWTmWqIjpjeo2ds3HG2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214</v>
      </c>
      <c r="DI1" s="754"/>
      <c r="DJ1" s="754"/>
      <c r="DK1" s="754"/>
      <c r="DL1" s="754"/>
      <c r="DM1" s="754"/>
      <c r="DN1" s="755"/>
      <c r="DO1" s="214"/>
      <c r="DP1" s="753" t="s">
        <v>215</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217</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218</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219</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220</v>
      </c>
      <c r="S4" s="710"/>
      <c r="T4" s="710"/>
      <c r="U4" s="710"/>
      <c r="V4" s="710"/>
      <c r="W4" s="710"/>
      <c r="X4" s="710"/>
      <c r="Y4" s="711"/>
      <c r="Z4" s="709" t="s">
        <v>221</v>
      </c>
      <c r="AA4" s="710"/>
      <c r="AB4" s="710"/>
      <c r="AC4" s="711"/>
      <c r="AD4" s="709" t="s">
        <v>222</v>
      </c>
      <c r="AE4" s="710"/>
      <c r="AF4" s="710"/>
      <c r="AG4" s="710"/>
      <c r="AH4" s="710"/>
      <c r="AI4" s="710"/>
      <c r="AJ4" s="710"/>
      <c r="AK4" s="711"/>
      <c r="AL4" s="709" t="s">
        <v>221</v>
      </c>
      <c r="AM4" s="710"/>
      <c r="AN4" s="710"/>
      <c r="AO4" s="711"/>
      <c r="AP4" s="756" t="s">
        <v>223</v>
      </c>
      <c r="AQ4" s="756"/>
      <c r="AR4" s="756"/>
      <c r="AS4" s="756"/>
      <c r="AT4" s="756"/>
      <c r="AU4" s="756"/>
      <c r="AV4" s="756"/>
      <c r="AW4" s="756"/>
      <c r="AX4" s="756"/>
      <c r="AY4" s="756"/>
      <c r="AZ4" s="756"/>
      <c r="BA4" s="756"/>
      <c r="BB4" s="756"/>
      <c r="BC4" s="756"/>
      <c r="BD4" s="756"/>
      <c r="BE4" s="756"/>
      <c r="BF4" s="756"/>
      <c r="BG4" s="756" t="s">
        <v>224</v>
      </c>
      <c r="BH4" s="756"/>
      <c r="BI4" s="756"/>
      <c r="BJ4" s="756"/>
      <c r="BK4" s="756"/>
      <c r="BL4" s="756"/>
      <c r="BM4" s="756"/>
      <c r="BN4" s="756"/>
      <c r="BO4" s="756" t="s">
        <v>221</v>
      </c>
      <c r="BP4" s="756"/>
      <c r="BQ4" s="756"/>
      <c r="BR4" s="756"/>
      <c r="BS4" s="756" t="s">
        <v>225</v>
      </c>
      <c r="BT4" s="756"/>
      <c r="BU4" s="756"/>
      <c r="BV4" s="756"/>
      <c r="BW4" s="756"/>
      <c r="BX4" s="756"/>
      <c r="BY4" s="756"/>
      <c r="BZ4" s="756"/>
      <c r="CA4" s="756"/>
      <c r="CB4" s="756"/>
      <c r="CD4" s="709" t="s">
        <v>226</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227</v>
      </c>
      <c r="C5" s="716"/>
      <c r="D5" s="716"/>
      <c r="E5" s="716"/>
      <c r="F5" s="716"/>
      <c r="G5" s="716"/>
      <c r="H5" s="716"/>
      <c r="I5" s="716"/>
      <c r="J5" s="716"/>
      <c r="K5" s="716"/>
      <c r="L5" s="716"/>
      <c r="M5" s="716"/>
      <c r="N5" s="716"/>
      <c r="O5" s="716"/>
      <c r="P5" s="716"/>
      <c r="Q5" s="717"/>
      <c r="R5" s="712">
        <v>29860432</v>
      </c>
      <c r="S5" s="713"/>
      <c r="T5" s="713"/>
      <c r="U5" s="713"/>
      <c r="V5" s="713"/>
      <c r="W5" s="713"/>
      <c r="X5" s="713"/>
      <c r="Y5" s="738"/>
      <c r="Z5" s="751">
        <v>51.3</v>
      </c>
      <c r="AA5" s="751"/>
      <c r="AB5" s="751"/>
      <c r="AC5" s="751"/>
      <c r="AD5" s="752">
        <v>27643795</v>
      </c>
      <c r="AE5" s="752"/>
      <c r="AF5" s="752"/>
      <c r="AG5" s="752"/>
      <c r="AH5" s="752"/>
      <c r="AI5" s="752"/>
      <c r="AJ5" s="752"/>
      <c r="AK5" s="752"/>
      <c r="AL5" s="739">
        <v>86.3</v>
      </c>
      <c r="AM5" s="721"/>
      <c r="AN5" s="721"/>
      <c r="AO5" s="740"/>
      <c r="AP5" s="715" t="s">
        <v>228</v>
      </c>
      <c r="AQ5" s="716"/>
      <c r="AR5" s="716"/>
      <c r="AS5" s="716"/>
      <c r="AT5" s="716"/>
      <c r="AU5" s="716"/>
      <c r="AV5" s="716"/>
      <c r="AW5" s="716"/>
      <c r="AX5" s="716"/>
      <c r="AY5" s="716"/>
      <c r="AZ5" s="716"/>
      <c r="BA5" s="716"/>
      <c r="BB5" s="716"/>
      <c r="BC5" s="716"/>
      <c r="BD5" s="716"/>
      <c r="BE5" s="716"/>
      <c r="BF5" s="717"/>
      <c r="BG5" s="657">
        <v>27633820</v>
      </c>
      <c r="BH5" s="658"/>
      <c r="BI5" s="658"/>
      <c r="BJ5" s="658"/>
      <c r="BK5" s="658"/>
      <c r="BL5" s="658"/>
      <c r="BM5" s="658"/>
      <c r="BN5" s="659"/>
      <c r="BO5" s="695">
        <v>92.5</v>
      </c>
      <c r="BP5" s="695"/>
      <c r="BQ5" s="695"/>
      <c r="BR5" s="695"/>
      <c r="BS5" s="696" t="s">
        <v>129</v>
      </c>
      <c r="BT5" s="696"/>
      <c r="BU5" s="696"/>
      <c r="BV5" s="696"/>
      <c r="BW5" s="696"/>
      <c r="BX5" s="696"/>
      <c r="BY5" s="696"/>
      <c r="BZ5" s="696"/>
      <c r="CA5" s="696"/>
      <c r="CB5" s="736"/>
      <c r="CD5" s="709" t="s">
        <v>223</v>
      </c>
      <c r="CE5" s="710"/>
      <c r="CF5" s="710"/>
      <c r="CG5" s="710"/>
      <c r="CH5" s="710"/>
      <c r="CI5" s="710"/>
      <c r="CJ5" s="710"/>
      <c r="CK5" s="710"/>
      <c r="CL5" s="710"/>
      <c r="CM5" s="710"/>
      <c r="CN5" s="710"/>
      <c r="CO5" s="710"/>
      <c r="CP5" s="710"/>
      <c r="CQ5" s="711"/>
      <c r="CR5" s="709" t="s">
        <v>229</v>
      </c>
      <c r="CS5" s="710"/>
      <c r="CT5" s="710"/>
      <c r="CU5" s="710"/>
      <c r="CV5" s="710"/>
      <c r="CW5" s="710"/>
      <c r="CX5" s="710"/>
      <c r="CY5" s="711"/>
      <c r="CZ5" s="709" t="s">
        <v>221</v>
      </c>
      <c r="DA5" s="710"/>
      <c r="DB5" s="710"/>
      <c r="DC5" s="711"/>
      <c r="DD5" s="709" t="s">
        <v>230</v>
      </c>
      <c r="DE5" s="710"/>
      <c r="DF5" s="710"/>
      <c r="DG5" s="710"/>
      <c r="DH5" s="710"/>
      <c r="DI5" s="710"/>
      <c r="DJ5" s="710"/>
      <c r="DK5" s="710"/>
      <c r="DL5" s="710"/>
      <c r="DM5" s="710"/>
      <c r="DN5" s="710"/>
      <c r="DO5" s="710"/>
      <c r="DP5" s="711"/>
      <c r="DQ5" s="709" t="s">
        <v>231</v>
      </c>
      <c r="DR5" s="710"/>
      <c r="DS5" s="710"/>
      <c r="DT5" s="710"/>
      <c r="DU5" s="710"/>
      <c r="DV5" s="710"/>
      <c r="DW5" s="710"/>
      <c r="DX5" s="710"/>
      <c r="DY5" s="710"/>
      <c r="DZ5" s="710"/>
      <c r="EA5" s="710"/>
      <c r="EB5" s="710"/>
      <c r="EC5" s="711"/>
    </row>
    <row r="6" spans="2:143" ht="11.25" customHeight="1" x14ac:dyDescent="0.2">
      <c r="B6" s="654" t="s">
        <v>232</v>
      </c>
      <c r="C6" s="655"/>
      <c r="D6" s="655"/>
      <c r="E6" s="655"/>
      <c r="F6" s="655"/>
      <c r="G6" s="655"/>
      <c r="H6" s="655"/>
      <c r="I6" s="655"/>
      <c r="J6" s="655"/>
      <c r="K6" s="655"/>
      <c r="L6" s="655"/>
      <c r="M6" s="655"/>
      <c r="N6" s="655"/>
      <c r="O6" s="655"/>
      <c r="P6" s="655"/>
      <c r="Q6" s="656"/>
      <c r="R6" s="657">
        <v>376088</v>
      </c>
      <c r="S6" s="658"/>
      <c r="T6" s="658"/>
      <c r="U6" s="658"/>
      <c r="V6" s="658"/>
      <c r="W6" s="658"/>
      <c r="X6" s="658"/>
      <c r="Y6" s="659"/>
      <c r="Z6" s="695">
        <v>0.6</v>
      </c>
      <c r="AA6" s="695"/>
      <c r="AB6" s="695"/>
      <c r="AC6" s="695"/>
      <c r="AD6" s="696">
        <v>376088</v>
      </c>
      <c r="AE6" s="696"/>
      <c r="AF6" s="696"/>
      <c r="AG6" s="696"/>
      <c r="AH6" s="696"/>
      <c r="AI6" s="696"/>
      <c r="AJ6" s="696"/>
      <c r="AK6" s="696"/>
      <c r="AL6" s="660">
        <v>1.2</v>
      </c>
      <c r="AM6" s="661"/>
      <c r="AN6" s="661"/>
      <c r="AO6" s="697"/>
      <c r="AP6" s="654" t="s">
        <v>233</v>
      </c>
      <c r="AQ6" s="655"/>
      <c r="AR6" s="655"/>
      <c r="AS6" s="655"/>
      <c r="AT6" s="655"/>
      <c r="AU6" s="655"/>
      <c r="AV6" s="655"/>
      <c r="AW6" s="655"/>
      <c r="AX6" s="655"/>
      <c r="AY6" s="655"/>
      <c r="AZ6" s="655"/>
      <c r="BA6" s="655"/>
      <c r="BB6" s="655"/>
      <c r="BC6" s="655"/>
      <c r="BD6" s="655"/>
      <c r="BE6" s="655"/>
      <c r="BF6" s="656"/>
      <c r="BG6" s="657">
        <v>27633820</v>
      </c>
      <c r="BH6" s="658"/>
      <c r="BI6" s="658"/>
      <c r="BJ6" s="658"/>
      <c r="BK6" s="658"/>
      <c r="BL6" s="658"/>
      <c r="BM6" s="658"/>
      <c r="BN6" s="659"/>
      <c r="BO6" s="695">
        <v>92.5</v>
      </c>
      <c r="BP6" s="695"/>
      <c r="BQ6" s="695"/>
      <c r="BR6" s="695"/>
      <c r="BS6" s="696" t="s">
        <v>129</v>
      </c>
      <c r="BT6" s="696"/>
      <c r="BU6" s="696"/>
      <c r="BV6" s="696"/>
      <c r="BW6" s="696"/>
      <c r="BX6" s="696"/>
      <c r="BY6" s="696"/>
      <c r="BZ6" s="696"/>
      <c r="CA6" s="696"/>
      <c r="CB6" s="736"/>
      <c r="CD6" s="715" t="s">
        <v>234</v>
      </c>
      <c r="CE6" s="716"/>
      <c r="CF6" s="716"/>
      <c r="CG6" s="716"/>
      <c r="CH6" s="716"/>
      <c r="CI6" s="716"/>
      <c r="CJ6" s="716"/>
      <c r="CK6" s="716"/>
      <c r="CL6" s="716"/>
      <c r="CM6" s="716"/>
      <c r="CN6" s="716"/>
      <c r="CO6" s="716"/>
      <c r="CP6" s="716"/>
      <c r="CQ6" s="717"/>
      <c r="CR6" s="657">
        <v>291591</v>
      </c>
      <c r="CS6" s="658"/>
      <c r="CT6" s="658"/>
      <c r="CU6" s="658"/>
      <c r="CV6" s="658"/>
      <c r="CW6" s="658"/>
      <c r="CX6" s="658"/>
      <c r="CY6" s="659"/>
      <c r="CZ6" s="739">
        <v>0.5</v>
      </c>
      <c r="DA6" s="721"/>
      <c r="DB6" s="721"/>
      <c r="DC6" s="741"/>
      <c r="DD6" s="663" t="s">
        <v>129</v>
      </c>
      <c r="DE6" s="658"/>
      <c r="DF6" s="658"/>
      <c r="DG6" s="658"/>
      <c r="DH6" s="658"/>
      <c r="DI6" s="658"/>
      <c r="DJ6" s="658"/>
      <c r="DK6" s="658"/>
      <c r="DL6" s="658"/>
      <c r="DM6" s="658"/>
      <c r="DN6" s="658"/>
      <c r="DO6" s="658"/>
      <c r="DP6" s="659"/>
      <c r="DQ6" s="663">
        <v>291585</v>
      </c>
      <c r="DR6" s="658"/>
      <c r="DS6" s="658"/>
      <c r="DT6" s="658"/>
      <c r="DU6" s="658"/>
      <c r="DV6" s="658"/>
      <c r="DW6" s="658"/>
      <c r="DX6" s="658"/>
      <c r="DY6" s="658"/>
      <c r="DZ6" s="658"/>
      <c r="EA6" s="658"/>
      <c r="EB6" s="658"/>
      <c r="EC6" s="694"/>
    </row>
    <row r="7" spans="2:143" ht="11.25" customHeight="1" x14ac:dyDescent="0.2">
      <c r="B7" s="654" t="s">
        <v>235</v>
      </c>
      <c r="C7" s="655"/>
      <c r="D7" s="655"/>
      <c r="E7" s="655"/>
      <c r="F7" s="655"/>
      <c r="G7" s="655"/>
      <c r="H7" s="655"/>
      <c r="I7" s="655"/>
      <c r="J7" s="655"/>
      <c r="K7" s="655"/>
      <c r="L7" s="655"/>
      <c r="M7" s="655"/>
      <c r="N7" s="655"/>
      <c r="O7" s="655"/>
      <c r="P7" s="655"/>
      <c r="Q7" s="656"/>
      <c r="R7" s="657">
        <v>8672</v>
      </c>
      <c r="S7" s="658"/>
      <c r="T7" s="658"/>
      <c r="U7" s="658"/>
      <c r="V7" s="658"/>
      <c r="W7" s="658"/>
      <c r="X7" s="658"/>
      <c r="Y7" s="659"/>
      <c r="Z7" s="695">
        <v>0</v>
      </c>
      <c r="AA7" s="695"/>
      <c r="AB7" s="695"/>
      <c r="AC7" s="695"/>
      <c r="AD7" s="696">
        <v>8672</v>
      </c>
      <c r="AE7" s="696"/>
      <c r="AF7" s="696"/>
      <c r="AG7" s="696"/>
      <c r="AH7" s="696"/>
      <c r="AI7" s="696"/>
      <c r="AJ7" s="696"/>
      <c r="AK7" s="696"/>
      <c r="AL7" s="660">
        <v>0</v>
      </c>
      <c r="AM7" s="661"/>
      <c r="AN7" s="661"/>
      <c r="AO7" s="697"/>
      <c r="AP7" s="654" t="s">
        <v>236</v>
      </c>
      <c r="AQ7" s="655"/>
      <c r="AR7" s="655"/>
      <c r="AS7" s="655"/>
      <c r="AT7" s="655"/>
      <c r="AU7" s="655"/>
      <c r="AV7" s="655"/>
      <c r="AW7" s="655"/>
      <c r="AX7" s="655"/>
      <c r="AY7" s="655"/>
      <c r="AZ7" s="655"/>
      <c r="BA7" s="655"/>
      <c r="BB7" s="655"/>
      <c r="BC7" s="655"/>
      <c r="BD7" s="655"/>
      <c r="BE7" s="655"/>
      <c r="BF7" s="656"/>
      <c r="BG7" s="657">
        <v>9361696</v>
      </c>
      <c r="BH7" s="658"/>
      <c r="BI7" s="658"/>
      <c r="BJ7" s="658"/>
      <c r="BK7" s="658"/>
      <c r="BL7" s="658"/>
      <c r="BM7" s="658"/>
      <c r="BN7" s="659"/>
      <c r="BO7" s="695">
        <v>31.4</v>
      </c>
      <c r="BP7" s="695"/>
      <c r="BQ7" s="695"/>
      <c r="BR7" s="695"/>
      <c r="BS7" s="696" t="s">
        <v>129</v>
      </c>
      <c r="BT7" s="696"/>
      <c r="BU7" s="696"/>
      <c r="BV7" s="696"/>
      <c r="BW7" s="696"/>
      <c r="BX7" s="696"/>
      <c r="BY7" s="696"/>
      <c r="BZ7" s="696"/>
      <c r="CA7" s="696"/>
      <c r="CB7" s="736"/>
      <c r="CD7" s="654" t="s">
        <v>237</v>
      </c>
      <c r="CE7" s="655"/>
      <c r="CF7" s="655"/>
      <c r="CG7" s="655"/>
      <c r="CH7" s="655"/>
      <c r="CI7" s="655"/>
      <c r="CJ7" s="655"/>
      <c r="CK7" s="655"/>
      <c r="CL7" s="655"/>
      <c r="CM7" s="655"/>
      <c r="CN7" s="655"/>
      <c r="CO7" s="655"/>
      <c r="CP7" s="655"/>
      <c r="CQ7" s="656"/>
      <c r="CR7" s="657">
        <v>3873917</v>
      </c>
      <c r="CS7" s="658"/>
      <c r="CT7" s="658"/>
      <c r="CU7" s="658"/>
      <c r="CV7" s="658"/>
      <c r="CW7" s="658"/>
      <c r="CX7" s="658"/>
      <c r="CY7" s="659"/>
      <c r="CZ7" s="695">
        <v>7.2</v>
      </c>
      <c r="DA7" s="695"/>
      <c r="DB7" s="695"/>
      <c r="DC7" s="695"/>
      <c r="DD7" s="663">
        <v>252253</v>
      </c>
      <c r="DE7" s="658"/>
      <c r="DF7" s="658"/>
      <c r="DG7" s="658"/>
      <c r="DH7" s="658"/>
      <c r="DI7" s="658"/>
      <c r="DJ7" s="658"/>
      <c r="DK7" s="658"/>
      <c r="DL7" s="658"/>
      <c r="DM7" s="658"/>
      <c r="DN7" s="658"/>
      <c r="DO7" s="658"/>
      <c r="DP7" s="659"/>
      <c r="DQ7" s="663">
        <v>3229399</v>
      </c>
      <c r="DR7" s="658"/>
      <c r="DS7" s="658"/>
      <c r="DT7" s="658"/>
      <c r="DU7" s="658"/>
      <c r="DV7" s="658"/>
      <c r="DW7" s="658"/>
      <c r="DX7" s="658"/>
      <c r="DY7" s="658"/>
      <c r="DZ7" s="658"/>
      <c r="EA7" s="658"/>
      <c r="EB7" s="658"/>
      <c r="EC7" s="694"/>
    </row>
    <row r="8" spans="2:143" ht="11.25" customHeight="1" x14ac:dyDescent="0.2">
      <c r="B8" s="654" t="s">
        <v>238</v>
      </c>
      <c r="C8" s="655"/>
      <c r="D8" s="655"/>
      <c r="E8" s="655"/>
      <c r="F8" s="655"/>
      <c r="G8" s="655"/>
      <c r="H8" s="655"/>
      <c r="I8" s="655"/>
      <c r="J8" s="655"/>
      <c r="K8" s="655"/>
      <c r="L8" s="655"/>
      <c r="M8" s="655"/>
      <c r="N8" s="655"/>
      <c r="O8" s="655"/>
      <c r="P8" s="655"/>
      <c r="Q8" s="656"/>
      <c r="R8" s="657">
        <v>152291</v>
      </c>
      <c r="S8" s="658"/>
      <c r="T8" s="658"/>
      <c r="U8" s="658"/>
      <c r="V8" s="658"/>
      <c r="W8" s="658"/>
      <c r="X8" s="658"/>
      <c r="Y8" s="659"/>
      <c r="Z8" s="695">
        <v>0.3</v>
      </c>
      <c r="AA8" s="695"/>
      <c r="AB8" s="695"/>
      <c r="AC8" s="695"/>
      <c r="AD8" s="696">
        <v>152291</v>
      </c>
      <c r="AE8" s="696"/>
      <c r="AF8" s="696"/>
      <c r="AG8" s="696"/>
      <c r="AH8" s="696"/>
      <c r="AI8" s="696"/>
      <c r="AJ8" s="696"/>
      <c r="AK8" s="696"/>
      <c r="AL8" s="660">
        <v>0.5</v>
      </c>
      <c r="AM8" s="661"/>
      <c r="AN8" s="661"/>
      <c r="AO8" s="697"/>
      <c r="AP8" s="654" t="s">
        <v>239</v>
      </c>
      <c r="AQ8" s="655"/>
      <c r="AR8" s="655"/>
      <c r="AS8" s="655"/>
      <c r="AT8" s="655"/>
      <c r="AU8" s="655"/>
      <c r="AV8" s="655"/>
      <c r="AW8" s="655"/>
      <c r="AX8" s="655"/>
      <c r="AY8" s="655"/>
      <c r="AZ8" s="655"/>
      <c r="BA8" s="655"/>
      <c r="BB8" s="655"/>
      <c r="BC8" s="655"/>
      <c r="BD8" s="655"/>
      <c r="BE8" s="655"/>
      <c r="BF8" s="656"/>
      <c r="BG8" s="657">
        <v>216634</v>
      </c>
      <c r="BH8" s="658"/>
      <c r="BI8" s="658"/>
      <c r="BJ8" s="658"/>
      <c r="BK8" s="658"/>
      <c r="BL8" s="658"/>
      <c r="BM8" s="658"/>
      <c r="BN8" s="659"/>
      <c r="BO8" s="695">
        <v>0.7</v>
      </c>
      <c r="BP8" s="695"/>
      <c r="BQ8" s="695"/>
      <c r="BR8" s="695"/>
      <c r="BS8" s="696" t="s">
        <v>129</v>
      </c>
      <c r="BT8" s="696"/>
      <c r="BU8" s="696"/>
      <c r="BV8" s="696"/>
      <c r="BW8" s="696"/>
      <c r="BX8" s="696"/>
      <c r="BY8" s="696"/>
      <c r="BZ8" s="696"/>
      <c r="CA8" s="696"/>
      <c r="CB8" s="736"/>
      <c r="CD8" s="654" t="s">
        <v>240</v>
      </c>
      <c r="CE8" s="655"/>
      <c r="CF8" s="655"/>
      <c r="CG8" s="655"/>
      <c r="CH8" s="655"/>
      <c r="CI8" s="655"/>
      <c r="CJ8" s="655"/>
      <c r="CK8" s="655"/>
      <c r="CL8" s="655"/>
      <c r="CM8" s="655"/>
      <c r="CN8" s="655"/>
      <c r="CO8" s="655"/>
      <c r="CP8" s="655"/>
      <c r="CQ8" s="656"/>
      <c r="CR8" s="657">
        <v>19334444</v>
      </c>
      <c r="CS8" s="658"/>
      <c r="CT8" s="658"/>
      <c r="CU8" s="658"/>
      <c r="CV8" s="658"/>
      <c r="CW8" s="658"/>
      <c r="CX8" s="658"/>
      <c r="CY8" s="659"/>
      <c r="CZ8" s="695">
        <v>35.799999999999997</v>
      </c>
      <c r="DA8" s="695"/>
      <c r="DB8" s="695"/>
      <c r="DC8" s="695"/>
      <c r="DD8" s="663">
        <v>859071</v>
      </c>
      <c r="DE8" s="658"/>
      <c r="DF8" s="658"/>
      <c r="DG8" s="658"/>
      <c r="DH8" s="658"/>
      <c r="DI8" s="658"/>
      <c r="DJ8" s="658"/>
      <c r="DK8" s="658"/>
      <c r="DL8" s="658"/>
      <c r="DM8" s="658"/>
      <c r="DN8" s="658"/>
      <c r="DO8" s="658"/>
      <c r="DP8" s="659"/>
      <c r="DQ8" s="663">
        <v>10552850</v>
      </c>
      <c r="DR8" s="658"/>
      <c r="DS8" s="658"/>
      <c r="DT8" s="658"/>
      <c r="DU8" s="658"/>
      <c r="DV8" s="658"/>
      <c r="DW8" s="658"/>
      <c r="DX8" s="658"/>
      <c r="DY8" s="658"/>
      <c r="DZ8" s="658"/>
      <c r="EA8" s="658"/>
      <c r="EB8" s="658"/>
      <c r="EC8" s="694"/>
    </row>
    <row r="9" spans="2:143" ht="11.25" customHeight="1" x14ac:dyDescent="0.2">
      <c r="B9" s="654" t="s">
        <v>241</v>
      </c>
      <c r="C9" s="655"/>
      <c r="D9" s="655"/>
      <c r="E9" s="655"/>
      <c r="F9" s="655"/>
      <c r="G9" s="655"/>
      <c r="H9" s="655"/>
      <c r="I9" s="655"/>
      <c r="J9" s="655"/>
      <c r="K9" s="655"/>
      <c r="L9" s="655"/>
      <c r="M9" s="655"/>
      <c r="N9" s="655"/>
      <c r="O9" s="655"/>
      <c r="P9" s="655"/>
      <c r="Q9" s="656"/>
      <c r="R9" s="657">
        <v>104893</v>
      </c>
      <c r="S9" s="658"/>
      <c r="T9" s="658"/>
      <c r="U9" s="658"/>
      <c r="V9" s="658"/>
      <c r="W9" s="658"/>
      <c r="X9" s="658"/>
      <c r="Y9" s="659"/>
      <c r="Z9" s="695">
        <v>0.2</v>
      </c>
      <c r="AA9" s="695"/>
      <c r="AB9" s="695"/>
      <c r="AC9" s="695"/>
      <c r="AD9" s="696">
        <v>104893</v>
      </c>
      <c r="AE9" s="696"/>
      <c r="AF9" s="696"/>
      <c r="AG9" s="696"/>
      <c r="AH9" s="696"/>
      <c r="AI9" s="696"/>
      <c r="AJ9" s="696"/>
      <c r="AK9" s="696"/>
      <c r="AL9" s="660">
        <v>0.3</v>
      </c>
      <c r="AM9" s="661"/>
      <c r="AN9" s="661"/>
      <c r="AO9" s="697"/>
      <c r="AP9" s="654" t="s">
        <v>242</v>
      </c>
      <c r="AQ9" s="655"/>
      <c r="AR9" s="655"/>
      <c r="AS9" s="655"/>
      <c r="AT9" s="655"/>
      <c r="AU9" s="655"/>
      <c r="AV9" s="655"/>
      <c r="AW9" s="655"/>
      <c r="AX9" s="655"/>
      <c r="AY9" s="655"/>
      <c r="AZ9" s="655"/>
      <c r="BA9" s="655"/>
      <c r="BB9" s="655"/>
      <c r="BC9" s="655"/>
      <c r="BD9" s="655"/>
      <c r="BE9" s="655"/>
      <c r="BF9" s="656"/>
      <c r="BG9" s="657">
        <v>7590175</v>
      </c>
      <c r="BH9" s="658"/>
      <c r="BI9" s="658"/>
      <c r="BJ9" s="658"/>
      <c r="BK9" s="658"/>
      <c r="BL9" s="658"/>
      <c r="BM9" s="658"/>
      <c r="BN9" s="659"/>
      <c r="BO9" s="695">
        <v>25.4</v>
      </c>
      <c r="BP9" s="695"/>
      <c r="BQ9" s="695"/>
      <c r="BR9" s="695"/>
      <c r="BS9" s="696" t="s">
        <v>129</v>
      </c>
      <c r="BT9" s="696"/>
      <c r="BU9" s="696"/>
      <c r="BV9" s="696"/>
      <c r="BW9" s="696"/>
      <c r="BX9" s="696"/>
      <c r="BY9" s="696"/>
      <c r="BZ9" s="696"/>
      <c r="CA9" s="696"/>
      <c r="CB9" s="736"/>
      <c r="CD9" s="654" t="s">
        <v>243</v>
      </c>
      <c r="CE9" s="655"/>
      <c r="CF9" s="655"/>
      <c r="CG9" s="655"/>
      <c r="CH9" s="655"/>
      <c r="CI9" s="655"/>
      <c r="CJ9" s="655"/>
      <c r="CK9" s="655"/>
      <c r="CL9" s="655"/>
      <c r="CM9" s="655"/>
      <c r="CN9" s="655"/>
      <c r="CO9" s="655"/>
      <c r="CP9" s="655"/>
      <c r="CQ9" s="656"/>
      <c r="CR9" s="657">
        <v>5907869</v>
      </c>
      <c r="CS9" s="658"/>
      <c r="CT9" s="658"/>
      <c r="CU9" s="658"/>
      <c r="CV9" s="658"/>
      <c r="CW9" s="658"/>
      <c r="CX9" s="658"/>
      <c r="CY9" s="659"/>
      <c r="CZ9" s="695">
        <v>10.9</v>
      </c>
      <c r="DA9" s="695"/>
      <c r="DB9" s="695"/>
      <c r="DC9" s="695"/>
      <c r="DD9" s="663">
        <v>31629</v>
      </c>
      <c r="DE9" s="658"/>
      <c r="DF9" s="658"/>
      <c r="DG9" s="658"/>
      <c r="DH9" s="658"/>
      <c r="DI9" s="658"/>
      <c r="DJ9" s="658"/>
      <c r="DK9" s="658"/>
      <c r="DL9" s="658"/>
      <c r="DM9" s="658"/>
      <c r="DN9" s="658"/>
      <c r="DO9" s="658"/>
      <c r="DP9" s="659"/>
      <c r="DQ9" s="663">
        <v>4878841</v>
      </c>
      <c r="DR9" s="658"/>
      <c r="DS9" s="658"/>
      <c r="DT9" s="658"/>
      <c r="DU9" s="658"/>
      <c r="DV9" s="658"/>
      <c r="DW9" s="658"/>
      <c r="DX9" s="658"/>
      <c r="DY9" s="658"/>
      <c r="DZ9" s="658"/>
      <c r="EA9" s="658"/>
      <c r="EB9" s="658"/>
      <c r="EC9" s="694"/>
    </row>
    <row r="10" spans="2:143" ht="11.25" customHeight="1" x14ac:dyDescent="0.2">
      <c r="B10" s="654" t="s">
        <v>244</v>
      </c>
      <c r="C10" s="655"/>
      <c r="D10" s="655"/>
      <c r="E10" s="655"/>
      <c r="F10" s="655"/>
      <c r="G10" s="655"/>
      <c r="H10" s="655"/>
      <c r="I10" s="655"/>
      <c r="J10" s="655"/>
      <c r="K10" s="655"/>
      <c r="L10" s="655"/>
      <c r="M10" s="655"/>
      <c r="N10" s="655"/>
      <c r="O10" s="655"/>
      <c r="P10" s="655"/>
      <c r="Q10" s="656"/>
      <c r="R10" s="657" t="s">
        <v>129</v>
      </c>
      <c r="S10" s="658"/>
      <c r="T10" s="658"/>
      <c r="U10" s="658"/>
      <c r="V10" s="658"/>
      <c r="W10" s="658"/>
      <c r="X10" s="658"/>
      <c r="Y10" s="659"/>
      <c r="Z10" s="695" t="s">
        <v>129</v>
      </c>
      <c r="AA10" s="695"/>
      <c r="AB10" s="695"/>
      <c r="AC10" s="695"/>
      <c r="AD10" s="696" t="s">
        <v>129</v>
      </c>
      <c r="AE10" s="696"/>
      <c r="AF10" s="696"/>
      <c r="AG10" s="696"/>
      <c r="AH10" s="696"/>
      <c r="AI10" s="696"/>
      <c r="AJ10" s="696"/>
      <c r="AK10" s="696"/>
      <c r="AL10" s="660" t="s">
        <v>129</v>
      </c>
      <c r="AM10" s="661"/>
      <c r="AN10" s="661"/>
      <c r="AO10" s="697"/>
      <c r="AP10" s="654" t="s">
        <v>245</v>
      </c>
      <c r="AQ10" s="655"/>
      <c r="AR10" s="655"/>
      <c r="AS10" s="655"/>
      <c r="AT10" s="655"/>
      <c r="AU10" s="655"/>
      <c r="AV10" s="655"/>
      <c r="AW10" s="655"/>
      <c r="AX10" s="655"/>
      <c r="AY10" s="655"/>
      <c r="AZ10" s="655"/>
      <c r="BA10" s="655"/>
      <c r="BB10" s="655"/>
      <c r="BC10" s="655"/>
      <c r="BD10" s="655"/>
      <c r="BE10" s="655"/>
      <c r="BF10" s="656"/>
      <c r="BG10" s="657">
        <v>375032</v>
      </c>
      <c r="BH10" s="658"/>
      <c r="BI10" s="658"/>
      <c r="BJ10" s="658"/>
      <c r="BK10" s="658"/>
      <c r="BL10" s="658"/>
      <c r="BM10" s="658"/>
      <c r="BN10" s="659"/>
      <c r="BO10" s="695">
        <v>1.3</v>
      </c>
      <c r="BP10" s="695"/>
      <c r="BQ10" s="695"/>
      <c r="BR10" s="695"/>
      <c r="BS10" s="696" t="s">
        <v>129</v>
      </c>
      <c r="BT10" s="696"/>
      <c r="BU10" s="696"/>
      <c r="BV10" s="696"/>
      <c r="BW10" s="696"/>
      <c r="BX10" s="696"/>
      <c r="BY10" s="696"/>
      <c r="BZ10" s="696"/>
      <c r="CA10" s="696"/>
      <c r="CB10" s="736"/>
      <c r="CD10" s="654" t="s">
        <v>246</v>
      </c>
      <c r="CE10" s="655"/>
      <c r="CF10" s="655"/>
      <c r="CG10" s="655"/>
      <c r="CH10" s="655"/>
      <c r="CI10" s="655"/>
      <c r="CJ10" s="655"/>
      <c r="CK10" s="655"/>
      <c r="CL10" s="655"/>
      <c r="CM10" s="655"/>
      <c r="CN10" s="655"/>
      <c r="CO10" s="655"/>
      <c r="CP10" s="655"/>
      <c r="CQ10" s="656"/>
      <c r="CR10" s="657">
        <v>158935</v>
      </c>
      <c r="CS10" s="658"/>
      <c r="CT10" s="658"/>
      <c r="CU10" s="658"/>
      <c r="CV10" s="658"/>
      <c r="CW10" s="658"/>
      <c r="CX10" s="658"/>
      <c r="CY10" s="659"/>
      <c r="CZ10" s="695">
        <v>0.3</v>
      </c>
      <c r="DA10" s="695"/>
      <c r="DB10" s="695"/>
      <c r="DC10" s="695"/>
      <c r="DD10" s="663">
        <v>26066</v>
      </c>
      <c r="DE10" s="658"/>
      <c r="DF10" s="658"/>
      <c r="DG10" s="658"/>
      <c r="DH10" s="658"/>
      <c r="DI10" s="658"/>
      <c r="DJ10" s="658"/>
      <c r="DK10" s="658"/>
      <c r="DL10" s="658"/>
      <c r="DM10" s="658"/>
      <c r="DN10" s="658"/>
      <c r="DO10" s="658"/>
      <c r="DP10" s="659"/>
      <c r="DQ10" s="663">
        <v>112817</v>
      </c>
      <c r="DR10" s="658"/>
      <c r="DS10" s="658"/>
      <c r="DT10" s="658"/>
      <c r="DU10" s="658"/>
      <c r="DV10" s="658"/>
      <c r="DW10" s="658"/>
      <c r="DX10" s="658"/>
      <c r="DY10" s="658"/>
      <c r="DZ10" s="658"/>
      <c r="EA10" s="658"/>
      <c r="EB10" s="658"/>
      <c r="EC10" s="694"/>
    </row>
    <row r="11" spans="2:143" ht="11.25" customHeight="1" x14ac:dyDescent="0.2">
      <c r="B11" s="654" t="s">
        <v>247</v>
      </c>
      <c r="C11" s="655"/>
      <c r="D11" s="655"/>
      <c r="E11" s="655"/>
      <c r="F11" s="655"/>
      <c r="G11" s="655"/>
      <c r="H11" s="655"/>
      <c r="I11" s="655"/>
      <c r="J11" s="655"/>
      <c r="K11" s="655"/>
      <c r="L11" s="655"/>
      <c r="M11" s="655"/>
      <c r="N11" s="655"/>
      <c r="O11" s="655"/>
      <c r="P11" s="655"/>
      <c r="Q11" s="656"/>
      <c r="R11" s="657">
        <v>2890163</v>
      </c>
      <c r="S11" s="658"/>
      <c r="T11" s="658"/>
      <c r="U11" s="658"/>
      <c r="V11" s="658"/>
      <c r="W11" s="658"/>
      <c r="X11" s="658"/>
      <c r="Y11" s="659"/>
      <c r="Z11" s="660">
        <v>5</v>
      </c>
      <c r="AA11" s="661"/>
      <c r="AB11" s="661"/>
      <c r="AC11" s="662"/>
      <c r="AD11" s="663">
        <v>2890163</v>
      </c>
      <c r="AE11" s="658"/>
      <c r="AF11" s="658"/>
      <c r="AG11" s="658"/>
      <c r="AH11" s="658"/>
      <c r="AI11" s="658"/>
      <c r="AJ11" s="658"/>
      <c r="AK11" s="659"/>
      <c r="AL11" s="660">
        <v>9</v>
      </c>
      <c r="AM11" s="661"/>
      <c r="AN11" s="661"/>
      <c r="AO11" s="697"/>
      <c r="AP11" s="654" t="s">
        <v>248</v>
      </c>
      <c r="AQ11" s="655"/>
      <c r="AR11" s="655"/>
      <c r="AS11" s="655"/>
      <c r="AT11" s="655"/>
      <c r="AU11" s="655"/>
      <c r="AV11" s="655"/>
      <c r="AW11" s="655"/>
      <c r="AX11" s="655"/>
      <c r="AY11" s="655"/>
      <c r="AZ11" s="655"/>
      <c r="BA11" s="655"/>
      <c r="BB11" s="655"/>
      <c r="BC11" s="655"/>
      <c r="BD11" s="655"/>
      <c r="BE11" s="655"/>
      <c r="BF11" s="656"/>
      <c r="BG11" s="657">
        <v>1179855</v>
      </c>
      <c r="BH11" s="658"/>
      <c r="BI11" s="658"/>
      <c r="BJ11" s="658"/>
      <c r="BK11" s="658"/>
      <c r="BL11" s="658"/>
      <c r="BM11" s="658"/>
      <c r="BN11" s="659"/>
      <c r="BO11" s="695">
        <v>4</v>
      </c>
      <c r="BP11" s="695"/>
      <c r="BQ11" s="695"/>
      <c r="BR11" s="695"/>
      <c r="BS11" s="696" t="s">
        <v>129</v>
      </c>
      <c r="BT11" s="696"/>
      <c r="BU11" s="696"/>
      <c r="BV11" s="696"/>
      <c r="BW11" s="696"/>
      <c r="BX11" s="696"/>
      <c r="BY11" s="696"/>
      <c r="BZ11" s="696"/>
      <c r="CA11" s="696"/>
      <c r="CB11" s="736"/>
      <c r="CD11" s="654" t="s">
        <v>249</v>
      </c>
      <c r="CE11" s="655"/>
      <c r="CF11" s="655"/>
      <c r="CG11" s="655"/>
      <c r="CH11" s="655"/>
      <c r="CI11" s="655"/>
      <c r="CJ11" s="655"/>
      <c r="CK11" s="655"/>
      <c r="CL11" s="655"/>
      <c r="CM11" s="655"/>
      <c r="CN11" s="655"/>
      <c r="CO11" s="655"/>
      <c r="CP11" s="655"/>
      <c r="CQ11" s="656"/>
      <c r="CR11" s="657">
        <v>650830</v>
      </c>
      <c r="CS11" s="658"/>
      <c r="CT11" s="658"/>
      <c r="CU11" s="658"/>
      <c r="CV11" s="658"/>
      <c r="CW11" s="658"/>
      <c r="CX11" s="658"/>
      <c r="CY11" s="659"/>
      <c r="CZ11" s="695">
        <v>1.2</v>
      </c>
      <c r="DA11" s="695"/>
      <c r="DB11" s="695"/>
      <c r="DC11" s="695"/>
      <c r="DD11" s="663">
        <v>138108</v>
      </c>
      <c r="DE11" s="658"/>
      <c r="DF11" s="658"/>
      <c r="DG11" s="658"/>
      <c r="DH11" s="658"/>
      <c r="DI11" s="658"/>
      <c r="DJ11" s="658"/>
      <c r="DK11" s="658"/>
      <c r="DL11" s="658"/>
      <c r="DM11" s="658"/>
      <c r="DN11" s="658"/>
      <c r="DO11" s="658"/>
      <c r="DP11" s="659"/>
      <c r="DQ11" s="663">
        <v>539611</v>
      </c>
      <c r="DR11" s="658"/>
      <c r="DS11" s="658"/>
      <c r="DT11" s="658"/>
      <c r="DU11" s="658"/>
      <c r="DV11" s="658"/>
      <c r="DW11" s="658"/>
      <c r="DX11" s="658"/>
      <c r="DY11" s="658"/>
      <c r="DZ11" s="658"/>
      <c r="EA11" s="658"/>
      <c r="EB11" s="658"/>
      <c r="EC11" s="694"/>
    </row>
    <row r="12" spans="2:143" ht="11.25" customHeight="1" x14ac:dyDescent="0.2">
      <c r="B12" s="654" t="s">
        <v>250</v>
      </c>
      <c r="C12" s="655"/>
      <c r="D12" s="655"/>
      <c r="E12" s="655"/>
      <c r="F12" s="655"/>
      <c r="G12" s="655"/>
      <c r="H12" s="655"/>
      <c r="I12" s="655"/>
      <c r="J12" s="655"/>
      <c r="K12" s="655"/>
      <c r="L12" s="655"/>
      <c r="M12" s="655"/>
      <c r="N12" s="655"/>
      <c r="O12" s="655"/>
      <c r="P12" s="655"/>
      <c r="Q12" s="656"/>
      <c r="R12" s="657" t="s">
        <v>129</v>
      </c>
      <c r="S12" s="658"/>
      <c r="T12" s="658"/>
      <c r="U12" s="658"/>
      <c r="V12" s="658"/>
      <c r="W12" s="658"/>
      <c r="X12" s="658"/>
      <c r="Y12" s="659"/>
      <c r="Z12" s="695" t="s">
        <v>129</v>
      </c>
      <c r="AA12" s="695"/>
      <c r="AB12" s="695"/>
      <c r="AC12" s="695"/>
      <c r="AD12" s="696" t="s">
        <v>129</v>
      </c>
      <c r="AE12" s="696"/>
      <c r="AF12" s="696"/>
      <c r="AG12" s="696"/>
      <c r="AH12" s="696"/>
      <c r="AI12" s="696"/>
      <c r="AJ12" s="696"/>
      <c r="AK12" s="696"/>
      <c r="AL12" s="660" t="s">
        <v>138</v>
      </c>
      <c r="AM12" s="661"/>
      <c r="AN12" s="661"/>
      <c r="AO12" s="697"/>
      <c r="AP12" s="654" t="s">
        <v>251</v>
      </c>
      <c r="AQ12" s="655"/>
      <c r="AR12" s="655"/>
      <c r="AS12" s="655"/>
      <c r="AT12" s="655"/>
      <c r="AU12" s="655"/>
      <c r="AV12" s="655"/>
      <c r="AW12" s="655"/>
      <c r="AX12" s="655"/>
      <c r="AY12" s="655"/>
      <c r="AZ12" s="655"/>
      <c r="BA12" s="655"/>
      <c r="BB12" s="655"/>
      <c r="BC12" s="655"/>
      <c r="BD12" s="655"/>
      <c r="BE12" s="655"/>
      <c r="BF12" s="656"/>
      <c r="BG12" s="657">
        <v>17040412</v>
      </c>
      <c r="BH12" s="658"/>
      <c r="BI12" s="658"/>
      <c r="BJ12" s="658"/>
      <c r="BK12" s="658"/>
      <c r="BL12" s="658"/>
      <c r="BM12" s="658"/>
      <c r="BN12" s="659"/>
      <c r="BO12" s="695">
        <v>57.1</v>
      </c>
      <c r="BP12" s="695"/>
      <c r="BQ12" s="695"/>
      <c r="BR12" s="695"/>
      <c r="BS12" s="696" t="s">
        <v>129</v>
      </c>
      <c r="BT12" s="696"/>
      <c r="BU12" s="696"/>
      <c r="BV12" s="696"/>
      <c r="BW12" s="696"/>
      <c r="BX12" s="696"/>
      <c r="BY12" s="696"/>
      <c r="BZ12" s="696"/>
      <c r="CA12" s="696"/>
      <c r="CB12" s="736"/>
      <c r="CD12" s="654" t="s">
        <v>252</v>
      </c>
      <c r="CE12" s="655"/>
      <c r="CF12" s="655"/>
      <c r="CG12" s="655"/>
      <c r="CH12" s="655"/>
      <c r="CI12" s="655"/>
      <c r="CJ12" s="655"/>
      <c r="CK12" s="655"/>
      <c r="CL12" s="655"/>
      <c r="CM12" s="655"/>
      <c r="CN12" s="655"/>
      <c r="CO12" s="655"/>
      <c r="CP12" s="655"/>
      <c r="CQ12" s="656"/>
      <c r="CR12" s="657">
        <v>882701</v>
      </c>
      <c r="CS12" s="658"/>
      <c r="CT12" s="658"/>
      <c r="CU12" s="658"/>
      <c r="CV12" s="658"/>
      <c r="CW12" s="658"/>
      <c r="CX12" s="658"/>
      <c r="CY12" s="659"/>
      <c r="CZ12" s="695">
        <v>1.6</v>
      </c>
      <c r="DA12" s="695"/>
      <c r="DB12" s="695"/>
      <c r="DC12" s="695"/>
      <c r="DD12" s="663">
        <v>21316</v>
      </c>
      <c r="DE12" s="658"/>
      <c r="DF12" s="658"/>
      <c r="DG12" s="658"/>
      <c r="DH12" s="658"/>
      <c r="DI12" s="658"/>
      <c r="DJ12" s="658"/>
      <c r="DK12" s="658"/>
      <c r="DL12" s="658"/>
      <c r="DM12" s="658"/>
      <c r="DN12" s="658"/>
      <c r="DO12" s="658"/>
      <c r="DP12" s="659"/>
      <c r="DQ12" s="663">
        <v>770403</v>
      </c>
      <c r="DR12" s="658"/>
      <c r="DS12" s="658"/>
      <c r="DT12" s="658"/>
      <c r="DU12" s="658"/>
      <c r="DV12" s="658"/>
      <c r="DW12" s="658"/>
      <c r="DX12" s="658"/>
      <c r="DY12" s="658"/>
      <c r="DZ12" s="658"/>
      <c r="EA12" s="658"/>
      <c r="EB12" s="658"/>
      <c r="EC12" s="694"/>
    </row>
    <row r="13" spans="2:143" ht="11.25" customHeight="1" x14ac:dyDescent="0.2">
      <c r="B13" s="654" t="s">
        <v>253</v>
      </c>
      <c r="C13" s="655"/>
      <c r="D13" s="655"/>
      <c r="E13" s="655"/>
      <c r="F13" s="655"/>
      <c r="G13" s="655"/>
      <c r="H13" s="655"/>
      <c r="I13" s="655"/>
      <c r="J13" s="655"/>
      <c r="K13" s="655"/>
      <c r="L13" s="655"/>
      <c r="M13" s="655"/>
      <c r="N13" s="655"/>
      <c r="O13" s="655"/>
      <c r="P13" s="655"/>
      <c r="Q13" s="656"/>
      <c r="R13" s="657" t="s">
        <v>129</v>
      </c>
      <c r="S13" s="658"/>
      <c r="T13" s="658"/>
      <c r="U13" s="658"/>
      <c r="V13" s="658"/>
      <c r="W13" s="658"/>
      <c r="X13" s="658"/>
      <c r="Y13" s="659"/>
      <c r="Z13" s="695" t="s">
        <v>138</v>
      </c>
      <c r="AA13" s="695"/>
      <c r="AB13" s="695"/>
      <c r="AC13" s="695"/>
      <c r="AD13" s="696" t="s">
        <v>138</v>
      </c>
      <c r="AE13" s="696"/>
      <c r="AF13" s="696"/>
      <c r="AG13" s="696"/>
      <c r="AH13" s="696"/>
      <c r="AI13" s="696"/>
      <c r="AJ13" s="696"/>
      <c r="AK13" s="696"/>
      <c r="AL13" s="660" t="s">
        <v>129</v>
      </c>
      <c r="AM13" s="661"/>
      <c r="AN13" s="661"/>
      <c r="AO13" s="697"/>
      <c r="AP13" s="654" t="s">
        <v>254</v>
      </c>
      <c r="AQ13" s="655"/>
      <c r="AR13" s="655"/>
      <c r="AS13" s="655"/>
      <c r="AT13" s="655"/>
      <c r="AU13" s="655"/>
      <c r="AV13" s="655"/>
      <c r="AW13" s="655"/>
      <c r="AX13" s="655"/>
      <c r="AY13" s="655"/>
      <c r="AZ13" s="655"/>
      <c r="BA13" s="655"/>
      <c r="BB13" s="655"/>
      <c r="BC13" s="655"/>
      <c r="BD13" s="655"/>
      <c r="BE13" s="655"/>
      <c r="BF13" s="656"/>
      <c r="BG13" s="657">
        <v>16991907</v>
      </c>
      <c r="BH13" s="658"/>
      <c r="BI13" s="658"/>
      <c r="BJ13" s="658"/>
      <c r="BK13" s="658"/>
      <c r="BL13" s="658"/>
      <c r="BM13" s="658"/>
      <c r="BN13" s="659"/>
      <c r="BO13" s="695">
        <v>56.9</v>
      </c>
      <c r="BP13" s="695"/>
      <c r="BQ13" s="695"/>
      <c r="BR13" s="695"/>
      <c r="BS13" s="696" t="s">
        <v>129</v>
      </c>
      <c r="BT13" s="696"/>
      <c r="BU13" s="696"/>
      <c r="BV13" s="696"/>
      <c r="BW13" s="696"/>
      <c r="BX13" s="696"/>
      <c r="BY13" s="696"/>
      <c r="BZ13" s="696"/>
      <c r="CA13" s="696"/>
      <c r="CB13" s="736"/>
      <c r="CD13" s="654" t="s">
        <v>255</v>
      </c>
      <c r="CE13" s="655"/>
      <c r="CF13" s="655"/>
      <c r="CG13" s="655"/>
      <c r="CH13" s="655"/>
      <c r="CI13" s="655"/>
      <c r="CJ13" s="655"/>
      <c r="CK13" s="655"/>
      <c r="CL13" s="655"/>
      <c r="CM13" s="655"/>
      <c r="CN13" s="655"/>
      <c r="CO13" s="655"/>
      <c r="CP13" s="655"/>
      <c r="CQ13" s="656"/>
      <c r="CR13" s="657">
        <v>11615046</v>
      </c>
      <c r="CS13" s="658"/>
      <c r="CT13" s="658"/>
      <c r="CU13" s="658"/>
      <c r="CV13" s="658"/>
      <c r="CW13" s="658"/>
      <c r="CX13" s="658"/>
      <c r="CY13" s="659"/>
      <c r="CZ13" s="695">
        <v>21.5</v>
      </c>
      <c r="DA13" s="695"/>
      <c r="DB13" s="695"/>
      <c r="DC13" s="695"/>
      <c r="DD13" s="663">
        <v>7000839</v>
      </c>
      <c r="DE13" s="658"/>
      <c r="DF13" s="658"/>
      <c r="DG13" s="658"/>
      <c r="DH13" s="658"/>
      <c r="DI13" s="658"/>
      <c r="DJ13" s="658"/>
      <c r="DK13" s="658"/>
      <c r="DL13" s="658"/>
      <c r="DM13" s="658"/>
      <c r="DN13" s="658"/>
      <c r="DO13" s="658"/>
      <c r="DP13" s="659"/>
      <c r="DQ13" s="663">
        <v>5894059</v>
      </c>
      <c r="DR13" s="658"/>
      <c r="DS13" s="658"/>
      <c r="DT13" s="658"/>
      <c r="DU13" s="658"/>
      <c r="DV13" s="658"/>
      <c r="DW13" s="658"/>
      <c r="DX13" s="658"/>
      <c r="DY13" s="658"/>
      <c r="DZ13" s="658"/>
      <c r="EA13" s="658"/>
      <c r="EB13" s="658"/>
      <c r="EC13" s="694"/>
    </row>
    <row r="14" spans="2:143" ht="11.25" customHeight="1" x14ac:dyDescent="0.2">
      <c r="B14" s="654" t="s">
        <v>256</v>
      </c>
      <c r="C14" s="655"/>
      <c r="D14" s="655"/>
      <c r="E14" s="655"/>
      <c r="F14" s="655"/>
      <c r="G14" s="655"/>
      <c r="H14" s="655"/>
      <c r="I14" s="655"/>
      <c r="J14" s="655"/>
      <c r="K14" s="655"/>
      <c r="L14" s="655"/>
      <c r="M14" s="655"/>
      <c r="N14" s="655"/>
      <c r="O14" s="655"/>
      <c r="P14" s="655"/>
      <c r="Q14" s="656"/>
      <c r="R14" s="657">
        <v>4</v>
      </c>
      <c r="S14" s="658"/>
      <c r="T14" s="658"/>
      <c r="U14" s="658"/>
      <c r="V14" s="658"/>
      <c r="W14" s="658"/>
      <c r="X14" s="658"/>
      <c r="Y14" s="659"/>
      <c r="Z14" s="695">
        <v>0</v>
      </c>
      <c r="AA14" s="695"/>
      <c r="AB14" s="695"/>
      <c r="AC14" s="695"/>
      <c r="AD14" s="696">
        <v>4</v>
      </c>
      <c r="AE14" s="696"/>
      <c r="AF14" s="696"/>
      <c r="AG14" s="696"/>
      <c r="AH14" s="696"/>
      <c r="AI14" s="696"/>
      <c r="AJ14" s="696"/>
      <c r="AK14" s="696"/>
      <c r="AL14" s="660">
        <v>0</v>
      </c>
      <c r="AM14" s="661"/>
      <c r="AN14" s="661"/>
      <c r="AO14" s="697"/>
      <c r="AP14" s="654" t="s">
        <v>257</v>
      </c>
      <c r="AQ14" s="655"/>
      <c r="AR14" s="655"/>
      <c r="AS14" s="655"/>
      <c r="AT14" s="655"/>
      <c r="AU14" s="655"/>
      <c r="AV14" s="655"/>
      <c r="AW14" s="655"/>
      <c r="AX14" s="655"/>
      <c r="AY14" s="655"/>
      <c r="AZ14" s="655"/>
      <c r="BA14" s="655"/>
      <c r="BB14" s="655"/>
      <c r="BC14" s="655"/>
      <c r="BD14" s="655"/>
      <c r="BE14" s="655"/>
      <c r="BF14" s="656"/>
      <c r="BG14" s="657">
        <v>314388</v>
      </c>
      <c r="BH14" s="658"/>
      <c r="BI14" s="658"/>
      <c r="BJ14" s="658"/>
      <c r="BK14" s="658"/>
      <c r="BL14" s="658"/>
      <c r="BM14" s="658"/>
      <c r="BN14" s="659"/>
      <c r="BO14" s="695">
        <v>1.1000000000000001</v>
      </c>
      <c r="BP14" s="695"/>
      <c r="BQ14" s="695"/>
      <c r="BR14" s="695"/>
      <c r="BS14" s="696" t="s">
        <v>129</v>
      </c>
      <c r="BT14" s="696"/>
      <c r="BU14" s="696"/>
      <c r="BV14" s="696"/>
      <c r="BW14" s="696"/>
      <c r="BX14" s="696"/>
      <c r="BY14" s="696"/>
      <c r="BZ14" s="696"/>
      <c r="CA14" s="696"/>
      <c r="CB14" s="736"/>
      <c r="CD14" s="654" t="s">
        <v>258</v>
      </c>
      <c r="CE14" s="655"/>
      <c r="CF14" s="655"/>
      <c r="CG14" s="655"/>
      <c r="CH14" s="655"/>
      <c r="CI14" s="655"/>
      <c r="CJ14" s="655"/>
      <c r="CK14" s="655"/>
      <c r="CL14" s="655"/>
      <c r="CM14" s="655"/>
      <c r="CN14" s="655"/>
      <c r="CO14" s="655"/>
      <c r="CP14" s="655"/>
      <c r="CQ14" s="656"/>
      <c r="CR14" s="657">
        <v>1234572</v>
      </c>
      <c r="CS14" s="658"/>
      <c r="CT14" s="658"/>
      <c r="CU14" s="658"/>
      <c r="CV14" s="658"/>
      <c r="CW14" s="658"/>
      <c r="CX14" s="658"/>
      <c r="CY14" s="659"/>
      <c r="CZ14" s="695">
        <v>2.2999999999999998</v>
      </c>
      <c r="DA14" s="695"/>
      <c r="DB14" s="695"/>
      <c r="DC14" s="695"/>
      <c r="DD14" s="663">
        <v>34430</v>
      </c>
      <c r="DE14" s="658"/>
      <c r="DF14" s="658"/>
      <c r="DG14" s="658"/>
      <c r="DH14" s="658"/>
      <c r="DI14" s="658"/>
      <c r="DJ14" s="658"/>
      <c r="DK14" s="658"/>
      <c r="DL14" s="658"/>
      <c r="DM14" s="658"/>
      <c r="DN14" s="658"/>
      <c r="DO14" s="658"/>
      <c r="DP14" s="659"/>
      <c r="DQ14" s="663">
        <v>1201253</v>
      </c>
      <c r="DR14" s="658"/>
      <c r="DS14" s="658"/>
      <c r="DT14" s="658"/>
      <c r="DU14" s="658"/>
      <c r="DV14" s="658"/>
      <c r="DW14" s="658"/>
      <c r="DX14" s="658"/>
      <c r="DY14" s="658"/>
      <c r="DZ14" s="658"/>
      <c r="EA14" s="658"/>
      <c r="EB14" s="658"/>
      <c r="EC14" s="694"/>
    </row>
    <row r="15" spans="2:143" ht="11.25" customHeight="1" x14ac:dyDescent="0.2">
      <c r="B15" s="654" t="s">
        <v>259</v>
      </c>
      <c r="C15" s="655"/>
      <c r="D15" s="655"/>
      <c r="E15" s="655"/>
      <c r="F15" s="655"/>
      <c r="G15" s="655"/>
      <c r="H15" s="655"/>
      <c r="I15" s="655"/>
      <c r="J15" s="655"/>
      <c r="K15" s="655"/>
      <c r="L15" s="655"/>
      <c r="M15" s="655"/>
      <c r="N15" s="655"/>
      <c r="O15" s="655"/>
      <c r="P15" s="655"/>
      <c r="Q15" s="656"/>
      <c r="R15" s="657" t="s">
        <v>129</v>
      </c>
      <c r="S15" s="658"/>
      <c r="T15" s="658"/>
      <c r="U15" s="658"/>
      <c r="V15" s="658"/>
      <c r="W15" s="658"/>
      <c r="X15" s="658"/>
      <c r="Y15" s="659"/>
      <c r="Z15" s="695" t="s">
        <v>129</v>
      </c>
      <c r="AA15" s="695"/>
      <c r="AB15" s="695"/>
      <c r="AC15" s="695"/>
      <c r="AD15" s="696" t="s">
        <v>129</v>
      </c>
      <c r="AE15" s="696"/>
      <c r="AF15" s="696"/>
      <c r="AG15" s="696"/>
      <c r="AH15" s="696"/>
      <c r="AI15" s="696"/>
      <c r="AJ15" s="696"/>
      <c r="AK15" s="696"/>
      <c r="AL15" s="660" t="s">
        <v>129</v>
      </c>
      <c r="AM15" s="661"/>
      <c r="AN15" s="661"/>
      <c r="AO15" s="697"/>
      <c r="AP15" s="654" t="s">
        <v>260</v>
      </c>
      <c r="AQ15" s="655"/>
      <c r="AR15" s="655"/>
      <c r="AS15" s="655"/>
      <c r="AT15" s="655"/>
      <c r="AU15" s="655"/>
      <c r="AV15" s="655"/>
      <c r="AW15" s="655"/>
      <c r="AX15" s="655"/>
      <c r="AY15" s="655"/>
      <c r="AZ15" s="655"/>
      <c r="BA15" s="655"/>
      <c r="BB15" s="655"/>
      <c r="BC15" s="655"/>
      <c r="BD15" s="655"/>
      <c r="BE15" s="655"/>
      <c r="BF15" s="656"/>
      <c r="BG15" s="657">
        <v>917324</v>
      </c>
      <c r="BH15" s="658"/>
      <c r="BI15" s="658"/>
      <c r="BJ15" s="658"/>
      <c r="BK15" s="658"/>
      <c r="BL15" s="658"/>
      <c r="BM15" s="658"/>
      <c r="BN15" s="659"/>
      <c r="BO15" s="695">
        <v>3.1</v>
      </c>
      <c r="BP15" s="695"/>
      <c r="BQ15" s="695"/>
      <c r="BR15" s="695"/>
      <c r="BS15" s="696" t="s">
        <v>129</v>
      </c>
      <c r="BT15" s="696"/>
      <c r="BU15" s="696"/>
      <c r="BV15" s="696"/>
      <c r="BW15" s="696"/>
      <c r="BX15" s="696"/>
      <c r="BY15" s="696"/>
      <c r="BZ15" s="696"/>
      <c r="CA15" s="696"/>
      <c r="CB15" s="736"/>
      <c r="CD15" s="654" t="s">
        <v>261</v>
      </c>
      <c r="CE15" s="655"/>
      <c r="CF15" s="655"/>
      <c r="CG15" s="655"/>
      <c r="CH15" s="655"/>
      <c r="CI15" s="655"/>
      <c r="CJ15" s="655"/>
      <c r="CK15" s="655"/>
      <c r="CL15" s="655"/>
      <c r="CM15" s="655"/>
      <c r="CN15" s="655"/>
      <c r="CO15" s="655"/>
      <c r="CP15" s="655"/>
      <c r="CQ15" s="656"/>
      <c r="CR15" s="657">
        <v>7721057</v>
      </c>
      <c r="CS15" s="658"/>
      <c r="CT15" s="658"/>
      <c r="CU15" s="658"/>
      <c r="CV15" s="658"/>
      <c r="CW15" s="658"/>
      <c r="CX15" s="658"/>
      <c r="CY15" s="659"/>
      <c r="CZ15" s="695">
        <v>14.3</v>
      </c>
      <c r="DA15" s="695"/>
      <c r="DB15" s="695"/>
      <c r="DC15" s="695"/>
      <c r="DD15" s="663">
        <v>1363487</v>
      </c>
      <c r="DE15" s="658"/>
      <c r="DF15" s="658"/>
      <c r="DG15" s="658"/>
      <c r="DH15" s="658"/>
      <c r="DI15" s="658"/>
      <c r="DJ15" s="658"/>
      <c r="DK15" s="658"/>
      <c r="DL15" s="658"/>
      <c r="DM15" s="658"/>
      <c r="DN15" s="658"/>
      <c r="DO15" s="658"/>
      <c r="DP15" s="659"/>
      <c r="DQ15" s="663">
        <v>5737123</v>
      </c>
      <c r="DR15" s="658"/>
      <c r="DS15" s="658"/>
      <c r="DT15" s="658"/>
      <c r="DU15" s="658"/>
      <c r="DV15" s="658"/>
      <c r="DW15" s="658"/>
      <c r="DX15" s="658"/>
      <c r="DY15" s="658"/>
      <c r="DZ15" s="658"/>
      <c r="EA15" s="658"/>
      <c r="EB15" s="658"/>
      <c r="EC15" s="694"/>
    </row>
    <row r="16" spans="2:143" ht="11.25" customHeight="1" x14ac:dyDescent="0.2">
      <c r="B16" s="654" t="s">
        <v>262</v>
      </c>
      <c r="C16" s="655"/>
      <c r="D16" s="655"/>
      <c r="E16" s="655"/>
      <c r="F16" s="655"/>
      <c r="G16" s="655"/>
      <c r="H16" s="655"/>
      <c r="I16" s="655"/>
      <c r="J16" s="655"/>
      <c r="K16" s="655"/>
      <c r="L16" s="655"/>
      <c r="M16" s="655"/>
      <c r="N16" s="655"/>
      <c r="O16" s="655"/>
      <c r="P16" s="655"/>
      <c r="Q16" s="656"/>
      <c r="R16" s="657">
        <v>60071</v>
      </c>
      <c r="S16" s="658"/>
      <c r="T16" s="658"/>
      <c r="U16" s="658"/>
      <c r="V16" s="658"/>
      <c r="W16" s="658"/>
      <c r="X16" s="658"/>
      <c r="Y16" s="659"/>
      <c r="Z16" s="695">
        <v>0.1</v>
      </c>
      <c r="AA16" s="695"/>
      <c r="AB16" s="695"/>
      <c r="AC16" s="695"/>
      <c r="AD16" s="696">
        <v>60071</v>
      </c>
      <c r="AE16" s="696"/>
      <c r="AF16" s="696"/>
      <c r="AG16" s="696"/>
      <c r="AH16" s="696"/>
      <c r="AI16" s="696"/>
      <c r="AJ16" s="696"/>
      <c r="AK16" s="696"/>
      <c r="AL16" s="660">
        <v>0.2</v>
      </c>
      <c r="AM16" s="661"/>
      <c r="AN16" s="661"/>
      <c r="AO16" s="697"/>
      <c r="AP16" s="654" t="s">
        <v>263</v>
      </c>
      <c r="AQ16" s="655"/>
      <c r="AR16" s="655"/>
      <c r="AS16" s="655"/>
      <c r="AT16" s="655"/>
      <c r="AU16" s="655"/>
      <c r="AV16" s="655"/>
      <c r="AW16" s="655"/>
      <c r="AX16" s="655"/>
      <c r="AY16" s="655"/>
      <c r="AZ16" s="655"/>
      <c r="BA16" s="655"/>
      <c r="BB16" s="655"/>
      <c r="BC16" s="655"/>
      <c r="BD16" s="655"/>
      <c r="BE16" s="655"/>
      <c r="BF16" s="656"/>
      <c r="BG16" s="657" t="s">
        <v>138</v>
      </c>
      <c r="BH16" s="658"/>
      <c r="BI16" s="658"/>
      <c r="BJ16" s="658"/>
      <c r="BK16" s="658"/>
      <c r="BL16" s="658"/>
      <c r="BM16" s="658"/>
      <c r="BN16" s="659"/>
      <c r="BO16" s="695" t="s">
        <v>129</v>
      </c>
      <c r="BP16" s="695"/>
      <c r="BQ16" s="695"/>
      <c r="BR16" s="695"/>
      <c r="BS16" s="696" t="s">
        <v>129</v>
      </c>
      <c r="BT16" s="696"/>
      <c r="BU16" s="696"/>
      <c r="BV16" s="696"/>
      <c r="BW16" s="696"/>
      <c r="BX16" s="696"/>
      <c r="BY16" s="696"/>
      <c r="BZ16" s="696"/>
      <c r="CA16" s="696"/>
      <c r="CB16" s="736"/>
      <c r="CD16" s="654" t="s">
        <v>264</v>
      </c>
      <c r="CE16" s="655"/>
      <c r="CF16" s="655"/>
      <c r="CG16" s="655"/>
      <c r="CH16" s="655"/>
      <c r="CI16" s="655"/>
      <c r="CJ16" s="655"/>
      <c r="CK16" s="655"/>
      <c r="CL16" s="655"/>
      <c r="CM16" s="655"/>
      <c r="CN16" s="655"/>
      <c r="CO16" s="655"/>
      <c r="CP16" s="655"/>
      <c r="CQ16" s="656"/>
      <c r="CR16" s="657">
        <v>56285</v>
      </c>
      <c r="CS16" s="658"/>
      <c r="CT16" s="658"/>
      <c r="CU16" s="658"/>
      <c r="CV16" s="658"/>
      <c r="CW16" s="658"/>
      <c r="CX16" s="658"/>
      <c r="CY16" s="659"/>
      <c r="CZ16" s="695">
        <v>0.1</v>
      </c>
      <c r="DA16" s="695"/>
      <c r="DB16" s="695"/>
      <c r="DC16" s="695"/>
      <c r="DD16" s="663" t="s">
        <v>138</v>
      </c>
      <c r="DE16" s="658"/>
      <c r="DF16" s="658"/>
      <c r="DG16" s="658"/>
      <c r="DH16" s="658"/>
      <c r="DI16" s="658"/>
      <c r="DJ16" s="658"/>
      <c r="DK16" s="658"/>
      <c r="DL16" s="658"/>
      <c r="DM16" s="658"/>
      <c r="DN16" s="658"/>
      <c r="DO16" s="658"/>
      <c r="DP16" s="659"/>
      <c r="DQ16" s="663">
        <v>50568</v>
      </c>
      <c r="DR16" s="658"/>
      <c r="DS16" s="658"/>
      <c r="DT16" s="658"/>
      <c r="DU16" s="658"/>
      <c r="DV16" s="658"/>
      <c r="DW16" s="658"/>
      <c r="DX16" s="658"/>
      <c r="DY16" s="658"/>
      <c r="DZ16" s="658"/>
      <c r="EA16" s="658"/>
      <c r="EB16" s="658"/>
      <c r="EC16" s="694"/>
    </row>
    <row r="17" spans="2:133" ht="11.25" customHeight="1" x14ac:dyDescent="0.2">
      <c r="B17" s="654" t="s">
        <v>265</v>
      </c>
      <c r="C17" s="655"/>
      <c r="D17" s="655"/>
      <c r="E17" s="655"/>
      <c r="F17" s="655"/>
      <c r="G17" s="655"/>
      <c r="H17" s="655"/>
      <c r="I17" s="655"/>
      <c r="J17" s="655"/>
      <c r="K17" s="655"/>
      <c r="L17" s="655"/>
      <c r="M17" s="655"/>
      <c r="N17" s="655"/>
      <c r="O17" s="655"/>
      <c r="P17" s="655"/>
      <c r="Q17" s="656"/>
      <c r="R17" s="657">
        <v>424647</v>
      </c>
      <c r="S17" s="658"/>
      <c r="T17" s="658"/>
      <c r="U17" s="658"/>
      <c r="V17" s="658"/>
      <c r="W17" s="658"/>
      <c r="X17" s="658"/>
      <c r="Y17" s="659"/>
      <c r="Z17" s="695">
        <v>0.7</v>
      </c>
      <c r="AA17" s="695"/>
      <c r="AB17" s="695"/>
      <c r="AC17" s="695"/>
      <c r="AD17" s="696">
        <v>424647</v>
      </c>
      <c r="AE17" s="696"/>
      <c r="AF17" s="696"/>
      <c r="AG17" s="696"/>
      <c r="AH17" s="696"/>
      <c r="AI17" s="696"/>
      <c r="AJ17" s="696"/>
      <c r="AK17" s="696"/>
      <c r="AL17" s="660">
        <v>1.3</v>
      </c>
      <c r="AM17" s="661"/>
      <c r="AN17" s="661"/>
      <c r="AO17" s="697"/>
      <c r="AP17" s="654" t="s">
        <v>266</v>
      </c>
      <c r="AQ17" s="655"/>
      <c r="AR17" s="655"/>
      <c r="AS17" s="655"/>
      <c r="AT17" s="655"/>
      <c r="AU17" s="655"/>
      <c r="AV17" s="655"/>
      <c r="AW17" s="655"/>
      <c r="AX17" s="655"/>
      <c r="AY17" s="655"/>
      <c r="AZ17" s="655"/>
      <c r="BA17" s="655"/>
      <c r="BB17" s="655"/>
      <c r="BC17" s="655"/>
      <c r="BD17" s="655"/>
      <c r="BE17" s="655"/>
      <c r="BF17" s="656"/>
      <c r="BG17" s="657" t="s">
        <v>129</v>
      </c>
      <c r="BH17" s="658"/>
      <c r="BI17" s="658"/>
      <c r="BJ17" s="658"/>
      <c r="BK17" s="658"/>
      <c r="BL17" s="658"/>
      <c r="BM17" s="658"/>
      <c r="BN17" s="659"/>
      <c r="BO17" s="695" t="s">
        <v>129</v>
      </c>
      <c r="BP17" s="695"/>
      <c r="BQ17" s="695"/>
      <c r="BR17" s="695"/>
      <c r="BS17" s="696" t="s">
        <v>129</v>
      </c>
      <c r="BT17" s="696"/>
      <c r="BU17" s="696"/>
      <c r="BV17" s="696"/>
      <c r="BW17" s="696"/>
      <c r="BX17" s="696"/>
      <c r="BY17" s="696"/>
      <c r="BZ17" s="696"/>
      <c r="CA17" s="696"/>
      <c r="CB17" s="736"/>
      <c r="CD17" s="654" t="s">
        <v>267</v>
      </c>
      <c r="CE17" s="655"/>
      <c r="CF17" s="655"/>
      <c r="CG17" s="655"/>
      <c r="CH17" s="655"/>
      <c r="CI17" s="655"/>
      <c r="CJ17" s="655"/>
      <c r="CK17" s="655"/>
      <c r="CL17" s="655"/>
      <c r="CM17" s="655"/>
      <c r="CN17" s="655"/>
      <c r="CO17" s="655"/>
      <c r="CP17" s="655"/>
      <c r="CQ17" s="656"/>
      <c r="CR17" s="657">
        <v>2054863</v>
      </c>
      <c r="CS17" s="658"/>
      <c r="CT17" s="658"/>
      <c r="CU17" s="658"/>
      <c r="CV17" s="658"/>
      <c r="CW17" s="658"/>
      <c r="CX17" s="658"/>
      <c r="CY17" s="659"/>
      <c r="CZ17" s="695">
        <v>3.8</v>
      </c>
      <c r="DA17" s="695"/>
      <c r="DB17" s="695"/>
      <c r="DC17" s="695"/>
      <c r="DD17" s="663" t="s">
        <v>129</v>
      </c>
      <c r="DE17" s="658"/>
      <c r="DF17" s="658"/>
      <c r="DG17" s="658"/>
      <c r="DH17" s="658"/>
      <c r="DI17" s="658"/>
      <c r="DJ17" s="658"/>
      <c r="DK17" s="658"/>
      <c r="DL17" s="658"/>
      <c r="DM17" s="658"/>
      <c r="DN17" s="658"/>
      <c r="DO17" s="658"/>
      <c r="DP17" s="659"/>
      <c r="DQ17" s="663">
        <v>2054863</v>
      </c>
      <c r="DR17" s="658"/>
      <c r="DS17" s="658"/>
      <c r="DT17" s="658"/>
      <c r="DU17" s="658"/>
      <c r="DV17" s="658"/>
      <c r="DW17" s="658"/>
      <c r="DX17" s="658"/>
      <c r="DY17" s="658"/>
      <c r="DZ17" s="658"/>
      <c r="EA17" s="658"/>
      <c r="EB17" s="658"/>
      <c r="EC17" s="694"/>
    </row>
    <row r="18" spans="2:133" ht="11.25" customHeight="1" x14ac:dyDescent="0.2">
      <c r="B18" s="654" t="s">
        <v>268</v>
      </c>
      <c r="C18" s="655"/>
      <c r="D18" s="655"/>
      <c r="E18" s="655"/>
      <c r="F18" s="655"/>
      <c r="G18" s="655"/>
      <c r="H18" s="655"/>
      <c r="I18" s="655"/>
      <c r="J18" s="655"/>
      <c r="K18" s="655"/>
      <c r="L18" s="655"/>
      <c r="M18" s="655"/>
      <c r="N18" s="655"/>
      <c r="O18" s="655"/>
      <c r="P18" s="655"/>
      <c r="Q18" s="656"/>
      <c r="R18" s="657">
        <v>174878</v>
      </c>
      <c r="S18" s="658"/>
      <c r="T18" s="658"/>
      <c r="U18" s="658"/>
      <c r="V18" s="658"/>
      <c r="W18" s="658"/>
      <c r="X18" s="658"/>
      <c r="Y18" s="659"/>
      <c r="Z18" s="695">
        <v>0.3</v>
      </c>
      <c r="AA18" s="695"/>
      <c r="AB18" s="695"/>
      <c r="AC18" s="695"/>
      <c r="AD18" s="696">
        <v>174878</v>
      </c>
      <c r="AE18" s="696"/>
      <c r="AF18" s="696"/>
      <c r="AG18" s="696"/>
      <c r="AH18" s="696"/>
      <c r="AI18" s="696"/>
      <c r="AJ18" s="696"/>
      <c r="AK18" s="696"/>
      <c r="AL18" s="660">
        <v>0.5</v>
      </c>
      <c r="AM18" s="661"/>
      <c r="AN18" s="661"/>
      <c r="AO18" s="697"/>
      <c r="AP18" s="654" t="s">
        <v>269</v>
      </c>
      <c r="AQ18" s="655"/>
      <c r="AR18" s="655"/>
      <c r="AS18" s="655"/>
      <c r="AT18" s="655"/>
      <c r="AU18" s="655"/>
      <c r="AV18" s="655"/>
      <c r="AW18" s="655"/>
      <c r="AX18" s="655"/>
      <c r="AY18" s="655"/>
      <c r="AZ18" s="655"/>
      <c r="BA18" s="655"/>
      <c r="BB18" s="655"/>
      <c r="BC18" s="655"/>
      <c r="BD18" s="655"/>
      <c r="BE18" s="655"/>
      <c r="BF18" s="656"/>
      <c r="BG18" s="657" t="s">
        <v>129</v>
      </c>
      <c r="BH18" s="658"/>
      <c r="BI18" s="658"/>
      <c r="BJ18" s="658"/>
      <c r="BK18" s="658"/>
      <c r="BL18" s="658"/>
      <c r="BM18" s="658"/>
      <c r="BN18" s="659"/>
      <c r="BO18" s="695" t="s">
        <v>129</v>
      </c>
      <c r="BP18" s="695"/>
      <c r="BQ18" s="695"/>
      <c r="BR18" s="695"/>
      <c r="BS18" s="696" t="s">
        <v>129</v>
      </c>
      <c r="BT18" s="696"/>
      <c r="BU18" s="696"/>
      <c r="BV18" s="696"/>
      <c r="BW18" s="696"/>
      <c r="BX18" s="696"/>
      <c r="BY18" s="696"/>
      <c r="BZ18" s="696"/>
      <c r="CA18" s="696"/>
      <c r="CB18" s="736"/>
      <c r="CD18" s="654" t="s">
        <v>270</v>
      </c>
      <c r="CE18" s="655"/>
      <c r="CF18" s="655"/>
      <c r="CG18" s="655"/>
      <c r="CH18" s="655"/>
      <c r="CI18" s="655"/>
      <c r="CJ18" s="655"/>
      <c r="CK18" s="655"/>
      <c r="CL18" s="655"/>
      <c r="CM18" s="655"/>
      <c r="CN18" s="655"/>
      <c r="CO18" s="655"/>
      <c r="CP18" s="655"/>
      <c r="CQ18" s="656"/>
      <c r="CR18" s="657">
        <v>238142</v>
      </c>
      <c r="CS18" s="658"/>
      <c r="CT18" s="658"/>
      <c r="CU18" s="658"/>
      <c r="CV18" s="658"/>
      <c r="CW18" s="658"/>
      <c r="CX18" s="658"/>
      <c r="CY18" s="659"/>
      <c r="CZ18" s="695">
        <v>0.4</v>
      </c>
      <c r="DA18" s="695"/>
      <c r="DB18" s="695"/>
      <c r="DC18" s="695"/>
      <c r="DD18" s="663">
        <v>238142</v>
      </c>
      <c r="DE18" s="658"/>
      <c r="DF18" s="658"/>
      <c r="DG18" s="658"/>
      <c r="DH18" s="658"/>
      <c r="DI18" s="658"/>
      <c r="DJ18" s="658"/>
      <c r="DK18" s="658"/>
      <c r="DL18" s="658"/>
      <c r="DM18" s="658"/>
      <c r="DN18" s="658"/>
      <c r="DO18" s="658"/>
      <c r="DP18" s="659"/>
      <c r="DQ18" s="663">
        <v>238142</v>
      </c>
      <c r="DR18" s="658"/>
      <c r="DS18" s="658"/>
      <c r="DT18" s="658"/>
      <c r="DU18" s="658"/>
      <c r="DV18" s="658"/>
      <c r="DW18" s="658"/>
      <c r="DX18" s="658"/>
      <c r="DY18" s="658"/>
      <c r="DZ18" s="658"/>
      <c r="EA18" s="658"/>
      <c r="EB18" s="658"/>
      <c r="EC18" s="694"/>
    </row>
    <row r="19" spans="2:133" ht="11.25" customHeight="1" x14ac:dyDescent="0.2">
      <c r="B19" s="654" t="s">
        <v>271</v>
      </c>
      <c r="C19" s="655"/>
      <c r="D19" s="655"/>
      <c r="E19" s="655"/>
      <c r="F19" s="655"/>
      <c r="G19" s="655"/>
      <c r="H19" s="655"/>
      <c r="I19" s="655"/>
      <c r="J19" s="655"/>
      <c r="K19" s="655"/>
      <c r="L19" s="655"/>
      <c r="M19" s="655"/>
      <c r="N19" s="655"/>
      <c r="O19" s="655"/>
      <c r="P19" s="655"/>
      <c r="Q19" s="656"/>
      <c r="R19" s="657">
        <v>167935</v>
      </c>
      <c r="S19" s="658"/>
      <c r="T19" s="658"/>
      <c r="U19" s="658"/>
      <c r="V19" s="658"/>
      <c r="W19" s="658"/>
      <c r="X19" s="658"/>
      <c r="Y19" s="659"/>
      <c r="Z19" s="695">
        <v>0.3</v>
      </c>
      <c r="AA19" s="695"/>
      <c r="AB19" s="695"/>
      <c r="AC19" s="695"/>
      <c r="AD19" s="696">
        <v>167935</v>
      </c>
      <c r="AE19" s="696"/>
      <c r="AF19" s="696"/>
      <c r="AG19" s="696"/>
      <c r="AH19" s="696"/>
      <c r="AI19" s="696"/>
      <c r="AJ19" s="696"/>
      <c r="AK19" s="696"/>
      <c r="AL19" s="660">
        <v>0.5</v>
      </c>
      <c r="AM19" s="661"/>
      <c r="AN19" s="661"/>
      <c r="AO19" s="697"/>
      <c r="AP19" s="654" t="s">
        <v>272</v>
      </c>
      <c r="AQ19" s="655"/>
      <c r="AR19" s="655"/>
      <c r="AS19" s="655"/>
      <c r="AT19" s="655"/>
      <c r="AU19" s="655"/>
      <c r="AV19" s="655"/>
      <c r="AW19" s="655"/>
      <c r="AX19" s="655"/>
      <c r="AY19" s="655"/>
      <c r="AZ19" s="655"/>
      <c r="BA19" s="655"/>
      <c r="BB19" s="655"/>
      <c r="BC19" s="655"/>
      <c r="BD19" s="655"/>
      <c r="BE19" s="655"/>
      <c r="BF19" s="656"/>
      <c r="BG19" s="657">
        <v>2226612</v>
      </c>
      <c r="BH19" s="658"/>
      <c r="BI19" s="658"/>
      <c r="BJ19" s="658"/>
      <c r="BK19" s="658"/>
      <c r="BL19" s="658"/>
      <c r="BM19" s="658"/>
      <c r="BN19" s="659"/>
      <c r="BO19" s="695">
        <v>7.5</v>
      </c>
      <c r="BP19" s="695"/>
      <c r="BQ19" s="695"/>
      <c r="BR19" s="695"/>
      <c r="BS19" s="696" t="s">
        <v>129</v>
      </c>
      <c r="BT19" s="696"/>
      <c r="BU19" s="696"/>
      <c r="BV19" s="696"/>
      <c r="BW19" s="696"/>
      <c r="BX19" s="696"/>
      <c r="BY19" s="696"/>
      <c r="BZ19" s="696"/>
      <c r="CA19" s="696"/>
      <c r="CB19" s="736"/>
      <c r="CD19" s="654" t="s">
        <v>273</v>
      </c>
      <c r="CE19" s="655"/>
      <c r="CF19" s="655"/>
      <c r="CG19" s="655"/>
      <c r="CH19" s="655"/>
      <c r="CI19" s="655"/>
      <c r="CJ19" s="655"/>
      <c r="CK19" s="655"/>
      <c r="CL19" s="655"/>
      <c r="CM19" s="655"/>
      <c r="CN19" s="655"/>
      <c r="CO19" s="655"/>
      <c r="CP19" s="655"/>
      <c r="CQ19" s="656"/>
      <c r="CR19" s="657" t="s">
        <v>138</v>
      </c>
      <c r="CS19" s="658"/>
      <c r="CT19" s="658"/>
      <c r="CU19" s="658"/>
      <c r="CV19" s="658"/>
      <c r="CW19" s="658"/>
      <c r="CX19" s="658"/>
      <c r="CY19" s="659"/>
      <c r="CZ19" s="695" t="s">
        <v>129</v>
      </c>
      <c r="DA19" s="695"/>
      <c r="DB19" s="695"/>
      <c r="DC19" s="695"/>
      <c r="DD19" s="663" t="s">
        <v>138</v>
      </c>
      <c r="DE19" s="658"/>
      <c r="DF19" s="658"/>
      <c r="DG19" s="658"/>
      <c r="DH19" s="658"/>
      <c r="DI19" s="658"/>
      <c r="DJ19" s="658"/>
      <c r="DK19" s="658"/>
      <c r="DL19" s="658"/>
      <c r="DM19" s="658"/>
      <c r="DN19" s="658"/>
      <c r="DO19" s="658"/>
      <c r="DP19" s="659"/>
      <c r="DQ19" s="663" t="s">
        <v>129</v>
      </c>
      <c r="DR19" s="658"/>
      <c r="DS19" s="658"/>
      <c r="DT19" s="658"/>
      <c r="DU19" s="658"/>
      <c r="DV19" s="658"/>
      <c r="DW19" s="658"/>
      <c r="DX19" s="658"/>
      <c r="DY19" s="658"/>
      <c r="DZ19" s="658"/>
      <c r="EA19" s="658"/>
      <c r="EB19" s="658"/>
      <c r="EC19" s="694"/>
    </row>
    <row r="20" spans="2:133" ht="11.25" customHeight="1" x14ac:dyDescent="0.2">
      <c r="B20" s="724" t="s">
        <v>274</v>
      </c>
      <c r="C20" s="725"/>
      <c r="D20" s="725"/>
      <c r="E20" s="725"/>
      <c r="F20" s="725"/>
      <c r="G20" s="725"/>
      <c r="H20" s="725"/>
      <c r="I20" s="725"/>
      <c r="J20" s="725"/>
      <c r="K20" s="725"/>
      <c r="L20" s="725"/>
      <c r="M20" s="725"/>
      <c r="N20" s="725"/>
      <c r="O20" s="725"/>
      <c r="P20" s="725"/>
      <c r="Q20" s="726"/>
      <c r="R20" s="657">
        <v>6943</v>
      </c>
      <c r="S20" s="658"/>
      <c r="T20" s="658"/>
      <c r="U20" s="658"/>
      <c r="V20" s="658"/>
      <c r="W20" s="658"/>
      <c r="X20" s="658"/>
      <c r="Y20" s="659"/>
      <c r="Z20" s="695">
        <v>0</v>
      </c>
      <c r="AA20" s="695"/>
      <c r="AB20" s="695"/>
      <c r="AC20" s="695"/>
      <c r="AD20" s="696">
        <v>6943</v>
      </c>
      <c r="AE20" s="696"/>
      <c r="AF20" s="696"/>
      <c r="AG20" s="696"/>
      <c r="AH20" s="696"/>
      <c r="AI20" s="696"/>
      <c r="AJ20" s="696"/>
      <c r="AK20" s="696"/>
      <c r="AL20" s="660">
        <v>0</v>
      </c>
      <c r="AM20" s="661"/>
      <c r="AN20" s="661"/>
      <c r="AO20" s="697"/>
      <c r="AP20" s="654" t="s">
        <v>275</v>
      </c>
      <c r="AQ20" s="655"/>
      <c r="AR20" s="655"/>
      <c r="AS20" s="655"/>
      <c r="AT20" s="655"/>
      <c r="AU20" s="655"/>
      <c r="AV20" s="655"/>
      <c r="AW20" s="655"/>
      <c r="AX20" s="655"/>
      <c r="AY20" s="655"/>
      <c r="AZ20" s="655"/>
      <c r="BA20" s="655"/>
      <c r="BB20" s="655"/>
      <c r="BC20" s="655"/>
      <c r="BD20" s="655"/>
      <c r="BE20" s="655"/>
      <c r="BF20" s="656"/>
      <c r="BG20" s="657">
        <v>2226612</v>
      </c>
      <c r="BH20" s="658"/>
      <c r="BI20" s="658"/>
      <c r="BJ20" s="658"/>
      <c r="BK20" s="658"/>
      <c r="BL20" s="658"/>
      <c r="BM20" s="658"/>
      <c r="BN20" s="659"/>
      <c r="BO20" s="695">
        <v>7.5</v>
      </c>
      <c r="BP20" s="695"/>
      <c r="BQ20" s="695"/>
      <c r="BR20" s="695"/>
      <c r="BS20" s="696" t="s">
        <v>129</v>
      </c>
      <c r="BT20" s="696"/>
      <c r="BU20" s="696"/>
      <c r="BV20" s="696"/>
      <c r="BW20" s="696"/>
      <c r="BX20" s="696"/>
      <c r="BY20" s="696"/>
      <c r="BZ20" s="696"/>
      <c r="CA20" s="696"/>
      <c r="CB20" s="736"/>
      <c r="CD20" s="654" t="s">
        <v>276</v>
      </c>
      <c r="CE20" s="655"/>
      <c r="CF20" s="655"/>
      <c r="CG20" s="655"/>
      <c r="CH20" s="655"/>
      <c r="CI20" s="655"/>
      <c r="CJ20" s="655"/>
      <c r="CK20" s="655"/>
      <c r="CL20" s="655"/>
      <c r="CM20" s="655"/>
      <c r="CN20" s="655"/>
      <c r="CO20" s="655"/>
      <c r="CP20" s="655"/>
      <c r="CQ20" s="656"/>
      <c r="CR20" s="657">
        <v>54020252</v>
      </c>
      <c r="CS20" s="658"/>
      <c r="CT20" s="658"/>
      <c r="CU20" s="658"/>
      <c r="CV20" s="658"/>
      <c r="CW20" s="658"/>
      <c r="CX20" s="658"/>
      <c r="CY20" s="659"/>
      <c r="CZ20" s="695">
        <v>100</v>
      </c>
      <c r="DA20" s="695"/>
      <c r="DB20" s="695"/>
      <c r="DC20" s="695"/>
      <c r="DD20" s="663">
        <v>9965341</v>
      </c>
      <c r="DE20" s="658"/>
      <c r="DF20" s="658"/>
      <c r="DG20" s="658"/>
      <c r="DH20" s="658"/>
      <c r="DI20" s="658"/>
      <c r="DJ20" s="658"/>
      <c r="DK20" s="658"/>
      <c r="DL20" s="658"/>
      <c r="DM20" s="658"/>
      <c r="DN20" s="658"/>
      <c r="DO20" s="658"/>
      <c r="DP20" s="659"/>
      <c r="DQ20" s="663">
        <v>35551514</v>
      </c>
      <c r="DR20" s="658"/>
      <c r="DS20" s="658"/>
      <c r="DT20" s="658"/>
      <c r="DU20" s="658"/>
      <c r="DV20" s="658"/>
      <c r="DW20" s="658"/>
      <c r="DX20" s="658"/>
      <c r="DY20" s="658"/>
      <c r="DZ20" s="658"/>
      <c r="EA20" s="658"/>
      <c r="EB20" s="658"/>
      <c r="EC20" s="694"/>
    </row>
    <row r="21" spans="2:133" ht="11.25" customHeight="1" x14ac:dyDescent="0.2">
      <c r="B21" s="654" t="s">
        <v>277</v>
      </c>
      <c r="C21" s="655"/>
      <c r="D21" s="655"/>
      <c r="E21" s="655"/>
      <c r="F21" s="655"/>
      <c r="G21" s="655"/>
      <c r="H21" s="655"/>
      <c r="I21" s="655"/>
      <c r="J21" s="655"/>
      <c r="K21" s="655"/>
      <c r="L21" s="655"/>
      <c r="M21" s="655"/>
      <c r="N21" s="655"/>
      <c r="O21" s="655"/>
      <c r="P21" s="655"/>
      <c r="Q21" s="656"/>
      <c r="R21" s="657">
        <v>40411</v>
      </c>
      <c r="S21" s="658"/>
      <c r="T21" s="658"/>
      <c r="U21" s="658"/>
      <c r="V21" s="658"/>
      <c r="W21" s="658"/>
      <c r="X21" s="658"/>
      <c r="Y21" s="659"/>
      <c r="Z21" s="695">
        <v>0.1</v>
      </c>
      <c r="AA21" s="695"/>
      <c r="AB21" s="695"/>
      <c r="AC21" s="695"/>
      <c r="AD21" s="696" t="s">
        <v>129</v>
      </c>
      <c r="AE21" s="696"/>
      <c r="AF21" s="696"/>
      <c r="AG21" s="696"/>
      <c r="AH21" s="696"/>
      <c r="AI21" s="696"/>
      <c r="AJ21" s="696"/>
      <c r="AK21" s="696"/>
      <c r="AL21" s="660" t="s">
        <v>129</v>
      </c>
      <c r="AM21" s="661"/>
      <c r="AN21" s="661"/>
      <c r="AO21" s="697"/>
      <c r="AP21" s="654" t="s">
        <v>278</v>
      </c>
      <c r="AQ21" s="734"/>
      <c r="AR21" s="734"/>
      <c r="AS21" s="734"/>
      <c r="AT21" s="734"/>
      <c r="AU21" s="734"/>
      <c r="AV21" s="734"/>
      <c r="AW21" s="734"/>
      <c r="AX21" s="734"/>
      <c r="AY21" s="734"/>
      <c r="AZ21" s="734"/>
      <c r="BA21" s="734"/>
      <c r="BB21" s="734"/>
      <c r="BC21" s="734"/>
      <c r="BD21" s="734"/>
      <c r="BE21" s="734"/>
      <c r="BF21" s="735"/>
      <c r="BG21" s="657">
        <v>9975</v>
      </c>
      <c r="BH21" s="658"/>
      <c r="BI21" s="658"/>
      <c r="BJ21" s="658"/>
      <c r="BK21" s="658"/>
      <c r="BL21" s="658"/>
      <c r="BM21" s="658"/>
      <c r="BN21" s="659"/>
      <c r="BO21" s="695">
        <v>0</v>
      </c>
      <c r="BP21" s="695"/>
      <c r="BQ21" s="695"/>
      <c r="BR21" s="695"/>
      <c r="BS21" s="696" t="s">
        <v>129</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279</v>
      </c>
      <c r="C22" s="655"/>
      <c r="D22" s="655"/>
      <c r="E22" s="655"/>
      <c r="F22" s="655"/>
      <c r="G22" s="655"/>
      <c r="H22" s="655"/>
      <c r="I22" s="655"/>
      <c r="J22" s="655"/>
      <c r="K22" s="655"/>
      <c r="L22" s="655"/>
      <c r="M22" s="655"/>
      <c r="N22" s="655"/>
      <c r="O22" s="655"/>
      <c r="P22" s="655"/>
      <c r="Q22" s="656"/>
      <c r="R22" s="657" t="s">
        <v>138</v>
      </c>
      <c r="S22" s="658"/>
      <c r="T22" s="658"/>
      <c r="U22" s="658"/>
      <c r="V22" s="658"/>
      <c r="W22" s="658"/>
      <c r="X22" s="658"/>
      <c r="Y22" s="659"/>
      <c r="Z22" s="695" t="s">
        <v>129</v>
      </c>
      <c r="AA22" s="695"/>
      <c r="AB22" s="695"/>
      <c r="AC22" s="695"/>
      <c r="AD22" s="696" t="s">
        <v>129</v>
      </c>
      <c r="AE22" s="696"/>
      <c r="AF22" s="696"/>
      <c r="AG22" s="696"/>
      <c r="AH22" s="696"/>
      <c r="AI22" s="696"/>
      <c r="AJ22" s="696"/>
      <c r="AK22" s="696"/>
      <c r="AL22" s="660" t="s">
        <v>138</v>
      </c>
      <c r="AM22" s="661"/>
      <c r="AN22" s="661"/>
      <c r="AO22" s="697"/>
      <c r="AP22" s="654" t="s">
        <v>280</v>
      </c>
      <c r="AQ22" s="734"/>
      <c r="AR22" s="734"/>
      <c r="AS22" s="734"/>
      <c r="AT22" s="734"/>
      <c r="AU22" s="734"/>
      <c r="AV22" s="734"/>
      <c r="AW22" s="734"/>
      <c r="AX22" s="734"/>
      <c r="AY22" s="734"/>
      <c r="AZ22" s="734"/>
      <c r="BA22" s="734"/>
      <c r="BB22" s="734"/>
      <c r="BC22" s="734"/>
      <c r="BD22" s="734"/>
      <c r="BE22" s="734"/>
      <c r="BF22" s="735"/>
      <c r="BG22" s="657" t="s">
        <v>129</v>
      </c>
      <c r="BH22" s="658"/>
      <c r="BI22" s="658"/>
      <c r="BJ22" s="658"/>
      <c r="BK22" s="658"/>
      <c r="BL22" s="658"/>
      <c r="BM22" s="658"/>
      <c r="BN22" s="659"/>
      <c r="BO22" s="695" t="s">
        <v>129</v>
      </c>
      <c r="BP22" s="695"/>
      <c r="BQ22" s="695"/>
      <c r="BR22" s="695"/>
      <c r="BS22" s="696" t="s">
        <v>138</v>
      </c>
      <c r="BT22" s="696"/>
      <c r="BU22" s="696"/>
      <c r="BV22" s="696"/>
      <c r="BW22" s="696"/>
      <c r="BX22" s="696"/>
      <c r="BY22" s="696"/>
      <c r="BZ22" s="696"/>
      <c r="CA22" s="696"/>
      <c r="CB22" s="736"/>
      <c r="CD22" s="709" t="s">
        <v>281</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282</v>
      </c>
      <c r="C23" s="655"/>
      <c r="D23" s="655"/>
      <c r="E23" s="655"/>
      <c r="F23" s="655"/>
      <c r="G23" s="655"/>
      <c r="H23" s="655"/>
      <c r="I23" s="655"/>
      <c r="J23" s="655"/>
      <c r="K23" s="655"/>
      <c r="L23" s="655"/>
      <c r="M23" s="655"/>
      <c r="N23" s="655"/>
      <c r="O23" s="655"/>
      <c r="P23" s="655"/>
      <c r="Q23" s="656"/>
      <c r="R23" s="657">
        <v>40411</v>
      </c>
      <c r="S23" s="658"/>
      <c r="T23" s="658"/>
      <c r="U23" s="658"/>
      <c r="V23" s="658"/>
      <c r="W23" s="658"/>
      <c r="X23" s="658"/>
      <c r="Y23" s="659"/>
      <c r="Z23" s="695">
        <v>0.1</v>
      </c>
      <c r="AA23" s="695"/>
      <c r="AB23" s="695"/>
      <c r="AC23" s="695"/>
      <c r="AD23" s="696" t="s">
        <v>129</v>
      </c>
      <c r="AE23" s="696"/>
      <c r="AF23" s="696"/>
      <c r="AG23" s="696"/>
      <c r="AH23" s="696"/>
      <c r="AI23" s="696"/>
      <c r="AJ23" s="696"/>
      <c r="AK23" s="696"/>
      <c r="AL23" s="660" t="s">
        <v>138</v>
      </c>
      <c r="AM23" s="661"/>
      <c r="AN23" s="661"/>
      <c r="AO23" s="697"/>
      <c r="AP23" s="654" t="s">
        <v>283</v>
      </c>
      <c r="AQ23" s="734"/>
      <c r="AR23" s="734"/>
      <c r="AS23" s="734"/>
      <c r="AT23" s="734"/>
      <c r="AU23" s="734"/>
      <c r="AV23" s="734"/>
      <c r="AW23" s="734"/>
      <c r="AX23" s="734"/>
      <c r="AY23" s="734"/>
      <c r="AZ23" s="734"/>
      <c r="BA23" s="734"/>
      <c r="BB23" s="734"/>
      <c r="BC23" s="734"/>
      <c r="BD23" s="734"/>
      <c r="BE23" s="734"/>
      <c r="BF23" s="735"/>
      <c r="BG23" s="657">
        <v>2216637</v>
      </c>
      <c r="BH23" s="658"/>
      <c r="BI23" s="658"/>
      <c r="BJ23" s="658"/>
      <c r="BK23" s="658"/>
      <c r="BL23" s="658"/>
      <c r="BM23" s="658"/>
      <c r="BN23" s="659"/>
      <c r="BO23" s="695">
        <v>7.4</v>
      </c>
      <c r="BP23" s="695"/>
      <c r="BQ23" s="695"/>
      <c r="BR23" s="695"/>
      <c r="BS23" s="696" t="s">
        <v>138</v>
      </c>
      <c r="BT23" s="696"/>
      <c r="BU23" s="696"/>
      <c r="BV23" s="696"/>
      <c r="BW23" s="696"/>
      <c r="BX23" s="696"/>
      <c r="BY23" s="696"/>
      <c r="BZ23" s="696"/>
      <c r="CA23" s="696"/>
      <c r="CB23" s="736"/>
      <c r="CD23" s="709" t="s">
        <v>223</v>
      </c>
      <c r="CE23" s="710"/>
      <c r="CF23" s="710"/>
      <c r="CG23" s="710"/>
      <c r="CH23" s="710"/>
      <c r="CI23" s="710"/>
      <c r="CJ23" s="710"/>
      <c r="CK23" s="710"/>
      <c r="CL23" s="710"/>
      <c r="CM23" s="710"/>
      <c r="CN23" s="710"/>
      <c r="CO23" s="710"/>
      <c r="CP23" s="710"/>
      <c r="CQ23" s="711"/>
      <c r="CR23" s="709" t="s">
        <v>284</v>
      </c>
      <c r="CS23" s="710"/>
      <c r="CT23" s="710"/>
      <c r="CU23" s="710"/>
      <c r="CV23" s="710"/>
      <c r="CW23" s="710"/>
      <c r="CX23" s="710"/>
      <c r="CY23" s="711"/>
      <c r="CZ23" s="709" t="s">
        <v>285</v>
      </c>
      <c r="DA23" s="710"/>
      <c r="DB23" s="710"/>
      <c r="DC23" s="711"/>
      <c r="DD23" s="709" t="s">
        <v>286</v>
      </c>
      <c r="DE23" s="710"/>
      <c r="DF23" s="710"/>
      <c r="DG23" s="710"/>
      <c r="DH23" s="710"/>
      <c r="DI23" s="710"/>
      <c r="DJ23" s="710"/>
      <c r="DK23" s="711"/>
      <c r="DL23" s="747" t="s">
        <v>287</v>
      </c>
      <c r="DM23" s="748"/>
      <c r="DN23" s="748"/>
      <c r="DO23" s="748"/>
      <c r="DP23" s="748"/>
      <c r="DQ23" s="748"/>
      <c r="DR23" s="748"/>
      <c r="DS23" s="748"/>
      <c r="DT23" s="748"/>
      <c r="DU23" s="748"/>
      <c r="DV23" s="749"/>
      <c r="DW23" s="709" t="s">
        <v>288</v>
      </c>
      <c r="DX23" s="710"/>
      <c r="DY23" s="710"/>
      <c r="DZ23" s="710"/>
      <c r="EA23" s="710"/>
      <c r="EB23" s="710"/>
      <c r="EC23" s="711"/>
    </row>
    <row r="24" spans="2:133" ht="11.25" customHeight="1" x14ac:dyDescent="0.2">
      <c r="B24" s="654" t="s">
        <v>289</v>
      </c>
      <c r="C24" s="655"/>
      <c r="D24" s="655"/>
      <c r="E24" s="655"/>
      <c r="F24" s="655"/>
      <c r="G24" s="655"/>
      <c r="H24" s="655"/>
      <c r="I24" s="655"/>
      <c r="J24" s="655"/>
      <c r="K24" s="655"/>
      <c r="L24" s="655"/>
      <c r="M24" s="655"/>
      <c r="N24" s="655"/>
      <c r="O24" s="655"/>
      <c r="P24" s="655"/>
      <c r="Q24" s="656"/>
      <c r="R24" s="657" t="s">
        <v>129</v>
      </c>
      <c r="S24" s="658"/>
      <c r="T24" s="658"/>
      <c r="U24" s="658"/>
      <c r="V24" s="658"/>
      <c r="W24" s="658"/>
      <c r="X24" s="658"/>
      <c r="Y24" s="659"/>
      <c r="Z24" s="695" t="s">
        <v>138</v>
      </c>
      <c r="AA24" s="695"/>
      <c r="AB24" s="695"/>
      <c r="AC24" s="695"/>
      <c r="AD24" s="696" t="s">
        <v>129</v>
      </c>
      <c r="AE24" s="696"/>
      <c r="AF24" s="696"/>
      <c r="AG24" s="696"/>
      <c r="AH24" s="696"/>
      <c r="AI24" s="696"/>
      <c r="AJ24" s="696"/>
      <c r="AK24" s="696"/>
      <c r="AL24" s="660" t="s">
        <v>129</v>
      </c>
      <c r="AM24" s="661"/>
      <c r="AN24" s="661"/>
      <c r="AO24" s="697"/>
      <c r="AP24" s="654" t="s">
        <v>290</v>
      </c>
      <c r="AQ24" s="734"/>
      <c r="AR24" s="734"/>
      <c r="AS24" s="734"/>
      <c r="AT24" s="734"/>
      <c r="AU24" s="734"/>
      <c r="AV24" s="734"/>
      <c r="AW24" s="734"/>
      <c r="AX24" s="734"/>
      <c r="AY24" s="734"/>
      <c r="AZ24" s="734"/>
      <c r="BA24" s="734"/>
      <c r="BB24" s="734"/>
      <c r="BC24" s="734"/>
      <c r="BD24" s="734"/>
      <c r="BE24" s="734"/>
      <c r="BF24" s="735"/>
      <c r="BG24" s="657" t="s">
        <v>129</v>
      </c>
      <c r="BH24" s="658"/>
      <c r="BI24" s="658"/>
      <c r="BJ24" s="658"/>
      <c r="BK24" s="658"/>
      <c r="BL24" s="658"/>
      <c r="BM24" s="658"/>
      <c r="BN24" s="659"/>
      <c r="BO24" s="695" t="s">
        <v>138</v>
      </c>
      <c r="BP24" s="695"/>
      <c r="BQ24" s="695"/>
      <c r="BR24" s="695"/>
      <c r="BS24" s="696" t="s">
        <v>129</v>
      </c>
      <c r="BT24" s="696"/>
      <c r="BU24" s="696"/>
      <c r="BV24" s="696"/>
      <c r="BW24" s="696"/>
      <c r="BX24" s="696"/>
      <c r="BY24" s="696"/>
      <c r="BZ24" s="696"/>
      <c r="CA24" s="696"/>
      <c r="CB24" s="736"/>
      <c r="CD24" s="715" t="s">
        <v>291</v>
      </c>
      <c r="CE24" s="716"/>
      <c r="CF24" s="716"/>
      <c r="CG24" s="716"/>
      <c r="CH24" s="716"/>
      <c r="CI24" s="716"/>
      <c r="CJ24" s="716"/>
      <c r="CK24" s="716"/>
      <c r="CL24" s="716"/>
      <c r="CM24" s="716"/>
      <c r="CN24" s="716"/>
      <c r="CO24" s="716"/>
      <c r="CP24" s="716"/>
      <c r="CQ24" s="717"/>
      <c r="CR24" s="712">
        <v>21374177</v>
      </c>
      <c r="CS24" s="713"/>
      <c r="CT24" s="713"/>
      <c r="CU24" s="713"/>
      <c r="CV24" s="713"/>
      <c r="CW24" s="713"/>
      <c r="CX24" s="713"/>
      <c r="CY24" s="738"/>
      <c r="CZ24" s="739">
        <v>39.6</v>
      </c>
      <c r="DA24" s="721"/>
      <c r="DB24" s="721"/>
      <c r="DC24" s="741"/>
      <c r="DD24" s="737">
        <v>13418969</v>
      </c>
      <c r="DE24" s="713"/>
      <c r="DF24" s="713"/>
      <c r="DG24" s="713"/>
      <c r="DH24" s="713"/>
      <c r="DI24" s="713"/>
      <c r="DJ24" s="713"/>
      <c r="DK24" s="738"/>
      <c r="DL24" s="737">
        <v>13209606</v>
      </c>
      <c r="DM24" s="713"/>
      <c r="DN24" s="713"/>
      <c r="DO24" s="713"/>
      <c r="DP24" s="713"/>
      <c r="DQ24" s="713"/>
      <c r="DR24" s="713"/>
      <c r="DS24" s="713"/>
      <c r="DT24" s="713"/>
      <c r="DU24" s="713"/>
      <c r="DV24" s="738"/>
      <c r="DW24" s="739">
        <v>41.3</v>
      </c>
      <c r="DX24" s="721"/>
      <c r="DY24" s="721"/>
      <c r="DZ24" s="721"/>
      <c r="EA24" s="721"/>
      <c r="EB24" s="721"/>
      <c r="EC24" s="740"/>
    </row>
    <row r="25" spans="2:133" ht="11.25" customHeight="1" x14ac:dyDescent="0.2">
      <c r="B25" s="654" t="s">
        <v>292</v>
      </c>
      <c r="C25" s="655"/>
      <c r="D25" s="655"/>
      <c r="E25" s="655"/>
      <c r="F25" s="655"/>
      <c r="G25" s="655"/>
      <c r="H25" s="655"/>
      <c r="I25" s="655"/>
      <c r="J25" s="655"/>
      <c r="K25" s="655"/>
      <c r="L25" s="655"/>
      <c r="M25" s="655"/>
      <c r="N25" s="655"/>
      <c r="O25" s="655"/>
      <c r="P25" s="655"/>
      <c r="Q25" s="656"/>
      <c r="R25" s="657">
        <v>34092550</v>
      </c>
      <c r="S25" s="658"/>
      <c r="T25" s="658"/>
      <c r="U25" s="658"/>
      <c r="V25" s="658"/>
      <c r="W25" s="658"/>
      <c r="X25" s="658"/>
      <c r="Y25" s="659"/>
      <c r="Z25" s="695">
        <v>58.6</v>
      </c>
      <c r="AA25" s="695"/>
      <c r="AB25" s="695"/>
      <c r="AC25" s="695"/>
      <c r="AD25" s="696">
        <v>31835502</v>
      </c>
      <c r="AE25" s="696"/>
      <c r="AF25" s="696"/>
      <c r="AG25" s="696"/>
      <c r="AH25" s="696"/>
      <c r="AI25" s="696"/>
      <c r="AJ25" s="696"/>
      <c r="AK25" s="696"/>
      <c r="AL25" s="660">
        <v>99.4</v>
      </c>
      <c r="AM25" s="661"/>
      <c r="AN25" s="661"/>
      <c r="AO25" s="697"/>
      <c r="AP25" s="654" t="s">
        <v>293</v>
      </c>
      <c r="AQ25" s="734"/>
      <c r="AR25" s="734"/>
      <c r="AS25" s="734"/>
      <c r="AT25" s="734"/>
      <c r="AU25" s="734"/>
      <c r="AV25" s="734"/>
      <c r="AW25" s="734"/>
      <c r="AX25" s="734"/>
      <c r="AY25" s="734"/>
      <c r="AZ25" s="734"/>
      <c r="BA25" s="734"/>
      <c r="BB25" s="734"/>
      <c r="BC25" s="734"/>
      <c r="BD25" s="734"/>
      <c r="BE25" s="734"/>
      <c r="BF25" s="735"/>
      <c r="BG25" s="657" t="s">
        <v>129</v>
      </c>
      <c r="BH25" s="658"/>
      <c r="BI25" s="658"/>
      <c r="BJ25" s="658"/>
      <c r="BK25" s="658"/>
      <c r="BL25" s="658"/>
      <c r="BM25" s="658"/>
      <c r="BN25" s="659"/>
      <c r="BO25" s="695" t="s">
        <v>138</v>
      </c>
      <c r="BP25" s="695"/>
      <c r="BQ25" s="695"/>
      <c r="BR25" s="695"/>
      <c r="BS25" s="696" t="s">
        <v>129</v>
      </c>
      <c r="BT25" s="696"/>
      <c r="BU25" s="696"/>
      <c r="BV25" s="696"/>
      <c r="BW25" s="696"/>
      <c r="BX25" s="696"/>
      <c r="BY25" s="696"/>
      <c r="BZ25" s="696"/>
      <c r="CA25" s="696"/>
      <c r="CB25" s="736"/>
      <c r="CD25" s="654" t="s">
        <v>294</v>
      </c>
      <c r="CE25" s="655"/>
      <c r="CF25" s="655"/>
      <c r="CG25" s="655"/>
      <c r="CH25" s="655"/>
      <c r="CI25" s="655"/>
      <c r="CJ25" s="655"/>
      <c r="CK25" s="655"/>
      <c r="CL25" s="655"/>
      <c r="CM25" s="655"/>
      <c r="CN25" s="655"/>
      <c r="CO25" s="655"/>
      <c r="CP25" s="655"/>
      <c r="CQ25" s="656"/>
      <c r="CR25" s="657">
        <v>8428895</v>
      </c>
      <c r="CS25" s="670"/>
      <c r="CT25" s="670"/>
      <c r="CU25" s="670"/>
      <c r="CV25" s="670"/>
      <c r="CW25" s="670"/>
      <c r="CX25" s="670"/>
      <c r="CY25" s="671"/>
      <c r="CZ25" s="660">
        <v>15.6</v>
      </c>
      <c r="DA25" s="672"/>
      <c r="DB25" s="672"/>
      <c r="DC25" s="673"/>
      <c r="DD25" s="663">
        <v>7664899</v>
      </c>
      <c r="DE25" s="670"/>
      <c r="DF25" s="670"/>
      <c r="DG25" s="670"/>
      <c r="DH25" s="670"/>
      <c r="DI25" s="670"/>
      <c r="DJ25" s="670"/>
      <c r="DK25" s="671"/>
      <c r="DL25" s="663">
        <v>7457595</v>
      </c>
      <c r="DM25" s="670"/>
      <c r="DN25" s="670"/>
      <c r="DO25" s="670"/>
      <c r="DP25" s="670"/>
      <c r="DQ25" s="670"/>
      <c r="DR25" s="670"/>
      <c r="DS25" s="670"/>
      <c r="DT25" s="670"/>
      <c r="DU25" s="670"/>
      <c r="DV25" s="671"/>
      <c r="DW25" s="660">
        <v>23.3</v>
      </c>
      <c r="DX25" s="672"/>
      <c r="DY25" s="672"/>
      <c r="DZ25" s="672"/>
      <c r="EA25" s="672"/>
      <c r="EB25" s="672"/>
      <c r="EC25" s="684"/>
    </row>
    <row r="26" spans="2:133" ht="11.25" customHeight="1" x14ac:dyDescent="0.2">
      <c r="B26" s="654" t="s">
        <v>295</v>
      </c>
      <c r="C26" s="655"/>
      <c r="D26" s="655"/>
      <c r="E26" s="655"/>
      <c r="F26" s="655"/>
      <c r="G26" s="655"/>
      <c r="H26" s="655"/>
      <c r="I26" s="655"/>
      <c r="J26" s="655"/>
      <c r="K26" s="655"/>
      <c r="L26" s="655"/>
      <c r="M26" s="655"/>
      <c r="N26" s="655"/>
      <c r="O26" s="655"/>
      <c r="P26" s="655"/>
      <c r="Q26" s="656"/>
      <c r="R26" s="657">
        <v>15023</v>
      </c>
      <c r="S26" s="658"/>
      <c r="T26" s="658"/>
      <c r="U26" s="658"/>
      <c r="V26" s="658"/>
      <c r="W26" s="658"/>
      <c r="X26" s="658"/>
      <c r="Y26" s="659"/>
      <c r="Z26" s="695">
        <v>0</v>
      </c>
      <c r="AA26" s="695"/>
      <c r="AB26" s="695"/>
      <c r="AC26" s="695"/>
      <c r="AD26" s="696">
        <v>15023</v>
      </c>
      <c r="AE26" s="696"/>
      <c r="AF26" s="696"/>
      <c r="AG26" s="696"/>
      <c r="AH26" s="696"/>
      <c r="AI26" s="696"/>
      <c r="AJ26" s="696"/>
      <c r="AK26" s="696"/>
      <c r="AL26" s="660">
        <v>0</v>
      </c>
      <c r="AM26" s="661"/>
      <c r="AN26" s="661"/>
      <c r="AO26" s="697"/>
      <c r="AP26" s="654" t="s">
        <v>296</v>
      </c>
      <c r="AQ26" s="734"/>
      <c r="AR26" s="734"/>
      <c r="AS26" s="734"/>
      <c r="AT26" s="734"/>
      <c r="AU26" s="734"/>
      <c r="AV26" s="734"/>
      <c r="AW26" s="734"/>
      <c r="AX26" s="734"/>
      <c r="AY26" s="734"/>
      <c r="AZ26" s="734"/>
      <c r="BA26" s="734"/>
      <c r="BB26" s="734"/>
      <c r="BC26" s="734"/>
      <c r="BD26" s="734"/>
      <c r="BE26" s="734"/>
      <c r="BF26" s="735"/>
      <c r="BG26" s="657" t="s">
        <v>129</v>
      </c>
      <c r="BH26" s="658"/>
      <c r="BI26" s="658"/>
      <c r="BJ26" s="658"/>
      <c r="BK26" s="658"/>
      <c r="BL26" s="658"/>
      <c r="BM26" s="658"/>
      <c r="BN26" s="659"/>
      <c r="BO26" s="695" t="s">
        <v>129</v>
      </c>
      <c r="BP26" s="695"/>
      <c r="BQ26" s="695"/>
      <c r="BR26" s="695"/>
      <c r="BS26" s="696" t="s">
        <v>138</v>
      </c>
      <c r="BT26" s="696"/>
      <c r="BU26" s="696"/>
      <c r="BV26" s="696"/>
      <c r="BW26" s="696"/>
      <c r="BX26" s="696"/>
      <c r="BY26" s="696"/>
      <c r="BZ26" s="696"/>
      <c r="CA26" s="696"/>
      <c r="CB26" s="736"/>
      <c r="CD26" s="654" t="s">
        <v>297</v>
      </c>
      <c r="CE26" s="655"/>
      <c r="CF26" s="655"/>
      <c r="CG26" s="655"/>
      <c r="CH26" s="655"/>
      <c r="CI26" s="655"/>
      <c r="CJ26" s="655"/>
      <c r="CK26" s="655"/>
      <c r="CL26" s="655"/>
      <c r="CM26" s="655"/>
      <c r="CN26" s="655"/>
      <c r="CO26" s="655"/>
      <c r="CP26" s="655"/>
      <c r="CQ26" s="656"/>
      <c r="CR26" s="657">
        <v>5050806</v>
      </c>
      <c r="CS26" s="658"/>
      <c r="CT26" s="658"/>
      <c r="CU26" s="658"/>
      <c r="CV26" s="658"/>
      <c r="CW26" s="658"/>
      <c r="CX26" s="658"/>
      <c r="CY26" s="659"/>
      <c r="CZ26" s="660">
        <v>9.3000000000000007</v>
      </c>
      <c r="DA26" s="672"/>
      <c r="DB26" s="672"/>
      <c r="DC26" s="673"/>
      <c r="DD26" s="663">
        <v>4626571</v>
      </c>
      <c r="DE26" s="658"/>
      <c r="DF26" s="658"/>
      <c r="DG26" s="658"/>
      <c r="DH26" s="658"/>
      <c r="DI26" s="658"/>
      <c r="DJ26" s="658"/>
      <c r="DK26" s="659"/>
      <c r="DL26" s="663" t="s">
        <v>129</v>
      </c>
      <c r="DM26" s="658"/>
      <c r="DN26" s="658"/>
      <c r="DO26" s="658"/>
      <c r="DP26" s="658"/>
      <c r="DQ26" s="658"/>
      <c r="DR26" s="658"/>
      <c r="DS26" s="658"/>
      <c r="DT26" s="658"/>
      <c r="DU26" s="658"/>
      <c r="DV26" s="659"/>
      <c r="DW26" s="660" t="s">
        <v>129</v>
      </c>
      <c r="DX26" s="672"/>
      <c r="DY26" s="672"/>
      <c r="DZ26" s="672"/>
      <c r="EA26" s="672"/>
      <c r="EB26" s="672"/>
      <c r="EC26" s="684"/>
    </row>
    <row r="27" spans="2:133" ht="11.25" customHeight="1" x14ac:dyDescent="0.2">
      <c r="B27" s="654" t="s">
        <v>298</v>
      </c>
      <c r="C27" s="655"/>
      <c r="D27" s="655"/>
      <c r="E27" s="655"/>
      <c r="F27" s="655"/>
      <c r="G27" s="655"/>
      <c r="H27" s="655"/>
      <c r="I27" s="655"/>
      <c r="J27" s="655"/>
      <c r="K27" s="655"/>
      <c r="L27" s="655"/>
      <c r="M27" s="655"/>
      <c r="N27" s="655"/>
      <c r="O27" s="655"/>
      <c r="P27" s="655"/>
      <c r="Q27" s="656"/>
      <c r="R27" s="657">
        <v>333601</v>
      </c>
      <c r="S27" s="658"/>
      <c r="T27" s="658"/>
      <c r="U27" s="658"/>
      <c r="V27" s="658"/>
      <c r="W27" s="658"/>
      <c r="X27" s="658"/>
      <c r="Y27" s="659"/>
      <c r="Z27" s="695">
        <v>0.6</v>
      </c>
      <c r="AA27" s="695"/>
      <c r="AB27" s="695"/>
      <c r="AC27" s="695"/>
      <c r="AD27" s="696">
        <v>59</v>
      </c>
      <c r="AE27" s="696"/>
      <c r="AF27" s="696"/>
      <c r="AG27" s="696"/>
      <c r="AH27" s="696"/>
      <c r="AI27" s="696"/>
      <c r="AJ27" s="696"/>
      <c r="AK27" s="696"/>
      <c r="AL27" s="660">
        <v>0</v>
      </c>
      <c r="AM27" s="661"/>
      <c r="AN27" s="661"/>
      <c r="AO27" s="697"/>
      <c r="AP27" s="654" t="s">
        <v>299</v>
      </c>
      <c r="AQ27" s="655"/>
      <c r="AR27" s="655"/>
      <c r="AS27" s="655"/>
      <c r="AT27" s="655"/>
      <c r="AU27" s="655"/>
      <c r="AV27" s="655"/>
      <c r="AW27" s="655"/>
      <c r="AX27" s="655"/>
      <c r="AY27" s="655"/>
      <c r="AZ27" s="655"/>
      <c r="BA27" s="655"/>
      <c r="BB27" s="655"/>
      <c r="BC27" s="655"/>
      <c r="BD27" s="655"/>
      <c r="BE27" s="655"/>
      <c r="BF27" s="656"/>
      <c r="BG27" s="657">
        <v>29860432</v>
      </c>
      <c r="BH27" s="658"/>
      <c r="BI27" s="658"/>
      <c r="BJ27" s="658"/>
      <c r="BK27" s="658"/>
      <c r="BL27" s="658"/>
      <c r="BM27" s="658"/>
      <c r="BN27" s="659"/>
      <c r="BO27" s="695">
        <v>100</v>
      </c>
      <c r="BP27" s="695"/>
      <c r="BQ27" s="695"/>
      <c r="BR27" s="695"/>
      <c r="BS27" s="696" t="s">
        <v>129</v>
      </c>
      <c r="BT27" s="696"/>
      <c r="BU27" s="696"/>
      <c r="BV27" s="696"/>
      <c r="BW27" s="696"/>
      <c r="BX27" s="696"/>
      <c r="BY27" s="696"/>
      <c r="BZ27" s="696"/>
      <c r="CA27" s="696"/>
      <c r="CB27" s="736"/>
      <c r="CD27" s="654" t="s">
        <v>300</v>
      </c>
      <c r="CE27" s="655"/>
      <c r="CF27" s="655"/>
      <c r="CG27" s="655"/>
      <c r="CH27" s="655"/>
      <c r="CI27" s="655"/>
      <c r="CJ27" s="655"/>
      <c r="CK27" s="655"/>
      <c r="CL27" s="655"/>
      <c r="CM27" s="655"/>
      <c r="CN27" s="655"/>
      <c r="CO27" s="655"/>
      <c r="CP27" s="655"/>
      <c r="CQ27" s="656"/>
      <c r="CR27" s="657">
        <v>10890419</v>
      </c>
      <c r="CS27" s="670"/>
      <c r="CT27" s="670"/>
      <c r="CU27" s="670"/>
      <c r="CV27" s="670"/>
      <c r="CW27" s="670"/>
      <c r="CX27" s="670"/>
      <c r="CY27" s="671"/>
      <c r="CZ27" s="660">
        <v>20.2</v>
      </c>
      <c r="DA27" s="672"/>
      <c r="DB27" s="672"/>
      <c r="DC27" s="673"/>
      <c r="DD27" s="663">
        <v>3699207</v>
      </c>
      <c r="DE27" s="670"/>
      <c r="DF27" s="670"/>
      <c r="DG27" s="670"/>
      <c r="DH27" s="670"/>
      <c r="DI27" s="670"/>
      <c r="DJ27" s="670"/>
      <c r="DK27" s="671"/>
      <c r="DL27" s="663">
        <v>3697148</v>
      </c>
      <c r="DM27" s="670"/>
      <c r="DN27" s="670"/>
      <c r="DO27" s="670"/>
      <c r="DP27" s="670"/>
      <c r="DQ27" s="670"/>
      <c r="DR27" s="670"/>
      <c r="DS27" s="670"/>
      <c r="DT27" s="670"/>
      <c r="DU27" s="670"/>
      <c r="DV27" s="671"/>
      <c r="DW27" s="660">
        <v>11.5</v>
      </c>
      <c r="DX27" s="672"/>
      <c r="DY27" s="672"/>
      <c r="DZ27" s="672"/>
      <c r="EA27" s="672"/>
      <c r="EB27" s="672"/>
      <c r="EC27" s="684"/>
    </row>
    <row r="28" spans="2:133" ht="11.25" customHeight="1" x14ac:dyDescent="0.2">
      <c r="B28" s="654" t="s">
        <v>301</v>
      </c>
      <c r="C28" s="655"/>
      <c r="D28" s="655"/>
      <c r="E28" s="655"/>
      <c r="F28" s="655"/>
      <c r="G28" s="655"/>
      <c r="H28" s="655"/>
      <c r="I28" s="655"/>
      <c r="J28" s="655"/>
      <c r="K28" s="655"/>
      <c r="L28" s="655"/>
      <c r="M28" s="655"/>
      <c r="N28" s="655"/>
      <c r="O28" s="655"/>
      <c r="P28" s="655"/>
      <c r="Q28" s="656"/>
      <c r="R28" s="657">
        <v>438360</v>
      </c>
      <c r="S28" s="658"/>
      <c r="T28" s="658"/>
      <c r="U28" s="658"/>
      <c r="V28" s="658"/>
      <c r="W28" s="658"/>
      <c r="X28" s="658"/>
      <c r="Y28" s="659"/>
      <c r="Z28" s="695">
        <v>0.8</v>
      </c>
      <c r="AA28" s="695"/>
      <c r="AB28" s="695"/>
      <c r="AC28" s="695"/>
      <c r="AD28" s="696">
        <v>87654</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302</v>
      </c>
      <c r="CE28" s="655"/>
      <c r="CF28" s="655"/>
      <c r="CG28" s="655"/>
      <c r="CH28" s="655"/>
      <c r="CI28" s="655"/>
      <c r="CJ28" s="655"/>
      <c r="CK28" s="655"/>
      <c r="CL28" s="655"/>
      <c r="CM28" s="655"/>
      <c r="CN28" s="655"/>
      <c r="CO28" s="655"/>
      <c r="CP28" s="655"/>
      <c r="CQ28" s="656"/>
      <c r="CR28" s="657">
        <v>2054863</v>
      </c>
      <c r="CS28" s="658"/>
      <c r="CT28" s="658"/>
      <c r="CU28" s="658"/>
      <c r="CV28" s="658"/>
      <c r="CW28" s="658"/>
      <c r="CX28" s="658"/>
      <c r="CY28" s="659"/>
      <c r="CZ28" s="660">
        <v>3.8</v>
      </c>
      <c r="DA28" s="672"/>
      <c r="DB28" s="672"/>
      <c r="DC28" s="673"/>
      <c r="DD28" s="663">
        <v>2054863</v>
      </c>
      <c r="DE28" s="658"/>
      <c r="DF28" s="658"/>
      <c r="DG28" s="658"/>
      <c r="DH28" s="658"/>
      <c r="DI28" s="658"/>
      <c r="DJ28" s="658"/>
      <c r="DK28" s="659"/>
      <c r="DL28" s="663">
        <v>2054863</v>
      </c>
      <c r="DM28" s="658"/>
      <c r="DN28" s="658"/>
      <c r="DO28" s="658"/>
      <c r="DP28" s="658"/>
      <c r="DQ28" s="658"/>
      <c r="DR28" s="658"/>
      <c r="DS28" s="658"/>
      <c r="DT28" s="658"/>
      <c r="DU28" s="658"/>
      <c r="DV28" s="659"/>
      <c r="DW28" s="660">
        <v>6.4</v>
      </c>
      <c r="DX28" s="672"/>
      <c r="DY28" s="672"/>
      <c r="DZ28" s="672"/>
      <c r="EA28" s="672"/>
      <c r="EB28" s="672"/>
      <c r="EC28" s="684"/>
    </row>
    <row r="29" spans="2:133" ht="11.25" customHeight="1" x14ac:dyDescent="0.2">
      <c r="B29" s="654" t="s">
        <v>303</v>
      </c>
      <c r="C29" s="655"/>
      <c r="D29" s="655"/>
      <c r="E29" s="655"/>
      <c r="F29" s="655"/>
      <c r="G29" s="655"/>
      <c r="H29" s="655"/>
      <c r="I29" s="655"/>
      <c r="J29" s="655"/>
      <c r="K29" s="655"/>
      <c r="L29" s="655"/>
      <c r="M29" s="655"/>
      <c r="N29" s="655"/>
      <c r="O29" s="655"/>
      <c r="P29" s="655"/>
      <c r="Q29" s="656"/>
      <c r="R29" s="657">
        <v>274474</v>
      </c>
      <c r="S29" s="658"/>
      <c r="T29" s="658"/>
      <c r="U29" s="658"/>
      <c r="V29" s="658"/>
      <c r="W29" s="658"/>
      <c r="X29" s="658"/>
      <c r="Y29" s="659"/>
      <c r="Z29" s="695">
        <v>0.5</v>
      </c>
      <c r="AA29" s="695"/>
      <c r="AB29" s="695"/>
      <c r="AC29" s="695"/>
      <c r="AD29" s="696">
        <v>25</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304</v>
      </c>
      <c r="CE29" s="677"/>
      <c r="CF29" s="654" t="s">
        <v>305</v>
      </c>
      <c r="CG29" s="655"/>
      <c r="CH29" s="655"/>
      <c r="CI29" s="655"/>
      <c r="CJ29" s="655"/>
      <c r="CK29" s="655"/>
      <c r="CL29" s="655"/>
      <c r="CM29" s="655"/>
      <c r="CN29" s="655"/>
      <c r="CO29" s="655"/>
      <c r="CP29" s="655"/>
      <c r="CQ29" s="656"/>
      <c r="CR29" s="657">
        <v>2054863</v>
      </c>
      <c r="CS29" s="670"/>
      <c r="CT29" s="670"/>
      <c r="CU29" s="670"/>
      <c r="CV29" s="670"/>
      <c r="CW29" s="670"/>
      <c r="CX29" s="670"/>
      <c r="CY29" s="671"/>
      <c r="CZ29" s="660">
        <v>3.8</v>
      </c>
      <c r="DA29" s="672"/>
      <c r="DB29" s="672"/>
      <c r="DC29" s="673"/>
      <c r="DD29" s="663">
        <v>2054863</v>
      </c>
      <c r="DE29" s="670"/>
      <c r="DF29" s="670"/>
      <c r="DG29" s="670"/>
      <c r="DH29" s="670"/>
      <c r="DI29" s="670"/>
      <c r="DJ29" s="670"/>
      <c r="DK29" s="671"/>
      <c r="DL29" s="663">
        <v>2054863</v>
      </c>
      <c r="DM29" s="670"/>
      <c r="DN29" s="670"/>
      <c r="DO29" s="670"/>
      <c r="DP29" s="670"/>
      <c r="DQ29" s="670"/>
      <c r="DR29" s="670"/>
      <c r="DS29" s="670"/>
      <c r="DT29" s="670"/>
      <c r="DU29" s="670"/>
      <c r="DV29" s="671"/>
      <c r="DW29" s="660">
        <v>6.4</v>
      </c>
      <c r="DX29" s="672"/>
      <c r="DY29" s="672"/>
      <c r="DZ29" s="672"/>
      <c r="EA29" s="672"/>
      <c r="EB29" s="672"/>
      <c r="EC29" s="684"/>
    </row>
    <row r="30" spans="2:133" ht="11.25" customHeight="1" x14ac:dyDescent="0.2">
      <c r="B30" s="654" t="s">
        <v>306</v>
      </c>
      <c r="C30" s="655"/>
      <c r="D30" s="655"/>
      <c r="E30" s="655"/>
      <c r="F30" s="655"/>
      <c r="G30" s="655"/>
      <c r="H30" s="655"/>
      <c r="I30" s="655"/>
      <c r="J30" s="655"/>
      <c r="K30" s="655"/>
      <c r="L30" s="655"/>
      <c r="M30" s="655"/>
      <c r="N30" s="655"/>
      <c r="O30" s="655"/>
      <c r="P30" s="655"/>
      <c r="Q30" s="656"/>
      <c r="R30" s="657">
        <v>9602374</v>
      </c>
      <c r="S30" s="658"/>
      <c r="T30" s="658"/>
      <c r="U30" s="658"/>
      <c r="V30" s="658"/>
      <c r="W30" s="658"/>
      <c r="X30" s="658"/>
      <c r="Y30" s="659"/>
      <c r="Z30" s="695">
        <v>16.5</v>
      </c>
      <c r="AA30" s="695"/>
      <c r="AB30" s="695"/>
      <c r="AC30" s="695"/>
      <c r="AD30" s="696" t="s">
        <v>129</v>
      </c>
      <c r="AE30" s="696"/>
      <c r="AF30" s="696"/>
      <c r="AG30" s="696"/>
      <c r="AH30" s="696"/>
      <c r="AI30" s="696"/>
      <c r="AJ30" s="696"/>
      <c r="AK30" s="696"/>
      <c r="AL30" s="660" t="s">
        <v>129</v>
      </c>
      <c r="AM30" s="661"/>
      <c r="AN30" s="661"/>
      <c r="AO30" s="697"/>
      <c r="AP30" s="709" t="s">
        <v>223</v>
      </c>
      <c r="AQ30" s="710"/>
      <c r="AR30" s="710"/>
      <c r="AS30" s="710"/>
      <c r="AT30" s="710"/>
      <c r="AU30" s="710"/>
      <c r="AV30" s="710"/>
      <c r="AW30" s="710"/>
      <c r="AX30" s="710"/>
      <c r="AY30" s="710"/>
      <c r="AZ30" s="710"/>
      <c r="BA30" s="710"/>
      <c r="BB30" s="710"/>
      <c r="BC30" s="710"/>
      <c r="BD30" s="710"/>
      <c r="BE30" s="710"/>
      <c r="BF30" s="711"/>
      <c r="BG30" s="709" t="s">
        <v>307</v>
      </c>
      <c r="BH30" s="727"/>
      <c r="BI30" s="727"/>
      <c r="BJ30" s="727"/>
      <c r="BK30" s="727"/>
      <c r="BL30" s="727"/>
      <c r="BM30" s="727"/>
      <c r="BN30" s="727"/>
      <c r="BO30" s="727"/>
      <c r="BP30" s="727"/>
      <c r="BQ30" s="728"/>
      <c r="BR30" s="709" t="s">
        <v>308</v>
      </c>
      <c r="BS30" s="727"/>
      <c r="BT30" s="727"/>
      <c r="BU30" s="727"/>
      <c r="BV30" s="727"/>
      <c r="BW30" s="727"/>
      <c r="BX30" s="727"/>
      <c r="BY30" s="727"/>
      <c r="BZ30" s="727"/>
      <c r="CA30" s="727"/>
      <c r="CB30" s="728"/>
      <c r="CD30" s="678"/>
      <c r="CE30" s="679"/>
      <c r="CF30" s="654" t="s">
        <v>309</v>
      </c>
      <c r="CG30" s="655"/>
      <c r="CH30" s="655"/>
      <c r="CI30" s="655"/>
      <c r="CJ30" s="655"/>
      <c r="CK30" s="655"/>
      <c r="CL30" s="655"/>
      <c r="CM30" s="655"/>
      <c r="CN30" s="655"/>
      <c r="CO30" s="655"/>
      <c r="CP30" s="655"/>
      <c r="CQ30" s="656"/>
      <c r="CR30" s="657">
        <v>1913297</v>
      </c>
      <c r="CS30" s="658"/>
      <c r="CT30" s="658"/>
      <c r="CU30" s="658"/>
      <c r="CV30" s="658"/>
      <c r="CW30" s="658"/>
      <c r="CX30" s="658"/>
      <c r="CY30" s="659"/>
      <c r="CZ30" s="660">
        <v>3.5</v>
      </c>
      <c r="DA30" s="672"/>
      <c r="DB30" s="672"/>
      <c r="DC30" s="673"/>
      <c r="DD30" s="663">
        <v>1913297</v>
      </c>
      <c r="DE30" s="658"/>
      <c r="DF30" s="658"/>
      <c r="DG30" s="658"/>
      <c r="DH30" s="658"/>
      <c r="DI30" s="658"/>
      <c r="DJ30" s="658"/>
      <c r="DK30" s="659"/>
      <c r="DL30" s="663">
        <v>1913297</v>
      </c>
      <c r="DM30" s="658"/>
      <c r="DN30" s="658"/>
      <c r="DO30" s="658"/>
      <c r="DP30" s="658"/>
      <c r="DQ30" s="658"/>
      <c r="DR30" s="658"/>
      <c r="DS30" s="658"/>
      <c r="DT30" s="658"/>
      <c r="DU30" s="658"/>
      <c r="DV30" s="659"/>
      <c r="DW30" s="660">
        <v>6</v>
      </c>
      <c r="DX30" s="672"/>
      <c r="DY30" s="672"/>
      <c r="DZ30" s="672"/>
      <c r="EA30" s="672"/>
      <c r="EB30" s="672"/>
      <c r="EC30" s="684"/>
    </row>
    <row r="31" spans="2:133" ht="11.25" customHeight="1" x14ac:dyDescent="0.2">
      <c r="B31" s="724" t="s">
        <v>310</v>
      </c>
      <c r="C31" s="725"/>
      <c r="D31" s="725"/>
      <c r="E31" s="725"/>
      <c r="F31" s="725"/>
      <c r="G31" s="725"/>
      <c r="H31" s="725"/>
      <c r="I31" s="725"/>
      <c r="J31" s="725"/>
      <c r="K31" s="725"/>
      <c r="L31" s="725"/>
      <c r="M31" s="725"/>
      <c r="N31" s="725"/>
      <c r="O31" s="725"/>
      <c r="P31" s="725"/>
      <c r="Q31" s="726"/>
      <c r="R31" s="657" t="s">
        <v>129</v>
      </c>
      <c r="S31" s="658"/>
      <c r="T31" s="658"/>
      <c r="U31" s="658"/>
      <c r="V31" s="658"/>
      <c r="W31" s="658"/>
      <c r="X31" s="658"/>
      <c r="Y31" s="659"/>
      <c r="Z31" s="695" t="s">
        <v>129</v>
      </c>
      <c r="AA31" s="695"/>
      <c r="AB31" s="695"/>
      <c r="AC31" s="695"/>
      <c r="AD31" s="696" t="s">
        <v>129</v>
      </c>
      <c r="AE31" s="696"/>
      <c r="AF31" s="696"/>
      <c r="AG31" s="696"/>
      <c r="AH31" s="696"/>
      <c r="AI31" s="696"/>
      <c r="AJ31" s="696"/>
      <c r="AK31" s="696"/>
      <c r="AL31" s="660" t="s">
        <v>138</v>
      </c>
      <c r="AM31" s="661"/>
      <c r="AN31" s="661"/>
      <c r="AO31" s="697"/>
      <c r="AP31" s="729" t="s">
        <v>311</v>
      </c>
      <c r="AQ31" s="730"/>
      <c r="AR31" s="730"/>
      <c r="AS31" s="730"/>
      <c r="AT31" s="731" t="s">
        <v>312</v>
      </c>
      <c r="AU31" s="218"/>
      <c r="AV31" s="218"/>
      <c r="AW31" s="218"/>
      <c r="AX31" s="715" t="s">
        <v>188</v>
      </c>
      <c r="AY31" s="716"/>
      <c r="AZ31" s="716"/>
      <c r="BA31" s="716"/>
      <c r="BB31" s="716"/>
      <c r="BC31" s="716"/>
      <c r="BD31" s="716"/>
      <c r="BE31" s="716"/>
      <c r="BF31" s="717"/>
      <c r="BG31" s="719">
        <v>99.6</v>
      </c>
      <c r="BH31" s="720"/>
      <c r="BI31" s="720"/>
      <c r="BJ31" s="720"/>
      <c r="BK31" s="720"/>
      <c r="BL31" s="720"/>
      <c r="BM31" s="721">
        <v>98.4</v>
      </c>
      <c r="BN31" s="720"/>
      <c r="BO31" s="720"/>
      <c r="BP31" s="720"/>
      <c r="BQ31" s="722"/>
      <c r="BR31" s="719">
        <v>99.5</v>
      </c>
      <c r="BS31" s="720"/>
      <c r="BT31" s="720"/>
      <c r="BU31" s="720"/>
      <c r="BV31" s="720"/>
      <c r="BW31" s="720"/>
      <c r="BX31" s="721">
        <v>98.2</v>
      </c>
      <c r="BY31" s="720"/>
      <c r="BZ31" s="720"/>
      <c r="CA31" s="720"/>
      <c r="CB31" s="722"/>
      <c r="CD31" s="678"/>
      <c r="CE31" s="679"/>
      <c r="CF31" s="654" t="s">
        <v>313</v>
      </c>
      <c r="CG31" s="655"/>
      <c r="CH31" s="655"/>
      <c r="CI31" s="655"/>
      <c r="CJ31" s="655"/>
      <c r="CK31" s="655"/>
      <c r="CL31" s="655"/>
      <c r="CM31" s="655"/>
      <c r="CN31" s="655"/>
      <c r="CO31" s="655"/>
      <c r="CP31" s="655"/>
      <c r="CQ31" s="656"/>
      <c r="CR31" s="657">
        <v>141566</v>
      </c>
      <c r="CS31" s="670"/>
      <c r="CT31" s="670"/>
      <c r="CU31" s="670"/>
      <c r="CV31" s="670"/>
      <c r="CW31" s="670"/>
      <c r="CX31" s="670"/>
      <c r="CY31" s="671"/>
      <c r="CZ31" s="660">
        <v>0.3</v>
      </c>
      <c r="DA31" s="672"/>
      <c r="DB31" s="672"/>
      <c r="DC31" s="673"/>
      <c r="DD31" s="663">
        <v>141566</v>
      </c>
      <c r="DE31" s="670"/>
      <c r="DF31" s="670"/>
      <c r="DG31" s="670"/>
      <c r="DH31" s="670"/>
      <c r="DI31" s="670"/>
      <c r="DJ31" s="670"/>
      <c r="DK31" s="671"/>
      <c r="DL31" s="663">
        <v>141566</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2">
      <c r="B32" s="654" t="s">
        <v>314</v>
      </c>
      <c r="C32" s="655"/>
      <c r="D32" s="655"/>
      <c r="E32" s="655"/>
      <c r="F32" s="655"/>
      <c r="G32" s="655"/>
      <c r="H32" s="655"/>
      <c r="I32" s="655"/>
      <c r="J32" s="655"/>
      <c r="K32" s="655"/>
      <c r="L32" s="655"/>
      <c r="M32" s="655"/>
      <c r="N32" s="655"/>
      <c r="O32" s="655"/>
      <c r="P32" s="655"/>
      <c r="Q32" s="656"/>
      <c r="R32" s="657">
        <v>2853800</v>
      </c>
      <c r="S32" s="658"/>
      <c r="T32" s="658"/>
      <c r="U32" s="658"/>
      <c r="V32" s="658"/>
      <c r="W32" s="658"/>
      <c r="X32" s="658"/>
      <c r="Y32" s="659"/>
      <c r="Z32" s="695">
        <v>4.9000000000000004</v>
      </c>
      <c r="AA32" s="695"/>
      <c r="AB32" s="695"/>
      <c r="AC32" s="695"/>
      <c r="AD32" s="696" t="s">
        <v>129</v>
      </c>
      <c r="AE32" s="696"/>
      <c r="AF32" s="696"/>
      <c r="AG32" s="696"/>
      <c r="AH32" s="696"/>
      <c r="AI32" s="696"/>
      <c r="AJ32" s="696"/>
      <c r="AK32" s="696"/>
      <c r="AL32" s="660" t="s">
        <v>129</v>
      </c>
      <c r="AM32" s="661"/>
      <c r="AN32" s="661"/>
      <c r="AO32" s="697"/>
      <c r="AP32" s="698"/>
      <c r="AQ32" s="699"/>
      <c r="AR32" s="699"/>
      <c r="AS32" s="699"/>
      <c r="AT32" s="732"/>
      <c r="AU32" s="214" t="s">
        <v>315</v>
      </c>
      <c r="AX32" s="654" t="s">
        <v>316</v>
      </c>
      <c r="AY32" s="655"/>
      <c r="AZ32" s="655"/>
      <c r="BA32" s="655"/>
      <c r="BB32" s="655"/>
      <c r="BC32" s="655"/>
      <c r="BD32" s="655"/>
      <c r="BE32" s="655"/>
      <c r="BF32" s="656"/>
      <c r="BG32" s="723">
        <v>99</v>
      </c>
      <c r="BH32" s="670"/>
      <c r="BI32" s="670"/>
      <c r="BJ32" s="670"/>
      <c r="BK32" s="670"/>
      <c r="BL32" s="670"/>
      <c r="BM32" s="661">
        <v>96.3</v>
      </c>
      <c r="BN32" s="670"/>
      <c r="BO32" s="670"/>
      <c r="BP32" s="670"/>
      <c r="BQ32" s="693"/>
      <c r="BR32" s="723">
        <v>99</v>
      </c>
      <c r="BS32" s="670"/>
      <c r="BT32" s="670"/>
      <c r="BU32" s="670"/>
      <c r="BV32" s="670"/>
      <c r="BW32" s="670"/>
      <c r="BX32" s="661">
        <v>95.8</v>
      </c>
      <c r="BY32" s="670"/>
      <c r="BZ32" s="670"/>
      <c r="CA32" s="670"/>
      <c r="CB32" s="693"/>
      <c r="CD32" s="680"/>
      <c r="CE32" s="681"/>
      <c r="CF32" s="654" t="s">
        <v>317</v>
      </c>
      <c r="CG32" s="655"/>
      <c r="CH32" s="655"/>
      <c r="CI32" s="655"/>
      <c r="CJ32" s="655"/>
      <c r="CK32" s="655"/>
      <c r="CL32" s="655"/>
      <c r="CM32" s="655"/>
      <c r="CN32" s="655"/>
      <c r="CO32" s="655"/>
      <c r="CP32" s="655"/>
      <c r="CQ32" s="656"/>
      <c r="CR32" s="657" t="s">
        <v>129</v>
      </c>
      <c r="CS32" s="658"/>
      <c r="CT32" s="658"/>
      <c r="CU32" s="658"/>
      <c r="CV32" s="658"/>
      <c r="CW32" s="658"/>
      <c r="CX32" s="658"/>
      <c r="CY32" s="659"/>
      <c r="CZ32" s="660" t="s">
        <v>129</v>
      </c>
      <c r="DA32" s="672"/>
      <c r="DB32" s="672"/>
      <c r="DC32" s="673"/>
      <c r="DD32" s="663" t="s">
        <v>129</v>
      </c>
      <c r="DE32" s="658"/>
      <c r="DF32" s="658"/>
      <c r="DG32" s="658"/>
      <c r="DH32" s="658"/>
      <c r="DI32" s="658"/>
      <c r="DJ32" s="658"/>
      <c r="DK32" s="659"/>
      <c r="DL32" s="663" t="s">
        <v>129</v>
      </c>
      <c r="DM32" s="658"/>
      <c r="DN32" s="658"/>
      <c r="DO32" s="658"/>
      <c r="DP32" s="658"/>
      <c r="DQ32" s="658"/>
      <c r="DR32" s="658"/>
      <c r="DS32" s="658"/>
      <c r="DT32" s="658"/>
      <c r="DU32" s="658"/>
      <c r="DV32" s="659"/>
      <c r="DW32" s="660" t="s">
        <v>129</v>
      </c>
      <c r="DX32" s="672"/>
      <c r="DY32" s="672"/>
      <c r="DZ32" s="672"/>
      <c r="EA32" s="672"/>
      <c r="EB32" s="672"/>
      <c r="EC32" s="684"/>
    </row>
    <row r="33" spans="2:133" ht="11.25" customHeight="1" x14ac:dyDescent="0.2">
      <c r="B33" s="654" t="s">
        <v>318</v>
      </c>
      <c r="C33" s="655"/>
      <c r="D33" s="655"/>
      <c r="E33" s="655"/>
      <c r="F33" s="655"/>
      <c r="G33" s="655"/>
      <c r="H33" s="655"/>
      <c r="I33" s="655"/>
      <c r="J33" s="655"/>
      <c r="K33" s="655"/>
      <c r="L33" s="655"/>
      <c r="M33" s="655"/>
      <c r="N33" s="655"/>
      <c r="O33" s="655"/>
      <c r="P33" s="655"/>
      <c r="Q33" s="656"/>
      <c r="R33" s="657">
        <v>728214</v>
      </c>
      <c r="S33" s="658"/>
      <c r="T33" s="658"/>
      <c r="U33" s="658"/>
      <c r="V33" s="658"/>
      <c r="W33" s="658"/>
      <c r="X33" s="658"/>
      <c r="Y33" s="659"/>
      <c r="Z33" s="695">
        <v>1.3</v>
      </c>
      <c r="AA33" s="695"/>
      <c r="AB33" s="695"/>
      <c r="AC33" s="695"/>
      <c r="AD33" s="696">
        <v>79722</v>
      </c>
      <c r="AE33" s="696"/>
      <c r="AF33" s="696"/>
      <c r="AG33" s="696"/>
      <c r="AH33" s="696"/>
      <c r="AI33" s="696"/>
      <c r="AJ33" s="696"/>
      <c r="AK33" s="696"/>
      <c r="AL33" s="660">
        <v>0.2</v>
      </c>
      <c r="AM33" s="661"/>
      <c r="AN33" s="661"/>
      <c r="AO33" s="697"/>
      <c r="AP33" s="700"/>
      <c r="AQ33" s="701"/>
      <c r="AR33" s="701"/>
      <c r="AS33" s="701"/>
      <c r="AT33" s="733"/>
      <c r="AU33" s="219"/>
      <c r="AV33" s="219"/>
      <c r="AW33" s="219"/>
      <c r="AX33" s="638" t="s">
        <v>319</v>
      </c>
      <c r="AY33" s="639"/>
      <c r="AZ33" s="639"/>
      <c r="BA33" s="639"/>
      <c r="BB33" s="639"/>
      <c r="BC33" s="639"/>
      <c r="BD33" s="639"/>
      <c r="BE33" s="639"/>
      <c r="BF33" s="640"/>
      <c r="BG33" s="718">
        <v>99.8</v>
      </c>
      <c r="BH33" s="642"/>
      <c r="BI33" s="642"/>
      <c r="BJ33" s="642"/>
      <c r="BK33" s="642"/>
      <c r="BL33" s="642"/>
      <c r="BM33" s="688">
        <v>99.4</v>
      </c>
      <c r="BN33" s="642"/>
      <c r="BO33" s="642"/>
      <c r="BP33" s="642"/>
      <c r="BQ33" s="705"/>
      <c r="BR33" s="718">
        <v>99.8</v>
      </c>
      <c r="BS33" s="642"/>
      <c r="BT33" s="642"/>
      <c r="BU33" s="642"/>
      <c r="BV33" s="642"/>
      <c r="BW33" s="642"/>
      <c r="BX33" s="688">
        <v>99.4</v>
      </c>
      <c r="BY33" s="642"/>
      <c r="BZ33" s="642"/>
      <c r="CA33" s="642"/>
      <c r="CB33" s="705"/>
      <c r="CD33" s="654" t="s">
        <v>320</v>
      </c>
      <c r="CE33" s="655"/>
      <c r="CF33" s="655"/>
      <c r="CG33" s="655"/>
      <c r="CH33" s="655"/>
      <c r="CI33" s="655"/>
      <c r="CJ33" s="655"/>
      <c r="CK33" s="655"/>
      <c r="CL33" s="655"/>
      <c r="CM33" s="655"/>
      <c r="CN33" s="655"/>
      <c r="CO33" s="655"/>
      <c r="CP33" s="655"/>
      <c r="CQ33" s="656"/>
      <c r="CR33" s="657">
        <v>22624449</v>
      </c>
      <c r="CS33" s="670"/>
      <c r="CT33" s="670"/>
      <c r="CU33" s="670"/>
      <c r="CV33" s="670"/>
      <c r="CW33" s="670"/>
      <c r="CX33" s="670"/>
      <c r="CY33" s="671"/>
      <c r="CZ33" s="660">
        <v>41.9</v>
      </c>
      <c r="DA33" s="672"/>
      <c r="DB33" s="672"/>
      <c r="DC33" s="673"/>
      <c r="DD33" s="663">
        <v>19536746</v>
      </c>
      <c r="DE33" s="670"/>
      <c r="DF33" s="670"/>
      <c r="DG33" s="670"/>
      <c r="DH33" s="670"/>
      <c r="DI33" s="670"/>
      <c r="DJ33" s="670"/>
      <c r="DK33" s="671"/>
      <c r="DL33" s="663">
        <v>13219168</v>
      </c>
      <c r="DM33" s="670"/>
      <c r="DN33" s="670"/>
      <c r="DO33" s="670"/>
      <c r="DP33" s="670"/>
      <c r="DQ33" s="670"/>
      <c r="DR33" s="670"/>
      <c r="DS33" s="670"/>
      <c r="DT33" s="670"/>
      <c r="DU33" s="670"/>
      <c r="DV33" s="671"/>
      <c r="DW33" s="660">
        <v>41.3</v>
      </c>
      <c r="DX33" s="672"/>
      <c r="DY33" s="672"/>
      <c r="DZ33" s="672"/>
      <c r="EA33" s="672"/>
      <c r="EB33" s="672"/>
      <c r="EC33" s="684"/>
    </row>
    <row r="34" spans="2:133" ht="11.25" customHeight="1" x14ac:dyDescent="0.2">
      <c r="B34" s="654" t="s">
        <v>321</v>
      </c>
      <c r="C34" s="655"/>
      <c r="D34" s="655"/>
      <c r="E34" s="655"/>
      <c r="F34" s="655"/>
      <c r="G34" s="655"/>
      <c r="H34" s="655"/>
      <c r="I34" s="655"/>
      <c r="J34" s="655"/>
      <c r="K34" s="655"/>
      <c r="L34" s="655"/>
      <c r="M34" s="655"/>
      <c r="N34" s="655"/>
      <c r="O34" s="655"/>
      <c r="P34" s="655"/>
      <c r="Q34" s="656"/>
      <c r="R34" s="657">
        <v>51254</v>
      </c>
      <c r="S34" s="658"/>
      <c r="T34" s="658"/>
      <c r="U34" s="658"/>
      <c r="V34" s="658"/>
      <c r="W34" s="658"/>
      <c r="X34" s="658"/>
      <c r="Y34" s="659"/>
      <c r="Z34" s="695">
        <v>0.1</v>
      </c>
      <c r="AA34" s="695"/>
      <c r="AB34" s="695"/>
      <c r="AC34" s="695"/>
      <c r="AD34" s="696" t="s">
        <v>129</v>
      </c>
      <c r="AE34" s="696"/>
      <c r="AF34" s="696"/>
      <c r="AG34" s="696"/>
      <c r="AH34" s="696"/>
      <c r="AI34" s="696"/>
      <c r="AJ34" s="696"/>
      <c r="AK34" s="696"/>
      <c r="AL34" s="660" t="s">
        <v>138</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322</v>
      </c>
      <c r="CE34" s="655"/>
      <c r="CF34" s="655"/>
      <c r="CG34" s="655"/>
      <c r="CH34" s="655"/>
      <c r="CI34" s="655"/>
      <c r="CJ34" s="655"/>
      <c r="CK34" s="655"/>
      <c r="CL34" s="655"/>
      <c r="CM34" s="655"/>
      <c r="CN34" s="655"/>
      <c r="CO34" s="655"/>
      <c r="CP34" s="655"/>
      <c r="CQ34" s="656"/>
      <c r="CR34" s="657">
        <v>9012385</v>
      </c>
      <c r="CS34" s="658"/>
      <c r="CT34" s="658"/>
      <c r="CU34" s="658"/>
      <c r="CV34" s="658"/>
      <c r="CW34" s="658"/>
      <c r="CX34" s="658"/>
      <c r="CY34" s="659"/>
      <c r="CZ34" s="660">
        <v>16.7</v>
      </c>
      <c r="DA34" s="672"/>
      <c r="DB34" s="672"/>
      <c r="DC34" s="673"/>
      <c r="DD34" s="663">
        <v>6725807</v>
      </c>
      <c r="DE34" s="658"/>
      <c r="DF34" s="658"/>
      <c r="DG34" s="658"/>
      <c r="DH34" s="658"/>
      <c r="DI34" s="658"/>
      <c r="DJ34" s="658"/>
      <c r="DK34" s="659"/>
      <c r="DL34" s="663">
        <v>6173573</v>
      </c>
      <c r="DM34" s="658"/>
      <c r="DN34" s="658"/>
      <c r="DO34" s="658"/>
      <c r="DP34" s="658"/>
      <c r="DQ34" s="658"/>
      <c r="DR34" s="658"/>
      <c r="DS34" s="658"/>
      <c r="DT34" s="658"/>
      <c r="DU34" s="658"/>
      <c r="DV34" s="659"/>
      <c r="DW34" s="660">
        <v>19.3</v>
      </c>
      <c r="DX34" s="672"/>
      <c r="DY34" s="672"/>
      <c r="DZ34" s="672"/>
      <c r="EA34" s="672"/>
      <c r="EB34" s="672"/>
      <c r="EC34" s="684"/>
    </row>
    <row r="35" spans="2:133" ht="11.25" customHeight="1" x14ac:dyDescent="0.2">
      <c r="B35" s="654" t="s">
        <v>323</v>
      </c>
      <c r="C35" s="655"/>
      <c r="D35" s="655"/>
      <c r="E35" s="655"/>
      <c r="F35" s="655"/>
      <c r="G35" s="655"/>
      <c r="H35" s="655"/>
      <c r="I35" s="655"/>
      <c r="J35" s="655"/>
      <c r="K35" s="655"/>
      <c r="L35" s="655"/>
      <c r="M35" s="655"/>
      <c r="N35" s="655"/>
      <c r="O35" s="655"/>
      <c r="P35" s="655"/>
      <c r="Q35" s="656"/>
      <c r="R35" s="657">
        <v>2364282</v>
      </c>
      <c r="S35" s="658"/>
      <c r="T35" s="658"/>
      <c r="U35" s="658"/>
      <c r="V35" s="658"/>
      <c r="W35" s="658"/>
      <c r="X35" s="658"/>
      <c r="Y35" s="659"/>
      <c r="Z35" s="695">
        <v>4.0999999999999996</v>
      </c>
      <c r="AA35" s="695"/>
      <c r="AB35" s="695"/>
      <c r="AC35" s="695"/>
      <c r="AD35" s="696" t="s">
        <v>129</v>
      </c>
      <c r="AE35" s="696"/>
      <c r="AF35" s="696"/>
      <c r="AG35" s="696"/>
      <c r="AH35" s="696"/>
      <c r="AI35" s="696"/>
      <c r="AJ35" s="696"/>
      <c r="AK35" s="696"/>
      <c r="AL35" s="660" t="s">
        <v>129</v>
      </c>
      <c r="AM35" s="661"/>
      <c r="AN35" s="661"/>
      <c r="AO35" s="697"/>
      <c r="AP35" s="222"/>
      <c r="AQ35" s="709" t="s">
        <v>324</v>
      </c>
      <c r="AR35" s="710"/>
      <c r="AS35" s="710"/>
      <c r="AT35" s="710"/>
      <c r="AU35" s="710"/>
      <c r="AV35" s="710"/>
      <c r="AW35" s="710"/>
      <c r="AX35" s="710"/>
      <c r="AY35" s="710"/>
      <c r="AZ35" s="710"/>
      <c r="BA35" s="710"/>
      <c r="BB35" s="710"/>
      <c r="BC35" s="710"/>
      <c r="BD35" s="710"/>
      <c r="BE35" s="710"/>
      <c r="BF35" s="711"/>
      <c r="BG35" s="709" t="s">
        <v>325</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326</v>
      </c>
      <c r="CE35" s="655"/>
      <c r="CF35" s="655"/>
      <c r="CG35" s="655"/>
      <c r="CH35" s="655"/>
      <c r="CI35" s="655"/>
      <c r="CJ35" s="655"/>
      <c r="CK35" s="655"/>
      <c r="CL35" s="655"/>
      <c r="CM35" s="655"/>
      <c r="CN35" s="655"/>
      <c r="CO35" s="655"/>
      <c r="CP35" s="655"/>
      <c r="CQ35" s="656"/>
      <c r="CR35" s="657">
        <v>726063</v>
      </c>
      <c r="CS35" s="670"/>
      <c r="CT35" s="670"/>
      <c r="CU35" s="670"/>
      <c r="CV35" s="670"/>
      <c r="CW35" s="670"/>
      <c r="CX35" s="670"/>
      <c r="CY35" s="671"/>
      <c r="CZ35" s="660">
        <v>1.3</v>
      </c>
      <c r="DA35" s="672"/>
      <c r="DB35" s="672"/>
      <c r="DC35" s="673"/>
      <c r="DD35" s="663">
        <v>713320</v>
      </c>
      <c r="DE35" s="670"/>
      <c r="DF35" s="670"/>
      <c r="DG35" s="670"/>
      <c r="DH35" s="670"/>
      <c r="DI35" s="670"/>
      <c r="DJ35" s="670"/>
      <c r="DK35" s="671"/>
      <c r="DL35" s="663">
        <v>713320</v>
      </c>
      <c r="DM35" s="670"/>
      <c r="DN35" s="670"/>
      <c r="DO35" s="670"/>
      <c r="DP35" s="670"/>
      <c r="DQ35" s="670"/>
      <c r="DR35" s="670"/>
      <c r="DS35" s="670"/>
      <c r="DT35" s="670"/>
      <c r="DU35" s="670"/>
      <c r="DV35" s="671"/>
      <c r="DW35" s="660">
        <v>2.2000000000000002</v>
      </c>
      <c r="DX35" s="672"/>
      <c r="DY35" s="672"/>
      <c r="DZ35" s="672"/>
      <c r="EA35" s="672"/>
      <c r="EB35" s="672"/>
      <c r="EC35" s="684"/>
    </row>
    <row r="36" spans="2:133" ht="11.25" customHeight="1" x14ac:dyDescent="0.2">
      <c r="B36" s="654" t="s">
        <v>327</v>
      </c>
      <c r="C36" s="655"/>
      <c r="D36" s="655"/>
      <c r="E36" s="655"/>
      <c r="F36" s="655"/>
      <c r="G36" s="655"/>
      <c r="H36" s="655"/>
      <c r="I36" s="655"/>
      <c r="J36" s="655"/>
      <c r="K36" s="655"/>
      <c r="L36" s="655"/>
      <c r="M36" s="655"/>
      <c r="N36" s="655"/>
      <c r="O36" s="655"/>
      <c r="P36" s="655"/>
      <c r="Q36" s="656"/>
      <c r="R36" s="657">
        <v>2986403</v>
      </c>
      <c r="S36" s="658"/>
      <c r="T36" s="658"/>
      <c r="U36" s="658"/>
      <c r="V36" s="658"/>
      <c r="W36" s="658"/>
      <c r="X36" s="658"/>
      <c r="Y36" s="659"/>
      <c r="Z36" s="695">
        <v>5.0999999999999996</v>
      </c>
      <c r="AA36" s="695"/>
      <c r="AB36" s="695"/>
      <c r="AC36" s="695"/>
      <c r="AD36" s="696" t="s">
        <v>129</v>
      </c>
      <c r="AE36" s="696"/>
      <c r="AF36" s="696"/>
      <c r="AG36" s="696"/>
      <c r="AH36" s="696"/>
      <c r="AI36" s="696"/>
      <c r="AJ36" s="696"/>
      <c r="AK36" s="696"/>
      <c r="AL36" s="660" t="s">
        <v>129</v>
      </c>
      <c r="AM36" s="661"/>
      <c r="AN36" s="661"/>
      <c r="AO36" s="697"/>
      <c r="AP36" s="222"/>
      <c r="AQ36" s="706" t="s">
        <v>328</v>
      </c>
      <c r="AR36" s="707"/>
      <c r="AS36" s="707"/>
      <c r="AT36" s="707"/>
      <c r="AU36" s="707"/>
      <c r="AV36" s="707"/>
      <c r="AW36" s="707"/>
      <c r="AX36" s="707"/>
      <c r="AY36" s="708"/>
      <c r="AZ36" s="712">
        <v>4007538</v>
      </c>
      <c r="BA36" s="713"/>
      <c r="BB36" s="713"/>
      <c r="BC36" s="713"/>
      <c r="BD36" s="713"/>
      <c r="BE36" s="713"/>
      <c r="BF36" s="714"/>
      <c r="BG36" s="715" t="s">
        <v>329</v>
      </c>
      <c r="BH36" s="716"/>
      <c r="BI36" s="716"/>
      <c r="BJ36" s="716"/>
      <c r="BK36" s="716"/>
      <c r="BL36" s="716"/>
      <c r="BM36" s="716"/>
      <c r="BN36" s="716"/>
      <c r="BO36" s="716"/>
      <c r="BP36" s="716"/>
      <c r="BQ36" s="716"/>
      <c r="BR36" s="716"/>
      <c r="BS36" s="716"/>
      <c r="BT36" s="716"/>
      <c r="BU36" s="717"/>
      <c r="BV36" s="712">
        <v>577916</v>
      </c>
      <c r="BW36" s="713"/>
      <c r="BX36" s="713"/>
      <c r="BY36" s="713"/>
      <c r="BZ36" s="713"/>
      <c r="CA36" s="713"/>
      <c r="CB36" s="714"/>
      <c r="CD36" s="654" t="s">
        <v>330</v>
      </c>
      <c r="CE36" s="655"/>
      <c r="CF36" s="655"/>
      <c r="CG36" s="655"/>
      <c r="CH36" s="655"/>
      <c r="CI36" s="655"/>
      <c r="CJ36" s="655"/>
      <c r="CK36" s="655"/>
      <c r="CL36" s="655"/>
      <c r="CM36" s="655"/>
      <c r="CN36" s="655"/>
      <c r="CO36" s="655"/>
      <c r="CP36" s="655"/>
      <c r="CQ36" s="656"/>
      <c r="CR36" s="657">
        <v>6970322</v>
      </c>
      <c r="CS36" s="658"/>
      <c r="CT36" s="658"/>
      <c r="CU36" s="658"/>
      <c r="CV36" s="658"/>
      <c r="CW36" s="658"/>
      <c r="CX36" s="658"/>
      <c r="CY36" s="659"/>
      <c r="CZ36" s="660">
        <v>12.9</v>
      </c>
      <c r="DA36" s="672"/>
      <c r="DB36" s="672"/>
      <c r="DC36" s="673"/>
      <c r="DD36" s="663">
        <v>6727967</v>
      </c>
      <c r="DE36" s="658"/>
      <c r="DF36" s="658"/>
      <c r="DG36" s="658"/>
      <c r="DH36" s="658"/>
      <c r="DI36" s="658"/>
      <c r="DJ36" s="658"/>
      <c r="DK36" s="659"/>
      <c r="DL36" s="663">
        <v>4948774</v>
      </c>
      <c r="DM36" s="658"/>
      <c r="DN36" s="658"/>
      <c r="DO36" s="658"/>
      <c r="DP36" s="658"/>
      <c r="DQ36" s="658"/>
      <c r="DR36" s="658"/>
      <c r="DS36" s="658"/>
      <c r="DT36" s="658"/>
      <c r="DU36" s="658"/>
      <c r="DV36" s="659"/>
      <c r="DW36" s="660">
        <v>15.5</v>
      </c>
      <c r="DX36" s="672"/>
      <c r="DY36" s="672"/>
      <c r="DZ36" s="672"/>
      <c r="EA36" s="672"/>
      <c r="EB36" s="672"/>
      <c r="EC36" s="684"/>
    </row>
    <row r="37" spans="2:133" ht="11.25" customHeight="1" x14ac:dyDescent="0.2">
      <c r="B37" s="654" t="s">
        <v>331</v>
      </c>
      <c r="C37" s="655"/>
      <c r="D37" s="655"/>
      <c r="E37" s="655"/>
      <c r="F37" s="655"/>
      <c r="G37" s="655"/>
      <c r="H37" s="655"/>
      <c r="I37" s="655"/>
      <c r="J37" s="655"/>
      <c r="K37" s="655"/>
      <c r="L37" s="655"/>
      <c r="M37" s="655"/>
      <c r="N37" s="655"/>
      <c r="O37" s="655"/>
      <c r="P37" s="655"/>
      <c r="Q37" s="656"/>
      <c r="R37" s="657">
        <v>1460367</v>
      </c>
      <c r="S37" s="658"/>
      <c r="T37" s="658"/>
      <c r="U37" s="658"/>
      <c r="V37" s="658"/>
      <c r="W37" s="658"/>
      <c r="X37" s="658"/>
      <c r="Y37" s="659"/>
      <c r="Z37" s="695">
        <v>2.5</v>
      </c>
      <c r="AA37" s="695"/>
      <c r="AB37" s="695"/>
      <c r="AC37" s="695"/>
      <c r="AD37" s="696">
        <v>3211</v>
      </c>
      <c r="AE37" s="696"/>
      <c r="AF37" s="696"/>
      <c r="AG37" s="696"/>
      <c r="AH37" s="696"/>
      <c r="AI37" s="696"/>
      <c r="AJ37" s="696"/>
      <c r="AK37" s="696"/>
      <c r="AL37" s="660">
        <v>0</v>
      </c>
      <c r="AM37" s="661"/>
      <c r="AN37" s="661"/>
      <c r="AO37" s="697"/>
      <c r="AQ37" s="690" t="s">
        <v>332</v>
      </c>
      <c r="AR37" s="691"/>
      <c r="AS37" s="691"/>
      <c r="AT37" s="691"/>
      <c r="AU37" s="691"/>
      <c r="AV37" s="691"/>
      <c r="AW37" s="691"/>
      <c r="AX37" s="691"/>
      <c r="AY37" s="692"/>
      <c r="AZ37" s="657">
        <v>1803984</v>
      </c>
      <c r="BA37" s="658"/>
      <c r="BB37" s="658"/>
      <c r="BC37" s="658"/>
      <c r="BD37" s="670"/>
      <c r="BE37" s="670"/>
      <c r="BF37" s="693"/>
      <c r="BG37" s="654" t="s">
        <v>333</v>
      </c>
      <c r="BH37" s="655"/>
      <c r="BI37" s="655"/>
      <c r="BJ37" s="655"/>
      <c r="BK37" s="655"/>
      <c r="BL37" s="655"/>
      <c r="BM37" s="655"/>
      <c r="BN37" s="655"/>
      <c r="BO37" s="655"/>
      <c r="BP37" s="655"/>
      <c r="BQ37" s="655"/>
      <c r="BR37" s="655"/>
      <c r="BS37" s="655"/>
      <c r="BT37" s="655"/>
      <c r="BU37" s="656"/>
      <c r="BV37" s="657">
        <v>458964</v>
      </c>
      <c r="BW37" s="658"/>
      <c r="BX37" s="658"/>
      <c r="BY37" s="658"/>
      <c r="BZ37" s="658"/>
      <c r="CA37" s="658"/>
      <c r="CB37" s="694"/>
      <c r="CD37" s="654" t="s">
        <v>334</v>
      </c>
      <c r="CE37" s="655"/>
      <c r="CF37" s="655"/>
      <c r="CG37" s="655"/>
      <c r="CH37" s="655"/>
      <c r="CI37" s="655"/>
      <c r="CJ37" s="655"/>
      <c r="CK37" s="655"/>
      <c r="CL37" s="655"/>
      <c r="CM37" s="655"/>
      <c r="CN37" s="655"/>
      <c r="CO37" s="655"/>
      <c r="CP37" s="655"/>
      <c r="CQ37" s="656"/>
      <c r="CR37" s="657">
        <v>2862340</v>
      </c>
      <c r="CS37" s="670"/>
      <c r="CT37" s="670"/>
      <c r="CU37" s="670"/>
      <c r="CV37" s="670"/>
      <c r="CW37" s="670"/>
      <c r="CX37" s="670"/>
      <c r="CY37" s="671"/>
      <c r="CZ37" s="660">
        <v>5.3</v>
      </c>
      <c r="DA37" s="672"/>
      <c r="DB37" s="672"/>
      <c r="DC37" s="673"/>
      <c r="DD37" s="663">
        <v>2862340</v>
      </c>
      <c r="DE37" s="670"/>
      <c r="DF37" s="670"/>
      <c r="DG37" s="670"/>
      <c r="DH37" s="670"/>
      <c r="DI37" s="670"/>
      <c r="DJ37" s="670"/>
      <c r="DK37" s="671"/>
      <c r="DL37" s="663">
        <v>2346523</v>
      </c>
      <c r="DM37" s="670"/>
      <c r="DN37" s="670"/>
      <c r="DO37" s="670"/>
      <c r="DP37" s="670"/>
      <c r="DQ37" s="670"/>
      <c r="DR37" s="670"/>
      <c r="DS37" s="670"/>
      <c r="DT37" s="670"/>
      <c r="DU37" s="670"/>
      <c r="DV37" s="671"/>
      <c r="DW37" s="660">
        <v>7.3</v>
      </c>
      <c r="DX37" s="672"/>
      <c r="DY37" s="672"/>
      <c r="DZ37" s="672"/>
      <c r="EA37" s="672"/>
      <c r="EB37" s="672"/>
      <c r="EC37" s="684"/>
    </row>
    <row r="38" spans="2:133" ht="11.25" customHeight="1" x14ac:dyDescent="0.2">
      <c r="B38" s="654" t="s">
        <v>335</v>
      </c>
      <c r="C38" s="655"/>
      <c r="D38" s="655"/>
      <c r="E38" s="655"/>
      <c r="F38" s="655"/>
      <c r="G38" s="655"/>
      <c r="H38" s="655"/>
      <c r="I38" s="655"/>
      <c r="J38" s="655"/>
      <c r="K38" s="655"/>
      <c r="L38" s="655"/>
      <c r="M38" s="655"/>
      <c r="N38" s="655"/>
      <c r="O38" s="655"/>
      <c r="P38" s="655"/>
      <c r="Q38" s="656"/>
      <c r="R38" s="657">
        <v>3008600</v>
      </c>
      <c r="S38" s="658"/>
      <c r="T38" s="658"/>
      <c r="U38" s="658"/>
      <c r="V38" s="658"/>
      <c r="W38" s="658"/>
      <c r="X38" s="658"/>
      <c r="Y38" s="659"/>
      <c r="Z38" s="695">
        <v>5.2</v>
      </c>
      <c r="AA38" s="695"/>
      <c r="AB38" s="695"/>
      <c r="AC38" s="695"/>
      <c r="AD38" s="696" t="s">
        <v>129</v>
      </c>
      <c r="AE38" s="696"/>
      <c r="AF38" s="696"/>
      <c r="AG38" s="696"/>
      <c r="AH38" s="696"/>
      <c r="AI38" s="696"/>
      <c r="AJ38" s="696"/>
      <c r="AK38" s="696"/>
      <c r="AL38" s="660" t="s">
        <v>129</v>
      </c>
      <c r="AM38" s="661"/>
      <c r="AN38" s="661"/>
      <c r="AO38" s="697"/>
      <c r="AQ38" s="690" t="s">
        <v>336</v>
      </c>
      <c r="AR38" s="691"/>
      <c r="AS38" s="691"/>
      <c r="AT38" s="691"/>
      <c r="AU38" s="691"/>
      <c r="AV38" s="691"/>
      <c r="AW38" s="691"/>
      <c r="AX38" s="691"/>
      <c r="AY38" s="692"/>
      <c r="AZ38" s="657">
        <v>198052</v>
      </c>
      <c r="BA38" s="658"/>
      <c r="BB38" s="658"/>
      <c r="BC38" s="658"/>
      <c r="BD38" s="670"/>
      <c r="BE38" s="670"/>
      <c r="BF38" s="693"/>
      <c r="BG38" s="654" t="s">
        <v>337</v>
      </c>
      <c r="BH38" s="655"/>
      <c r="BI38" s="655"/>
      <c r="BJ38" s="655"/>
      <c r="BK38" s="655"/>
      <c r="BL38" s="655"/>
      <c r="BM38" s="655"/>
      <c r="BN38" s="655"/>
      <c r="BO38" s="655"/>
      <c r="BP38" s="655"/>
      <c r="BQ38" s="655"/>
      <c r="BR38" s="655"/>
      <c r="BS38" s="655"/>
      <c r="BT38" s="655"/>
      <c r="BU38" s="656"/>
      <c r="BV38" s="657">
        <v>11485</v>
      </c>
      <c r="BW38" s="658"/>
      <c r="BX38" s="658"/>
      <c r="BY38" s="658"/>
      <c r="BZ38" s="658"/>
      <c r="CA38" s="658"/>
      <c r="CB38" s="694"/>
      <c r="CD38" s="654" t="s">
        <v>338</v>
      </c>
      <c r="CE38" s="655"/>
      <c r="CF38" s="655"/>
      <c r="CG38" s="655"/>
      <c r="CH38" s="655"/>
      <c r="CI38" s="655"/>
      <c r="CJ38" s="655"/>
      <c r="CK38" s="655"/>
      <c r="CL38" s="655"/>
      <c r="CM38" s="655"/>
      <c r="CN38" s="655"/>
      <c r="CO38" s="655"/>
      <c r="CP38" s="655"/>
      <c r="CQ38" s="656"/>
      <c r="CR38" s="657">
        <v>2185706</v>
      </c>
      <c r="CS38" s="658"/>
      <c r="CT38" s="658"/>
      <c r="CU38" s="658"/>
      <c r="CV38" s="658"/>
      <c r="CW38" s="658"/>
      <c r="CX38" s="658"/>
      <c r="CY38" s="659"/>
      <c r="CZ38" s="660">
        <v>4</v>
      </c>
      <c r="DA38" s="672"/>
      <c r="DB38" s="672"/>
      <c r="DC38" s="673"/>
      <c r="DD38" s="663">
        <v>1714681</v>
      </c>
      <c r="DE38" s="658"/>
      <c r="DF38" s="658"/>
      <c r="DG38" s="658"/>
      <c r="DH38" s="658"/>
      <c r="DI38" s="658"/>
      <c r="DJ38" s="658"/>
      <c r="DK38" s="659"/>
      <c r="DL38" s="663">
        <v>1383501</v>
      </c>
      <c r="DM38" s="658"/>
      <c r="DN38" s="658"/>
      <c r="DO38" s="658"/>
      <c r="DP38" s="658"/>
      <c r="DQ38" s="658"/>
      <c r="DR38" s="658"/>
      <c r="DS38" s="658"/>
      <c r="DT38" s="658"/>
      <c r="DU38" s="658"/>
      <c r="DV38" s="659"/>
      <c r="DW38" s="660">
        <v>4.3</v>
      </c>
      <c r="DX38" s="672"/>
      <c r="DY38" s="672"/>
      <c r="DZ38" s="672"/>
      <c r="EA38" s="672"/>
      <c r="EB38" s="672"/>
      <c r="EC38" s="684"/>
    </row>
    <row r="39" spans="2:133" ht="11.25" customHeight="1" x14ac:dyDescent="0.2">
      <c r="B39" s="654" t="s">
        <v>339</v>
      </c>
      <c r="C39" s="655"/>
      <c r="D39" s="655"/>
      <c r="E39" s="655"/>
      <c r="F39" s="655"/>
      <c r="G39" s="655"/>
      <c r="H39" s="655"/>
      <c r="I39" s="655"/>
      <c r="J39" s="655"/>
      <c r="K39" s="655"/>
      <c r="L39" s="655"/>
      <c r="M39" s="655"/>
      <c r="N39" s="655"/>
      <c r="O39" s="655"/>
      <c r="P39" s="655"/>
      <c r="Q39" s="656"/>
      <c r="R39" s="657" t="s">
        <v>138</v>
      </c>
      <c r="S39" s="658"/>
      <c r="T39" s="658"/>
      <c r="U39" s="658"/>
      <c r="V39" s="658"/>
      <c r="W39" s="658"/>
      <c r="X39" s="658"/>
      <c r="Y39" s="659"/>
      <c r="Z39" s="695" t="s">
        <v>129</v>
      </c>
      <c r="AA39" s="695"/>
      <c r="AB39" s="695"/>
      <c r="AC39" s="695"/>
      <c r="AD39" s="696" t="s">
        <v>129</v>
      </c>
      <c r="AE39" s="696"/>
      <c r="AF39" s="696"/>
      <c r="AG39" s="696"/>
      <c r="AH39" s="696"/>
      <c r="AI39" s="696"/>
      <c r="AJ39" s="696"/>
      <c r="AK39" s="696"/>
      <c r="AL39" s="660" t="s">
        <v>138</v>
      </c>
      <c r="AM39" s="661"/>
      <c r="AN39" s="661"/>
      <c r="AO39" s="697"/>
      <c r="AQ39" s="690" t="s">
        <v>340</v>
      </c>
      <c r="AR39" s="691"/>
      <c r="AS39" s="691"/>
      <c r="AT39" s="691"/>
      <c r="AU39" s="691"/>
      <c r="AV39" s="691"/>
      <c r="AW39" s="691"/>
      <c r="AX39" s="691"/>
      <c r="AY39" s="692"/>
      <c r="AZ39" s="657">
        <v>17848</v>
      </c>
      <c r="BA39" s="658"/>
      <c r="BB39" s="658"/>
      <c r="BC39" s="658"/>
      <c r="BD39" s="670"/>
      <c r="BE39" s="670"/>
      <c r="BF39" s="693"/>
      <c r="BG39" s="654" t="s">
        <v>341</v>
      </c>
      <c r="BH39" s="655"/>
      <c r="BI39" s="655"/>
      <c r="BJ39" s="655"/>
      <c r="BK39" s="655"/>
      <c r="BL39" s="655"/>
      <c r="BM39" s="655"/>
      <c r="BN39" s="655"/>
      <c r="BO39" s="655"/>
      <c r="BP39" s="655"/>
      <c r="BQ39" s="655"/>
      <c r="BR39" s="655"/>
      <c r="BS39" s="655"/>
      <c r="BT39" s="655"/>
      <c r="BU39" s="656"/>
      <c r="BV39" s="657">
        <v>17288</v>
      </c>
      <c r="BW39" s="658"/>
      <c r="BX39" s="658"/>
      <c r="BY39" s="658"/>
      <c r="BZ39" s="658"/>
      <c r="CA39" s="658"/>
      <c r="CB39" s="694"/>
      <c r="CD39" s="654" t="s">
        <v>342</v>
      </c>
      <c r="CE39" s="655"/>
      <c r="CF39" s="655"/>
      <c r="CG39" s="655"/>
      <c r="CH39" s="655"/>
      <c r="CI39" s="655"/>
      <c r="CJ39" s="655"/>
      <c r="CK39" s="655"/>
      <c r="CL39" s="655"/>
      <c r="CM39" s="655"/>
      <c r="CN39" s="655"/>
      <c r="CO39" s="655"/>
      <c r="CP39" s="655"/>
      <c r="CQ39" s="656"/>
      <c r="CR39" s="657">
        <v>3421432</v>
      </c>
      <c r="CS39" s="670"/>
      <c r="CT39" s="670"/>
      <c r="CU39" s="670"/>
      <c r="CV39" s="670"/>
      <c r="CW39" s="670"/>
      <c r="CX39" s="670"/>
      <c r="CY39" s="671"/>
      <c r="CZ39" s="660">
        <v>6.3</v>
      </c>
      <c r="DA39" s="672"/>
      <c r="DB39" s="672"/>
      <c r="DC39" s="673"/>
      <c r="DD39" s="663">
        <v>3400000</v>
      </c>
      <c r="DE39" s="670"/>
      <c r="DF39" s="670"/>
      <c r="DG39" s="670"/>
      <c r="DH39" s="670"/>
      <c r="DI39" s="670"/>
      <c r="DJ39" s="670"/>
      <c r="DK39" s="671"/>
      <c r="DL39" s="663" t="s">
        <v>129</v>
      </c>
      <c r="DM39" s="670"/>
      <c r="DN39" s="670"/>
      <c r="DO39" s="670"/>
      <c r="DP39" s="670"/>
      <c r="DQ39" s="670"/>
      <c r="DR39" s="670"/>
      <c r="DS39" s="670"/>
      <c r="DT39" s="670"/>
      <c r="DU39" s="670"/>
      <c r="DV39" s="671"/>
      <c r="DW39" s="660" t="s">
        <v>138</v>
      </c>
      <c r="DX39" s="672"/>
      <c r="DY39" s="672"/>
      <c r="DZ39" s="672"/>
      <c r="EA39" s="672"/>
      <c r="EB39" s="672"/>
      <c r="EC39" s="684"/>
    </row>
    <row r="40" spans="2:133" ht="11.25" customHeight="1" x14ac:dyDescent="0.2">
      <c r="B40" s="654" t="s">
        <v>343</v>
      </c>
      <c r="C40" s="655"/>
      <c r="D40" s="655"/>
      <c r="E40" s="655"/>
      <c r="F40" s="655"/>
      <c r="G40" s="655"/>
      <c r="H40" s="655"/>
      <c r="I40" s="655"/>
      <c r="J40" s="655"/>
      <c r="K40" s="655"/>
      <c r="L40" s="655"/>
      <c r="M40" s="655"/>
      <c r="N40" s="655"/>
      <c r="O40" s="655"/>
      <c r="P40" s="655"/>
      <c r="Q40" s="656"/>
      <c r="R40" s="657" t="s">
        <v>138</v>
      </c>
      <c r="S40" s="658"/>
      <c r="T40" s="658"/>
      <c r="U40" s="658"/>
      <c r="V40" s="658"/>
      <c r="W40" s="658"/>
      <c r="X40" s="658"/>
      <c r="Y40" s="659"/>
      <c r="Z40" s="695" t="s">
        <v>129</v>
      </c>
      <c r="AA40" s="695"/>
      <c r="AB40" s="695"/>
      <c r="AC40" s="695"/>
      <c r="AD40" s="696" t="s">
        <v>129</v>
      </c>
      <c r="AE40" s="696"/>
      <c r="AF40" s="696"/>
      <c r="AG40" s="696"/>
      <c r="AH40" s="696"/>
      <c r="AI40" s="696"/>
      <c r="AJ40" s="696"/>
      <c r="AK40" s="696"/>
      <c r="AL40" s="660" t="s">
        <v>129</v>
      </c>
      <c r="AM40" s="661"/>
      <c r="AN40" s="661"/>
      <c r="AO40" s="697"/>
      <c r="AQ40" s="690" t="s">
        <v>344</v>
      </c>
      <c r="AR40" s="691"/>
      <c r="AS40" s="691"/>
      <c r="AT40" s="691"/>
      <c r="AU40" s="691"/>
      <c r="AV40" s="691"/>
      <c r="AW40" s="691"/>
      <c r="AX40" s="691"/>
      <c r="AY40" s="692"/>
      <c r="AZ40" s="657" t="s">
        <v>138</v>
      </c>
      <c r="BA40" s="658"/>
      <c r="BB40" s="658"/>
      <c r="BC40" s="658"/>
      <c r="BD40" s="670"/>
      <c r="BE40" s="670"/>
      <c r="BF40" s="693"/>
      <c r="BG40" s="698" t="s">
        <v>345</v>
      </c>
      <c r="BH40" s="699"/>
      <c r="BI40" s="699"/>
      <c r="BJ40" s="699"/>
      <c r="BK40" s="699"/>
      <c r="BL40" s="223"/>
      <c r="BM40" s="655" t="s">
        <v>346</v>
      </c>
      <c r="BN40" s="655"/>
      <c r="BO40" s="655"/>
      <c r="BP40" s="655"/>
      <c r="BQ40" s="655"/>
      <c r="BR40" s="655"/>
      <c r="BS40" s="655"/>
      <c r="BT40" s="655"/>
      <c r="BU40" s="656"/>
      <c r="BV40" s="657">
        <v>124</v>
      </c>
      <c r="BW40" s="658"/>
      <c r="BX40" s="658"/>
      <c r="BY40" s="658"/>
      <c r="BZ40" s="658"/>
      <c r="CA40" s="658"/>
      <c r="CB40" s="694"/>
      <c r="CD40" s="654" t="s">
        <v>347</v>
      </c>
      <c r="CE40" s="655"/>
      <c r="CF40" s="655"/>
      <c r="CG40" s="655"/>
      <c r="CH40" s="655"/>
      <c r="CI40" s="655"/>
      <c r="CJ40" s="655"/>
      <c r="CK40" s="655"/>
      <c r="CL40" s="655"/>
      <c r="CM40" s="655"/>
      <c r="CN40" s="655"/>
      <c r="CO40" s="655"/>
      <c r="CP40" s="655"/>
      <c r="CQ40" s="656"/>
      <c r="CR40" s="657">
        <v>308541</v>
      </c>
      <c r="CS40" s="658"/>
      <c r="CT40" s="658"/>
      <c r="CU40" s="658"/>
      <c r="CV40" s="658"/>
      <c r="CW40" s="658"/>
      <c r="CX40" s="658"/>
      <c r="CY40" s="659"/>
      <c r="CZ40" s="660">
        <v>0.6</v>
      </c>
      <c r="DA40" s="672"/>
      <c r="DB40" s="672"/>
      <c r="DC40" s="673"/>
      <c r="DD40" s="663">
        <v>254971</v>
      </c>
      <c r="DE40" s="658"/>
      <c r="DF40" s="658"/>
      <c r="DG40" s="658"/>
      <c r="DH40" s="658"/>
      <c r="DI40" s="658"/>
      <c r="DJ40" s="658"/>
      <c r="DK40" s="659"/>
      <c r="DL40" s="663" t="s">
        <v>138</v>
      </c>
      <c r="DM40" s="658"/>
      <c r="DN40" s="658"/>
      <c r="DO40" s="658"/>
      <c r="DP40" s="658"/>
      <c r="DQ40" s="658"/>
      <c r="DR40" s="658"/>
      <c r="DS40" s="658"/>
      <c r="DT40" s="658"/>
      <c r="DU40" s="658"/>
      <c r="DV40" s="659"/>
      <c r="DW40" s="660" t="s">
        <v>138</v>
      </c>
      <c r="DX40" s="672"/>
      <c r="DY40" s="672"/>
      <c r="DZ40" s="672"/>
      <c r="EA40" s="672"/>
      <c r="EB40" s="672"/>
      <c r="EC40" s="684"/>
    </row>
    <row r="41" spans="2:133" ht="11.25" customHeight="1" x14ac:dyDescent="0.2">
      <c r="B41" s="638" t="s">
        <v>348</v>
      </c>
      <c r="C41" s="639"/>
      <c r="D41" s="639"/>
      <c r="E41" s="639"/>
      <c r="F41" s="639"/>
      <c r="G41" s="639"/>
      <c r="H41" s="639"/>
      <c r="I41" s="639"/>
      <c r="J41" s="639"/>
      <c r="K41" s="639"/>
      <c r="L41" s="639"/>
      <c r="M41" s="639"/>
      <c r="N41" s="639"/>
      <c r="O41" s="639"/>
      <c r="P41" s="639"/>
      <c r="Q41" s="640"/>
      <c r="R41" s="641">
        <v>58209302</v>
      </c>
      <c r="S41" s="682"/>
      <c r="T41" s="682"/>
      <c r="U41" s="682"/>
      <c r="V41" s="682"/>
      <c r="W41" s="682"/>
      <c r="X41" s="682"/>
      <c r="Y41" s="685"/>
      <c r="Z41" s="686">
        <v>100</v>
      </c>
      <c r="AA41" s="686"/>
      <c r="AB41" s="686"/>
      <c r="AC41" s="686"/>
      <c r="AD41" s="687">
        <v>32021196</v>
      </c>
      <c r="AE41" s="687"/>
      <c r="AF41" s="687"/>
      <c r="AG41" s="687"/>
      <c r="AH41" s="687"/>
      <c r="AI41" s="687"/>
      <c r="AJ41" s="687"/>
      <c r="AK41" s="687"/>
      <c r="AL41" s="644">
        <v>100</v>
      </c>
      <c r="AM41" s="688"/>
      <c r="AN41" s="688"/>
      <c r="AO41" s="689"/>
      <c r="AQ41" s="690" t="s">
        <v>349</v>
      </c>
      <c r="AR41" s="691"/>
      <c r="AS41" s="691"/>
      <c r="AT41" s="691"/>
      <c r="AU41" s="691"/>
      <c r="AV41" s="691"/>
      <c r="AW41" s="691"/>
      <c r="AX41" s="691"/>
      <c r="AY41" s="692"/>
      <c r="AZ41" s="657">
        <v>674383</v>
      </c>
      <c r="BA41" s="658"/>
      <c r="BB41" s="658"/>
      <c r="BC41" s="658"/>
      <c r="BD41" s="670"/>
      <c r="BE41" s="670"/>
      <c r="BF41" s="693"/>
      <c r="BG41" s="698"/>
      <c r="BH41" s="699"/>
      <c r="BI41" s="699"/>
      <c r="BJ41" s="699"/>
      <c r="BK41" s="699"/>
      <c r="BL41" s="223"/>
      <c r="BM41" s="655" t="s">
        <v>350</v>
      </c>
      <c r="BN41" s="655"/>
      <c r="BO41" s="655"/>
      <c r="BP41" s="655"/>
      <c r="BQ41" s="655"/>
      <c r="BR41" s="655"/>
      <c r="BS41" s="655"/>
      <c r="BT41" s="655"/>
      <c r="BU41" s="656"/>
      <c r="BV41" s="657" t="s">
        <v>138</v>
      </c>
      <c r="BW41" s="658"/>
      <c r="BX41" s="658"/>
      <c r="BY41" s="658"/>
      <c r="BZ41" s="658"/>
      <c r="CA41" s="658"/>
      <c r="CB41" s="694"/>
      <c r="CD41" s="654" t="s">
        <v>351</v>
      </c>
      <c r="CE41" s="655"/>
      <c r="CF41" s="655"/>
      <c r="CG41" s="655"/>
      <c r="CH41" s="655"/>
      <c r="CI41" s="655"/>
      <c r="CJ41" s="655"/>
      <c r="CK41" s="655"/>
      <c r="CL41" s="655"/>
      <c r="CM41" s="655"/>
      <c r="CN41" s="655"/>
      <c r="CO41" s="655"/>
      <c r="CP41" s="655"/>
      <c r="CQ41" s="656"/>
      <c r="CR41" s="657" t="s">
        <v>138</v>
      </c>
      <c r="CS41" s="670"/>
      <c r="CT41" s="670"/>
      <c r="CU41" s="670"/>
      <c r="CV41" s="670"/>
      <c r="CW41" s="670"/>
      <c r="CX41" s="670"/>
      <c r="CY41" s="671"/>
      <c r="CZ41" s="660" t="s">
        <v>129</v>
      </c>
      <c r="DA41" s="672"/>
      <c r="DB41" s="672"/>
      <c r="DC41" s="673"/>
      <c r="DD41" s="663" t="s">
        <v>129</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352</v>
      </c>
      <c r="AR42" s="703"/>
      <c r="AS42" s="703"/>
      <c r="AT42" s="703"/>
      <c r="AU42" s="703"/>
      <c r="AV42" s="703"/>
      <c r="AW42" s="703"/>
      <c r="AX42" s="703"/>
      <c r="AY42" s="704"/>
      <c r="AZ42" s="641">
        <v>1313271</v>
      </c>
      <c r="BA42" s="682"/>
      <c r="BB42" s="682"/>
      <c r="BC42" s="682"/>
      <c r="BD42" s="642"/>
      <c r="BE42" s="642"/>
      <c r="BF42" s="705"/>
      <c r="BG42" s="700"/>
      <c r="BH42" s="701"/>
      <c r="BI42" s="701"/>
      <c r="BJ42" s="701"/>
      <c r="BK42" s="701"/>
      <c r="BL42" s="224"/>
      <c r="BM42" s="639" t="s">
        <v>353</v>
      </c>
      <c r="BN42" s="639"/>
      <c r="BO42" s="639"/>
      <c r="BP42" s="639"/>
      <c r="BQ42" s="639"/>
      <c r="BR42" s="639"/>
      <c r="BS42" s="639"/>
      <c r="BT42" s="639"/>
      <c r="BU42" s="640"/>
      <c r="BV42" s="641">
        <v>348</v>
      </c>
      <c r="BW42" s="682"/>
      <c r="BX42" s="682"/>
      <c r="BY42" s="682"/>
      <c r="BZ42" s="682"/>
      <c r="CA42" s="682"/>
      <c r="CB42" s="683"/>
      <c r="CD42" s="654" t="s">
        <v>354</v>
      </c>
      <c r="CE42" s="655"/>
      <c r="CF42" s="655"/>
      <c r="CG42" s="655"/>
      <c r="CH42" s="655"/>
      <c r="CI42" s="655"/>
      <c r="CJ42" s="655"/>
      <c r="CK42" s="655"/>
      <c r="CL42" s="655"/>
      <c r="CM42" s="655"/>
      <c r="CN42" s="655"/>
      <c r="CO42" s="655"/>
      <c r="CP42" s="655"/>
      <c r="CQ42" s="656"/>
      <c r="CR42" s="657">
        <v>10021626</v>
      </c>
      <c r="CS42" s="670"/>
      <c r="CT42" s="670"/>
      <c r="CU42" s="670"/>
      <c r="CV42" s="670"/>
      <c r="CW42" s="670"/>
      <c r="CX42" s="670"/>
      <c r="CY42" s="671"/>
      <c r="CZ42" s="660">
        <v>18.600000000000001</v>
      </c>
      <c r="DA42" s="672"/>
      <c r="DB42" s="672"/>
      <c r="DC42" s="673"/>
      <c r="DD42" s="663">
        <v>2595799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355</v>
      </c>
      <c r="CD43" s="654" t="s">
        <v>356</v>
      </c>
      <c r="CE43" s="655"/>
      <c r="CF43" s="655"/>
      <c r="CG43" s="655"/>
      <c r="CH43" s="655"/>
      <c r="CI43" s="655"/>
      <c r="CJ43" s="655"/>
      <c r="CK43" s="655"/>
      <c r="CL43" s="655"/>
      <c r="CM43" s="655"/>
      <c r="CN43" s="655"/>
      <c r="CO43" s="655"/>
      <c r="CP43" s="655"/>
      <c r="CQ43" s="656"/>
      <c r="CR43" s="657">
        <v>265642</v>
      </c>
      <c r="CS43" s="670"/>
      <c r="CT43" s="670"/>
      <c r="CU43" s="670"/>
      <c r="CV43" s="670"/>
      <c r="CW43" s="670"/>
      <c r="CX43" s="670"/>
      <c r="CY43" s="671"/>
      <c r="CZ43" s="660">
        <v>0.5</v>
      </c>
      <c r="DA43" s="672"/>
      <c r="DB43" s="672"/>
      <c r="DC43" s="673"/>
      <c r="DD43" s="663">
        <v>265536</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357</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304</v>
      </c>
      <c r="CE44" s="677"/>
      <c r="CF44" s="654" t="s">
        <v>358</v>
      </c>
      <c r="CG44" s="655"/>
      <c r="CH44" s="655"/>
      <c r="CI44" s="655"/>
      <c r="CJ44" s="655"/>
      <c r="CK44" s="655"/>
      <c r="CL44" s="655"/>
      <c r="CM44" s="655"/>
      <c r="CN44" s="655"/>
      <c r="CO44" s="655"/>
      <c r="CP44" s="655"/>
      <c r="CQ44" s="656"/>
      <c r="CR44" s="657">
        <v>9965341</v>
      </c>
      <c r="CS44" s="658"/>
      <c r="CT44" s="658"/>
      <c r="CU44" s="658"/>
      <c r="CV44" s="658"/>
      <c r="CW44" s="658"/>
      <c r="CX44" s="658"/>
      <c r="CY44" s="659"/>
      <c r="CZ44" s="660">
        <v>18.399999999999999</v>
      </c>
      <c r="DA44" s="661"/>
      <c r="DB44" s="661"/>
      <c r="DC44" s="662"/>
      <c r="DD44" s="663">
        <v>2545231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359</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360</v>
      </c>
      <c r="CG45" s="655"/>
      <c r="CH45" s="655"/>
      <c r="CI45" s="655"/>
      <c r="CJ45" s="655"/>
      <c r="CK45" s="655"/>
      <c r="CL45" s="655"/>
      <c r="CM45" s="655"/>
      <c r="CN45" s="655"/>
      <c r="CO45" s="655"/>
      <c r="CP45" s="655"/>
      <c r="CQ45" s="656"/>
      <c r="CR45" s="657">
        <v>5768633</v>
      </c>
      <c r="CS45" s="670"/>
      <c r="CT45" s="670"/>
      <c r="CU45" s="670"/>
      <c r="CV45" s="670"/>
      <c r="CW45" s="670"/>
      <c r="CX45" s="670"/>
      <c r="CY45" s="671"/>
      <c r="CZ45" s="660">
        <v>10.7</v>
      </c>
      <c r="DA45" s="672"/>
      <c r="DB45" s="672"/>
      <c r="DC45" s="673"/>
      <c r="DD45" s="663">
        <v>296382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361</v>
      </c>
      <c r="CG46" s="655"/>
      <c r="CH46" s="655"/>
      <c r="CI46" s="655"/>
      <c r="CJ46" s="655"/>
      <c r="CK46" s="655"/>
      <c r="CL46" s="655"/>
      <c r="CM46" s="655"/>
      <c r="CN46" s="655"/>
      <c r="CO46" s="655"/>
      <c r="CP46" s="655"/>
      <c r="CQ46" s="656"/>
      <c r="CR46" s="657">
        <v>4187762</v>
      </c>
      <c r="CS46" s="658"/>
      <c r="CT46" s="658"/>
      <c r="CU46" s="658"/>
      <c r="CV46" s="658"/>
      <c r="CW46" s="658"/>
      <c r="CX46" s="658"/>
      <c r="CY46" s="659"/>
      <c r="CZ46" s="660">
        <v>7.8</v>
      </c>
      <c r="DA46" s="661"/>
      <c r="DB46" s="661"/>
      <c r="DC46" s="662"/>
      <c r="DD46" s="663">
        <v>2239903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362</v>
      </c>
      <c r="CG47" s="655"/>
      <c r="CH47" s="655"/>
      <c r="CI47" s="655"/>
      <c r="CJ47" s="655"/>
      <c r="CK47" s="655"/>
      <c r="CL47" s="655"/>
      <c r="CM47" s="655"/>
      <c r="CN47" s="655"/>
      <c r="CO47" s="655"/>
      <c r="CP47" s="655"/>
      <c r="CQ47" s="656"/>
      <c r="CR47" s="657">
        <v>56285</v>
      </c>
      <c r="CS47" s="670"/>
      <c r="CT47" s="670"/>
      <c r="CU47" s="670"/>
      <c r="CV47" s="670"/>
      <c r="CW47" s="670"/>
      <c r="CX47" s="670"/>
      <c r="CY47" s="671"/>
      <c r="CZ47" s="660">
        <v>0.1</v>
      </c>
      <c r="DA47" s="672"/>
      <c r="DB47" s="672"/>
      <c r="DC47" s="673"/>
      <c r="DD47" s="663">
        <v>50568</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363</v>
      </c>
      <c r="CG48" s="655"/>
      <c r="CH48" s="655"/>
      <c r="CI48" s="655"/>
      <c r="CJ48" s="655"/>
      <c r="CK48" s="655"/>
      <c r="CL48" s="655"/>
      <c r="CM48" s="655"/>
      <c r="CN48" s="655"/>
      <c r="CO48" s="655"/>
      <c r="CP48" s="655"/>
      <c r="CQ48" s="656"/>
      <c r="CR48" s="657" t="s">
        <v>129</v>
      </c>
      <c r="CS48" s="658"/>
      <c r="CT48" s="658"/>
      <c r="CU48" s="658"/>
      <c r="CV48" s="658"/>
      <c r="CW48" s="658"/>
      <c r="CX48" s="658"/>
      <c r="CY48" s="659"/>
      <c r="CZ48" s="660" t="s">
        <v>129</v>
      </c>
      <c r="DA48" s="661"/>
      <c r="DB48" s="661"/>
      <c r="DC48" s="662"/>
      <c r="DD48" s="663" t="s">
        <v>129</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364</v>
      </c>
      <c r="CE49" s="639"/>
      <c r="CF49" s="639"/>
      <c r="CG49" s="639"/>
      <c r="CH49" s="639"/>
      <c r="CI49" s="639"/>
      <c r="CJ49" s="639"/>
      <c r="CK49" s="639"/>
      <c r="CL49" s="639"/>
      <c r="CM49" s="639"/>
      <c r="CN49" s="639"/>
      <c r="CO49" s="639"/>
      <c r="CP49" s="639"/>
      <c r="CQ49" s="640"/>
      <c r="CR49" s="641">
        <v>54020252</v>
      </c>
      <c r="CS49" s="642"/>
      <c r="CT49" s="642"/>
      <c r="CU49" s="642"/>
      <c r="CV49" s="642"/>
      <c r="CW49" s="642"/>
      <c r="CX49" s="642"/>
      <c r="CY49" s="643"/>
      <c r="CZ49" s="644">
        <v>100</v>
      </c>
      <c r="DA49" s="645"/>
      <c r="DB49" s="645"/>
      <c r="DC49" s="646"/>
      <c r="DD49" s="647">
        <v>35551514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gWbQahD6zoyfe8VENYPXcC8C4ClZayWpwMZf0qq9YSbdaae5Vvqb3e4xYrzmgZlRlJh//Q4cR8BurTuksgYy9A==" saltValue="hNHjLcrCyfFLjLLdBmjeB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365</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366</v>
      </c>
      <c r="DK2" s="1128"/>
      <c r="DL2" s="1128"/>
      <c r="DM2" s="1128"/>
      <c r="DN2" s="1128"/>
      <c r="DO2" s="1129"/>
      <c r="DP2" s="228"/>
      <c r="DQ2" s="1127" t="s">
        <v>367</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368</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369</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370</v>
      </c>
      <c r="B5" s="1032"/>
      <c r="C5" s="1032"/>
      <c r="D5" s="1032"/>
      <c r="E5" s="1032"/>
      <c r="F5" s="1032"/>
      <c r="G5" s="1032"/>
      <c r="H5" s="1032"/>
      <c r="I5" s="1032"/>
      <c r="J5" s="1032"/>
      <c r="K5" s="1032"/>
      <c r="L5" s="1032"/>
      <c r="M5" s="1032"/>
      <c r="N5" s="1032"/>
      <c r="O5" s="1032"/>
      <c r="P5" s="1033"/>
      <c r="Q5" s="1037" t="s">
        <v>371</v>
      </c>
      <c r="R5" s="1038"/>
      <c r="S5" s="1038"/>
      <c r="T5" s="1038"/>
      <c r="U5" s="1039"/>
      <c r="V5" s="1037" t="s">
        <v>372</v>
      </c>
      <c r="W5" s="1038"/>
      <c r="X5" s="1038"/>
      <c r="Y5" s="1038"/>
      <c r="Z5" s="1039"/>
      <c r="AA5" s="1037" t="s">
        <v>373</v>
      </c>
      <c r="AB5" s="1038"/>
      <c r="AC5" s="1038"/>
      <c r="AD5" s="1038"/>
      <c r="AE5" s="1038"/>
      <c r="AF5" s="1130" t="s">
        <v>374</v>
      </c>
      <c r="AG5" s="1038"/>
      <c r="AH5" s="1038"/>
      <c r="AI5" s="1038"/>
      <c r="AJ5" s="1051"/>
      <c r="AK5" s="1038" t="s">
        <v>375</v>
      </c>
      <c r="AL5" s="1038"/>
      <c r="AM5" s="1038"/>
      <c r="AN5" s="1038"/>
      <c r="AO5" s="1039"/>
      <c r="AP5" s="1037" t="s">
        <v>376</v>
      </c>
      <c r="AQ5" s="1038"/>
      <c r="AR5" s="1038"/>
      <c r="AS5" s="1038"/>
      <c r="AT5" s="1039"/>
      <c r="AU5" s="1037" t="s">
        <v>377</v>
      </c>
      <c r="AV5" s="1038"/>
      <c r="AW5" s="1038"/>
      <c r="AX5" s="1038"/>
      <c r="AY5" s="1051"/>
      <c r="AZ5" s="232"/>
      <c r="BA5" s="232"/>
      <c r="BB5" s="232"/>
      <c r="BC5" s="232"/>
      <c r="BD5" s="232"/>
      <c r="BE5" s="233"/>
      <c r="BF5" s="233"/>
      <c r="BG5" s="233"/>
      <c r="BH5" s="233"/>
      <c r="BI5" s="233"/>
      <c r="BJ5" s="233"/>
      <c r="BK5" s="233"/>
      <c r="BL5" s="233"/>
      <c r="BM5" s="233"/>
      <c r="BN5" s="233"/>
      <c r="BO5" s="233"/>
      <c r="BP5" s="233"/>
      <c r="BQ5" s="1031" t="s">
        <v>378</v>
      </c>
      <c r="BR5" s="1032"/>
      <c r="BS5" s="1032"/>
      <c r="BT5" s="1032"/>
      <c r="BU5" s="1032"/>
      <c r="BV5" s="1032"/>
      <c r="BW5" s="1032"/>
      <c r="BX5" s="1032"/>
      <c r="BY5" s="1032"/>
      <c r="BZ5" s="1032"/>
      <c r="CA5" s="1032"/>
      <c r="CB5" s="1032"/>
      <c r="CC5" s="1032"/>
      <c r="CD5" s="1032"/>
      <c r="CE5" s="1032"/>
      <c r="CF5" s="1032"/>
      <c r="CG5" s="1033"/>
      <c r="CH5" s="1037" t="s">
        <v>379</v>
      </c>
      <c r="CI5" s="1038"/>
      <c r="CJ5" s="1038"/>
      <c r="CK5" s="1038"/>
      <c r="CL5" s="1039"/>
      <c r="CM5" s="1037" t="s">
        <v>380</v>
      </c>
      <c r="CN5" s="1038"/>
      <c r="CO5" s="1038"/>
      <c r="CP5" s="1038"/>
      <c r="CQ5" s="1039"/>
      <c r="CR5" s="1037" t="s">
        <v>381</v>
      </c>
      <c r="CS5" s="1038"/>
      <c r="CT5" s="1038"/>
      <c r="CU5" s="1038"/>
      <c r="CV5" s="1039"/>
      <c r="CW5" s="1037" t="s">
        <v>382</v>
      </c>
      <c r="CX5" s="1038"/>
      <c r="CY5" s="1038"/>
      <c r="CZ5" s="1038"/>
      <c r="DA5" s="1039"/>
      <c r="DB5" s="1037" t="s">
        <v>383</v>
      </c>
      <c r="DC5" s="1038"/>
      <c r="DD5" s="1038"/>
      <c r="DE5" s="1038"/>
      <c r="DF5" s="1039"/>
      <c r="DG5" s="1120" t="s">
        <v>384</v>
      </c>
      <c r="DH5" s="1121"/>
      <c r="DI5" s="1121"/>
      <c r="DJ5" s="1121"/>
      <c r="DK5" s="1122"/>
      <c r="DL5" s="1120" t="s">
        <v>385</v>
      </c>
      <c r="DM5" s="1121"/>
      <c r="DN5" s="1121"/>
      <c r="DO5" s="1121"/>
      <c r="DP5" s="1122"/>
      <c r="DQ5" s="1037" t="s">
        <v>386</v>
      </c>
      <c r="DR5" s="1038"/>
      <c r="DS5" s="1038"/>
      <c r="DT5" s="1038"/>
      <c r="DU5" s="1039"/>
      <c r="DV5" s="1037" t="s">
        <v>377</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387</v>
      </c>
      <c r="C7" s="1084"/>
      <c r="D7" s="1084"/>
      <c r="E7" s="1084"/>
      <c r="F7" s="1084"/>
      <c r="G7" s="1084"/>
      <c r="H7" s="1084"/>
      <c r="I7" s="1084"/>
      <c r="J7" s="1084"/>
      <c r="K7" s="1084"/>
      <c r="L7" s="1084"/>
      <c r="M7" s="1084"/>
      <c r="N7" s="1084"/>
      <c r="O7" s="1084"/>
      <c r="P7" s="1085"/>
      <c r="Q7" s="1138">
        <v>58183</v>
      </c>
      <c r="R7" s="1139"/>
      <c r="S7" s="1139"/>
      <c r="T7" s="1139"/>
      <c r="U7" s="1139"/>
      <c r="V7" s="1139">
        <v>53994</v>
      </c>
      <c r="W7" s="1139"/>
      <c r="X7" s="1139"/>
      <c r="Y7" s="1139"/>
      <c r="Z7" s="1139"/>
      <c r="AA7" s="1139">
        <v>4189</v>
      </c>
      <c r="AB7" s="1139"/>
      <c r="AC7" s="1139"/>
      <c r="AD7" s="1139"/>
      <c r="AE7" s="1140"/>
      <c r="AF7" s="1141">
        <v>3538</v>
      </c>
      <c r="AG7" s="1142"/>
      <c r="AH7" s="1142"/>
      <c r="AI7" s="1142"/>
      <c r="AJ7" s="1143"/>
      <c r="AK7" s="1144">
        <v>2364</v>
      </c>
      <c r="AL7" s="1145"/>
      <c r="AM7" s="1145"/>
      <c r="AN7" s="1145"/>
      <c r="AO7" s="1145"/>
      <c r="AP7" s="1145">
        <v>19876</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582</v>
      </c>
      <c r="BT7" s="1136"/>
      <c r="BU7" s="1136"/>
      <c r="BV7" s="1136"/>
      <c r="BW7" s="1136"/>
      <c r="BX7" s="1136"/>
      <c r="BY7" s="1136"/>
      <c r="BZ7" s="1136"/>
      <c r="CA7" s="1136"/>
      <c r="CB7" s="1136"/>
      <c r="CC7" s="1136"/>
      <c r="CD7" s="1136"/>
      <c r="CE7" s="1136"/>
      <c r="CF7" s="1136"/>
      <c r="CG7" s="1148"/>
      <c r="CH7" s="1132">
        <v>2</v>
      </c>
      <c r="CI7" s="1133"/>
      <c r="CJ7" s="1133"/>
      <c r="CK7" s="1133"/>
      <c r="CL7" s="1134"/>
      <c r="CM7" s="1132">
        <v>132</v>
      </c>
      <c r="CN7" s="1133"/>
      <c r="CO7" s="1133"/>
      <c r="CP7" s="1133"/>
      <c r="CQ7" s="1134"/>
      <c r="CR7" s="1132">
        <v>15</v>
      </c>
      <c r="CS7" s="1133"/>
      <c r="CT7" s="1133"/>
      <c r="CU7" s="1133"/>
      <c r="CV7" s="1134"/>
      <c r="CW7" s="1132" t="s">
        <v>581</v>
      </c>
      <c r="CX7" s="1133"/>
      <c r="CY7" s="1133"/>
      <c r="CZ7" s="1133"/>
      <c r="DA7" s="1134"/>
      <c r="DB7" s="1132">
        <v>300</v>
      </c>
      <c r="DC7" s="1133"/>
      <c r="DD7" s="1133"/>
      <c r="DE7" s="1133"/>
      <c r="DF7" s="1134"/>
      <c r="DG7" s="1132">
        <v>1523</v>
      </c>
      <c r="DH7" s="1133"/>
      <c r="DI7" s="1133"/>
      <c r="DJ7" s="1133"/>
      <c r="DK7" s="1134"/>
      <c r="DL7" s="1132" t="s">
        <v>581</v>
      </c>
      <c r="DM7" s="1133"/>
      <c r="DN7" s="1133"/>
      <c r="DO7" s="1133"/>
      <c r="DP7" s="1134"/>
      <c r="DQ7" s="1132" t="s">
        <v>581</v>
      </c>
      <c r="DR7" s="1133"/>
      <c r="DS7" s="1133"/>
      <c r="DT7" s="1133"/>
      <c r="DU7" s="1134"/>
      <c r="DV7" s="1135"/>
      <c r="DW7" s="1136"/>
      <c r="DX7" s="1136"/>
      <c r="DY7" s="1136"/>
      <c r="DZ7" s="1137"/>
      <c r="EA7" s="234"/>
    </row>
    <row r="8" spans="1:131" s="235" customFormat="1" ht="26.25" customHeight="1" x14ac:dyDescent="0.2">
      <c r="A8" s="238">
        <v>2</v>
      </c>
      <c r="B8" s="1066" t="s">
        <v>388</v>
      </c>
      <c r="C8" s="1067"/>
      <c r="D8" s="1067"/>
      <c r="E8" s="1067"/>
      <c r="F8" s="1067"/>
      <c r="G8" s="1067"/>
      <c r="H8" s="1067"/>
      <c r="I8" s="1067"/>
      <c r="J8" s="1067"/>
      <c r="K8" s="1067"/>
      <c r="L8" s="1067"/>
      <c r="M8" s="1067"/>
      <c r="N8" s="1067"/>
      <c r="O8" s="1067"/>
      <c r="P8" s="1068"/>
      <c r="Q8" s="1074">
        <v>583</v>
      </c>
      <c r="R8" s="1075"/>
      <c r="S8" s="1075"/>
      <c r="T8" s="1075"/>
      <c r="U8" s="1075"/>
      <c r="V8" s="1075">
        <v>583</v>
      </c>
      <c r="W8" s="1075"/>
      <c r="X8" s="1075"/>
      <c r="Y8" s="1075"/>
      <c r="Z8" s="1075"/>
      <c r="AA8" s="1075">
        <v>0</v>
      </c>
      <c r="AB8" s="1075"/>
      <c r="AC8" s="1075"/>
      <c r="AD8" s="1075"/>
      <c r="AE8" s="1076"/>
      <c r="AF8" s="1071" t="s">
        <v>129</v>
      </c>
      <c r="AG8" s="1072"/>
      <c r="AH8" s="1072"/>
      <c r="AI8" s="1072"/>
      <c r="AJ8" s="1073"/>
      <c r="AK8" s="1116">
        <v>145</v>
      </c>
      <c r="AL8" s="1117"/>
      <c r="AM8" s="1117"/>
      <c r="AN8" s="1117"/>
      <c r="AO8" s="1117"/>
      <c r="AP8" s="1117">
        <v>3843</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583</v>
      </c>
      <c r="BT8" s="1029"/>
      <c r="BU8" s="1029"/>
      <c r="BV8" s="1029"/>
      <c r="BW8" s="1029"/>
      <c r="BX8" s="1029"/>
      <c r="BY8" s="1029"/>
      <c r="BZ8" s="1029"/>
      <c r="CA8" s="1029"/>
      <c r="CB8" s="1029"/>
      <c r="CC8" s="1029"/>
      <c r="CD8" s="1029"/>
      <c r="CE8" s="1029"/>
      <c r="CF8" s="1029"/>
      <c r="CG8" s="1050"/>
      <c r="CH8" s="1025">
        <v>6</v>
      </c>
      <c r="CI8" s="1026"/>
      <c r="CJ8" s="1026"/>
      <c r="CK8" s="1026"/>
      <c r="CL8" s="1027"/>
      <c r="CM8" s="1025">
        <v>73</v>
      </c>
      <c r="CN8" s="1026"/>
      <c r="CO8" s="1026"/>
      <c r="CP8" s="1026"/>
      <c r="CQ8" s="1027"/>
      <c r="CR8" s="1025">
        <v>27</v>
      </c>
      <c r="CS8" s="1026"/>
      <c r="CT8" s="1026"/>
      <c r="CU8" s="1026"/>
      <c r="CV8" s="1027"/>
      <c r="CW8" s="1025" t="s">
        <v>581</v>
      </c>
      <c r="CX8" s="1026"/>
      <c r="CY8" s="1026"/>
      <c r="CZ8" s="1026"/>
      <c r="DA8" s="1027"/>
      <c r="DB8" s="1025" t="s">
        <v>581</v>
      </c>
      <c r="DC8" s="1026"/>
      <c r="DD8" s="1026"/>
      <c r="DE8" s="1026"/>
      <c r="DF8" s="1027"/>
      <c r="DG8" s="1025" t="s">
        <v>581</v>
      </c>
      <c r="DH8" s="1026"/>
      <c r="DI8" s="1026"/>
      <c r="DJ8" s="1026"/>
      <c r="DK8" s="1027"/>
      <c r="DL8" s="1025" t="s">
        <v>581</v>
      </c>
      <c r="DM8" s="1026"/>
      <c r="DN8" s="1026"/>
      <c r="DO8" s="1026"/>
      <c r="DP8" s="1027"/>
      <c r="DQ8" s="1025" t="s">
        <v>581</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584</v>
      </c>
      <c r="BT9" s="1029"/>
      <c r="BU9" s="1029"/>
      <c r="BV9" s="1029"/>
      <c r="BW9" s="1029"/>
      <c r="BX9" s="1029"/>
      <c r="BY9" s="1029"/>
      <c r="BZ9" s="1029"/>
      <c r="CA9" s="1029"/>
      <c r="CB9" s="1029"/>
      <c r="CC9" s="1029"/>
      <c r="CD9" s="1029"/>
      <c r="CE9" s="1029"/>
      <c r="CF9" s="1029"/>
      <c r="CG9" s="1050"/>
      <c r="CH9" s="1025">
        <v>-9</v>
      </c>
      <c r="CI9" s="1026"/>
      <c r="CJ9" s="1026"/>
      <c r="CK9" s="1026"/>
      <c r="CL9" s="1027"/>
      <c r="CM9" s="1025">
        <v>99</v>
      </c>
      <c r="CN9" s="1026"/>
      <c r="CO9" s="1026"/>
      <c r="CP9" s="1026"/>
      <c r="CQ9" s="1027"/>
      <c r="CR9" s="1025">
        <v>6</v>
      </c>
      <c r="CS9" s="1026"/>
      <c r="CT9" s="1026"/>
      <c r="CU9" s="1026"/>
      <c r="CV9" s="1027"/>
      <c r="CW9" s="1025">
        <v>7</v>
      </c>
      <c r="CX9" s="1026"/>
      <c r="CY9" s="1026"/>
      <c r="CZ9" s="1026"/>
      <c r="DA9" s="1027"/>
      <c r="DB9" s="1025" t="s">
        <v>581</v>
      </c>
      <c r="DC9" s="1026"/>
      <c r="DD9" s="1026"/>
      <c r="DE9" s="1026"/>
      <c r="DF9" s="1027"/>
      <c r="DG9" s="1025" t="s">
        <v>581</v>
      </c>
      <c r="DH9" s="1026"/>
      <c r="DI9" s="1026"/>
      <c r="DJ9" s="1026"/>
      <c r="DK9" s="1027"/>
      <c r="DL9" s="1025" t="s">
        <v>581</v>
      </c>
      <c r="DM9" s="1026"/>
      <c r="DN9" s="1026"/>
      <c r="DO9" s="1026"/>
      <c r="DP9" s="1027"/>
      <c r="DQ9" s="1025" t="s">
        <v>581</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389</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390</v>
      </c>
      <c r="B23" s="973" t="s">
        <v>391</v>
      </c>
      <c r="C23" s="974"/>
      <c r="D23" s="974"/>
      <c r="E23" s="974"/>
      <c r="F23" s="974"/>
      <c r="G23" s="974"/>
      <c r="H23" s="974"/>
      <c r="I23" s="974"/>
      <c r="J23" s="974"/>
      <c r="K23" s="974"/>
      <c r="L23" s="974"/>
      <c r="M23" s="974"/>
      <c r="N23" s="974"/>
      <c r="O23" s="974"/>
      <c r="P23" s="984"/>
      <c r="Q23" s="1103">
        <v>58209</v>
      </c>
      <c r="R23" s="1097"/>
      <c r="S23" s="1097"/>
      <c r="T23" s="1097"/>
      <c r="U23" s="1097"/>
      <c r="V23" s="1097">
        <v>54020</v>
      </c>
      <c r="W23" s="1097"/>
      <c r="X23" s="1097"/>
      <c r="Y23" s="1097"/>
      <c r="Z23" s="1097"/>
      <c r="AA23" s="1097">
        <v>4189</v>
      </c>
      <c r="AB23" s="1097"/>
      <c r="AC23" s="1097"/>
      <c r="AD23" s="1097"/>
      <c r="AE23" s="1104"/>
      <c r="AF23" s="1105">
        <v>3538</v>
      </c>
      <c r="AG23" s="1097"/>
      <c r="AH23" s="1097"/>
      <c r="AI23" s="1097"/>
      <c r="AJ23" s="1106"/>
      <c r="AK23" s="1107"/>
      <c r="AL23" s="1108"/>
      <c r="AM23" s="1108"/>
      <c r="AN23" s="1108"/>
      <c r="AO23" s="1108"/>
      <c r="AP23" s="1097">
        <v>23719</v>
      </c>
      <c r="AQ23" s="1097"/>
      <c r="AR23" s="1097"/>
      <c r="AS23" s="1097"/>
      <c r="AT23" s="1097"/>
      <c r="AU23" s="1098"/>
      <c r="AV23" s="1098"/>
      <c r="AW23" s="1098"/>
      <c r="AX23" s="1098"/>
      <c r="AY23" s="1099"/>
      <c r="AZ23" s="1100" t="s">
        <v>392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393</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394</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370</v>
      </c>
      <c r="B26" s="1032"/>
      <c r="C26" s="1032"/>
      <c r="D26" s="1032"/>
      <c r="E26" s="1032"/>
      <c r="F26" s="1032"/>
      <c r="G26" s="1032"/>
      <c r="H26" s="1032"/>
      <c r="I26" s="1032"/>
      <c r="J26" s="1032"/>
      <c r="K26" s="1032"/>
      <c r="L26" s="1032"/>
      <c r="M26" s="1032"/>
      <c r="N26" s="1032"/>
      <c r="O26" s="1032"/>
      <c r="P26" s="1033"/>
      <c r="Q26" s="1037" t="s">
        <v>395</v>
      </c>
      <c r="R26" s="1038"/>
      <c r="S26" s="1038"/>
      <c r="T26" s="1038"/>
      <c r="U26" s="1039"/>
      <c r="V26" s="1037" t="s">
        <v>396</v>
      </c>
      <c r="W26" s="1038"/>
      <c r="X26" s="1038"/>
      <c r="Y26" s="1038"/>
      <c r="Z26" s="1039"/>
      <c r="AA26" s="1037" t="s">
        <v>397</v>
      </c>
      <c r="AB26" s="1038"/>
      <c r="AC26" s="1038"/>
      <c r="AD26" s="1038"/>
      <c r="AE26" s="1038"/>
      <c r="AF26" s="1091" t="s">
        <v>398</v>
      </c>
      <c r="AG26" s="1044"/>
      <c r="AH26" s="1044"/>
      <c r="AI26" s="1044"/>
      <c r="AJ26" s="1092"/>
      <c r="AK26" s="1038" t="s">
        <v>399</v>
      </c>
      <c r="AL26" s="1038"/>
      <c r="AM26" s="1038"/>
      <c r="AN26" s="1038"/>
      <c r="AO26" s="1039"/>
      <c r="AP26" s="1037" t="s">
        <v>400</v>
      </c>
      <c r="AQ26" s="1038"/>
      <c r="AR26" s="1038"/>
      <c r="AS26" s="1038"/>
      <c r="AT26" s="1039"/>
      <c r="AU26" s="1037" t="s">
        <v>401</v>
      </c>
      <c r="AV26" s="1038"/>
      <c r="AW26" s="1038"/>
      <c r="AX26" s="1038"/>
      <c r="AY26" s="1039"/>
      <c r="AZ26" s="1037" t="s">
        <v>402</v>
      </c>
      <c r="BA26" s="1038"/>
      <c r="BB26" s="1038"/>
      <c r="BC26" s="1038"/>
      <c r="BD26" s="1039"/>
      <c r="BE26" s="1037" t="s">
        <v>377</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403</v>
      </c>
      <c r="C28" s="1084"/>
      <c r="D28" s="1084"/>
      <c r="E28" s="1084"/>
      <c r="F28" s="1084"/>
      <c r="G28" s="1084"/>
      <c r="H28" s="1084"/>
      <c r="I28" s="1084"/>
      <c r="J28" s="1084"/>
      <c r="K28" s="1084"/>
      <c r="L28" s="1084"/>
      <c r="M28" s="1084"/>
      <c r="N28" s="1084"/>
      <c r="O28" s="1084"/>
      <c r="P28" s="1085"/>
      <c r="Q28" s="1086">
        <v>9576</v>
      </c>
      <c r="R28" s="1087"/>
      <c r="S28" s="1087"/>
      <c r="T28" s="1087"/>
      <c r="U28" s="1087"/>
      <c r="V28" s="1087">
        <v>9005</v>
      </c>
      <c r="W28" s="1087"/>
      <c r="X28" s="1087"/>
      <c r="Y28" s="1087"/>
      <c r="Z28" s="1087"/>
      <c r="AA28" s="1087">
        <v>571</v>
      </c>
      <c r="AB28" s="1087"/>
      <c r="AC28" s="1087"/>
      <c r="AD28" s="1087"/>
      <c r="AE28" s="1088"/>
      <c r="AF28" s="1089">
        <v>571</v>
      </c>
      <c r="AG28" s="1087"/>
      <c r="AH28" s="1087"/>
      <c r="AI28" s="1087"/>
      <c r="AJ28" s="1090"/>
      <c r="AK28" s="1078">
        <v>674</v>
      </c>
      <c r="AL28" s="1079"/>
      <c r="AM28" s="1079"/>
      <c r="AN28" s="1079"/>
      <c r="AO28" s="1079"/>
      <c r="AP28" s="1079" t="s">
        <v>581</v>
      </c>
      <c r="AQ28" s="1079"/>
      <c r="AR28" s="1079"/>
      <c r="AS28" s="1079"/>
      <c r="AT28" s="1079"/>
      <c r="AU28" s="1079" t="s">
        <v>581</v>
      </c>
      <c r="AV28" s="1079"/>
      <c r="AW28" s="1079"/>
      <c r="AX28" s="1079"/>
      <c r="AY28" s="1079"/>
      <c r="AZ28" s="1080" t="s">
        <v>581</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404</v>
      </c>
      <c r="C29" s="1067"/>
      <c r="D29" s="1067"/>
      <c r="E29" s="1067"/>
      <c r="F29" s="1067"/>
      <c r="G29" s="1067"/>
      <c r="H29" s="1067"/>
      <c r="I29" s="1067"/>
      <c r="J29" s="1067"/>
      <c r="K29" s="1067"/>
      <c r="L29" s="1067"/>
      <c r="M29" s="1067"/>
      <c r="N29" s="1067"/>
      <c r="O29" s="1067"/>
      <c r="P29" s="1068"/>
      <c r="Q29" s="1074">
        <v>1654</v>
      </c>
      <c r="R29" s="1075"/>
      <c r="S29" s="1075"/>
      <c r="T29" s="1075"/>
      <c r="U29" s="1075"/>
      <c r="V29" s="1075">
        <v>1649</v>
      </c>
      <c r="W29" s="1075"/>
      <c r="X29" s="1075"/>
      <c r="Y29" s="1075"/>
      <c r="Z29" s="1075"/>
      <c r="AA29" s="1075">
        <v>5</v>
      </c>
      <c r="AB29" s="1075"/>
      <c r="AC29" s="1075"/>
      <c r="AD29" s="1075"/>
      <c r="AE29" s="1076"/>
      <c r="AF29" s="1071">
        <v>5</v>
      </c>
      <c r="AG29" s="1072"/>
      <c r="AH29" s="1072"/>
      <c r="AI29" s="1072"/>
      <c r="AJ29" s="1073"/>
      <c r="AK29" s="1016">
        <v>281</v>
      </c>
      <c r="AL29" s="1007"/>
      <c r="AM29" s="1007"/>
      <c r="AN29" s="1007"/>
      <c r="AO29" s="1007"/>
      <c r="AP29" s="1007" t="s">
        <v>581</v>
      </c>
      <c r="AQ29" s="1007"/>
      <c r="AR29" s="1007"/>
      <c r="AS29" s="1007"/>
      <c r="AT29" s="1007"/>
      <c r="AU29" s="1007" t="s">
        <v>581</v>
      </c>
      <c r="AV29" s="1007"/>
      <c r="AW29" s="1007"/>
      <c r="AX29" s="1007"/>
      <c r="AY29" s="1007"/>
      <c r="AZ29" s="1077" t="s">
        <v>581</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405</v>
      </c>
      <c r="C30" s="1067"/>
      <c r="D30" s="1067"/>
      <c r="E30" s="1067"/>
      <c r="F30" s="1067"/>
      <c r="G30" s="1067"/>
      <c r="H30" s="1067"/>
      <c r="I30" s="1067"/>
      <c r="J30" s="1067"/>
      <c r="K30" s="1067"/>
      <c r="L30" s="1067"/>
      <c r="M30" s="1067"/>
      <c r="N30" s="1067"/>
      <c r="O30" s="1067"/>
      <c r="P30" s="1068"/>
      <c r="Q30" s="1074">
        <v>2180</v>
      </c>
      <c r="R30" s="1075"/>
      <c r="S30" s="1075"/>
      <c r="T30" s="1075"/>
      <c r="U30" s="1075"/>
      <c r="V30" s="1075">
        <v>2128</v>
      </c>
      <c r="W30" s="1075"/>
      <c r="X30" s="1075"/>
      <c r="Y30" s="1075"/>
      <c r="Z30" s="1075"/>
      <c r="AA30" s="1075">
        <v>52</v>
      </c>
      <c r="AB30" s="1075"/>
      <c r="AC30" s="1075"/>
      <c r="AD30" s="1075"/>
      <c r="AE30" s="1076"/>
      <c r="AF30" s="1071">
        <v>1467</v>
      </c>
      <c r="AG30" s="1072"/>
      <c r="AH30" s="1072"/>
      <c r="AI30" s="1072"/>
      <c r="AJ30" s="1073"/>
      <c r="AK30" s="1016">
        <v>4</v>
      </c>
      <c r="AL30" s="1007"/>
      <c r="AM30" s="1007"/>
      <c r="AN30" s="1007"/>
      <c r="AO30" s="1007"/>
      <c r="AP30" s="1007">
        <v>470</v>
      </c>
      <c r="AQ30" s="1007"/>
      <c r="AR30" s="1007"/>
      <c r="AS30" s="1007"/>
      <c r="AT30" s="1007"/>
      <c r="AU30" s="1007">
        <v>8</v>
      </c>
      <c r="AV30" s="1007"/>
      <c r="AW30" s="1007"/>
      <c r="AX30" s="1007"/>
      <c r="AY30" s="1007"/>
      <c r="AZ30" s="1077" t="s">
        <v>581</v>
      </c>
      <c r="BA30" s="1077"/>
      <c r="BB30" s="1077"/>
      <c r="BC30" s="1077"/>
      <c r="BD30" s="1077"/>
      <c r="BE30" s="1008" t="s">
        <v>406</v>
      </c>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407</v>
      </c>
      <c r="C31" s="1067"/>
      <c r="D31" s="1067"/>
      <c r="E31" s="1067"/>
      <c r="F31" s="1067"/>
      <c r="G31" s="1067"/>
      <c r="H31" s="1067"/>
      <c r="I31" s="1067"/>
      <c r="J31" s="1067"/>
      <c r="K31" s="1067"/>
      <c r="L31" s="1067"/>
      <c r="M31" s="1067"/>
      <c r="N31" s="1067"/>
      <c r="O31" s="1067"/>
      <c r="P31" s="1068"/>
      <c r="Q31" s="1074">
        <v>4587</v>
      </c>
      <c r="R31" s="1075"/>
      <c r="S31" s="1075"/>
      <c r="T31" s="1075"/>
      <c r="U31" s="1075"/>
      <c r="V31" s="1075">
        <v>4868</v>
      </c>
      <c r="W31" s="1075"/>
      <c r="X31" s="1075"/>
      <c r="Y31" s="1075"/>
      <c r="Z31" s="1075"/>
      <c r="AA31" s="1075">
        <v>281</v>
      </c>
      <c r="AB31" s="1075"/>
      <c r="AC31" s="1075"/>
      <c r="AD31" s="1075"/>
      <c r="AE31" s="1076"/>
      <c r="AF31" s="1071">
        <v>362</v>
      </c>
      <c r="AG31" s="1072"/>
      <c r="AH31" s="1072"/>
      <c r="AI31" s="1072"/>
      <c r="AJ31" s="1073"/>
      <c r="AK31" s="1016">
        <v>1536</v>
      </c>
      <c r="AL31" s="1007"/>
      <c r="AM31" s="1007"/>
      <c r="AN31" s="1007"/>
      <c r="AO31" s="1007"/>
      <c r="AP31" s="1007">
        <v>21619</v>
      </c>
      <c r="AQ31" s="1007"/>
      <c r="AR31" s="1007"/>
      <c r="AS31" s="1007"/>
      <c r="AT31" s="1007"/>
      <c r="AU31" s="1007">
        <v>16884</v>
      </c>
      <c r="AV31" s="1007"/>
      <c r="AW31" s="1007"/>
      <c r="AX31" s="1007"/>
      <c r="AY31" s="1007"/>
      <c r="AZ31" s="1077" t="s">
        <v>581</v>
      </c>
      <c r="BA31" s="1077"/>
      <c r="BB31" s="1077"/>
      <c r="BC31" s="1077"/>
      <c r="BD31" s="1077"/>
      <c r="BE31" s="1008" t="s">
        <v>408</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409</v>
      </c>
      <c r="C32" s="1067"/>
      <c r="D32" s="1067"/>
      <c r="E32" s="1067"/>
      <c r="F32" s="1067"/>
      <c r="G32" s="1067"/>
      <c r="H32" s="1067"/>
      <c r="I32" s="1067"/>
      <c r="J32" s="1067"/>
      <c r="K32" s="1067"/>
      <c r="L32" s="1067"/>
      <c r="M32" s="1067"/>
      <c r="N32" s="1067"/>
      <c r="O32" s="1067"/>
      <c r="P32" s="1068"/>
      <c r="Q32" s="1074">
        <v>278</v>
      </c>
      <c r="R32" s="1075"/>
      <c r="S32" s="1075"/>
      <c r="T32" s="1075"/>
      <c r="U32" s="1075"/>
      <c r="V32" s="1075">
        <v>277</v>
      </c>
      <c r="W32" s="1075"/>
      <c r="X32" s="1075"/>
      <c r="Y32" s="1075"/>
      <c r="Z32" s="1075"/>
      <c r="AA32" s="1075">
        <v>1</v>
      </c>
      <c r="AB32" s="1075"/>
      <c r="AC32" s="1075"/>
      <c r="AD32" s="1075"/>
      <c r="AE32" s="1076"/>
      <c r="AF32" s="1071">
        <v>1</v>
      </c>
      <c r="AG32" s="1072"/>
      <c r="AH32" s="1072"/>
      <c r="AI32" s="1072"/>
      <c r="AJ32" s="1073"/>
      <c r="AK32" s="1016">
        <v>198</v>
      </c>
      <c r="AL32" s="1007"/>
      <c r="AM32" s="1007"/>
      <c r="AN32" s="1007"/>
      <c r="AO32" s="1007"/>
      <c r="AP32" s="1007" t="s">
        <v>581</v>
      </c>
      <c r="AQ32" s="1007"/>
      <c r="AR32" s="1007"/>
      <c r="AS32" s="1007"/>
      <c r="AT32" s="1007"/>
      <c r="AU32" s="1007" t="s">
        <v>581</v>
      </c>
      <c r="AV32" s="1007"/>
      <c r="AW32" s="1007"/>
      <c r="AX32" s="1007"/>
      <c r="AY32" s="1007"/>
      <c r="AZ32" s="1077" t="s">
        <v>581</v>
      </c>
      <c r="BA32" s="1077"/>
      <c r="BB32" s="1077"/>
      <c r="BC32" s="1077"/>
      <c r="BD32" s="1077"/>
      <c r="BE32" s="1008" t="s">
        <v>410</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411</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390</v>
      </c>
      <c r="B63" s="973" t="s">
        <v>412</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2406</v>
      </c>
      <c r="AG63" s="995"/>
      <c r="AH63" s="995"/>
      <c r="AI63" s="995"/>
      <c r="AJ63" s="1058"/>
      <c r="AK63" s="1059"/>
      <c r="AL63" s="999"/>
      <c r="AM63" s="999"/>
      <c r="AN63" s="999"/>
      <c r="AO63" s="999"/>
      <c r="AP63" s="995">
        <v>22089</v>
      </c>
      <c r="AQ63" s="995"/>
      <c r="AR63" s="995"/>
      <c r="AS63" s="995"/>
      <c r="AT63" s="995"/>
      <c r="AU63" s="995">
        <v>16892</v>
      </c>
      <c r="AV63" s="995"/>
      <c r="AW63" s="995"/>
      <c r="AX63" s="995"/>
      <c r="AY63" s="995"/>
      <c r="AZ63" s="1053"/>
      <c r="BA63" s="1053"/>
      <c r="BB63" s="1053"/>
      <c r="BC63" s="1053"/>
      <c r="BD63" s="1053"/>
      <c r="BE63" s="996"/>
      <c r="BF63" s="996"/>
      <c r="BG63" s="996"/>
      <c r="BH63" s="996"/>
      <c r="BI63" s="997"/>
      <c r="BJ63" s="1054" t="s">
        <v>129</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414</v>
      </c>
      <c r="B66" s="1032"/>
      <c r="C66" s="1032"/>
      <c r="D66" s="1032"/>
      <c r="E66" s="1032"/>
      <c r="F66" s="1032"/>
      <c r="G66" s="1032"/>
      <c r="H66" s="1032"/>
      <c r="I66" s="1032"/>
      <c r="J66" s="1032"/>
      <c r="K66" s="1032"/>
      <c r="L66" s="1032"/>
      <c r="M66" s="1032"/>
      <c r="N66" s="1032"/>
      <c r="O66" s="1032"/>
      <c r="P66" s="1033"/>
      <c r="Q66" s="1037" t="s">
        <v>415</v>
      </c>
      <c r="R66" s="1038"/>
      <c r="S66" s="1038"/>
      <c r="T66" s="1038"/>
      <c r="U66" s="1039"/>
      <c r="V66" s="1037" t="s">
        <v>416</v>
      </c>
      <c r="W66" s="1038"/>
      <c r="X66" s="1038"/>
      <c r="Y66" s="1038"/>
      <c r="Z66" s="1039"/>
      <c r="AA66" s="1037" t="s">
        <v>417</v>
      </c>
      <c r="AB66" s="1038"/>
      <c r="AC66" s="1038"/>
      <c r="AD66" s="1038"/>
      <c r="AE66" s="1039"/>
      <c r="AF66" s="1043" t="s">
        <v>418</v>
      </c>
      <c r="AG66" s="1044"/>
      <c r="AH66" s="1044"/>
      <c r="AI66" s="1044"/>
      <c r="AJ66" s="1045"/>
      <c r="AK66" s="1037" t="s">
        <v>419</v>
      </c>
      <c r="AL66" s="1032"/>
      <c r="AM66" s="1032"/>
      <c r="AN66" s="1032"/>
      <c r="AO66" s="1033"/>
      <c r="AP66" s="1037" t="s">
        <v>420</v>
      </c>
      <c r="AQ66" s="1038"/>
      <c r="AR66" s="1038"/>
      <c r="AS66" s="1038"/>
      <c r="AT66" s="1039"/>
      <c r="AU66" s="1037" t="s">
        <v>421</v>
      </c>
      <c r="AV66" s="1038"/>
      <c r="AW66" s="1038"/>
      <c r="AX66" s="1038"/>
      <c r="AY66" s="1039"/>
      <c r="AZ66" s="1037" t="s">
        <v>377</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585</v>
      </c>
      <c r="C68" s="1022"/>
      <c r="D68" s="1022"/>
      <c r="E68" s="1022"/>
      <c r="F68" s="1022"/>
      <c r="G68" s="1022"/>
      <c r="H68" s="1022"/>
      <c r="I68" s="1022"/>
      <c r="J68" s="1022"/>
      <c r="K68" s="1022"/>
      <c r="L68" s="1022"/>
      <c r="M68" s="1022"/>
      <c r="N68" s="1022"/>
      <c r="O68" s="1022"/>
      <c r="P68" s="1023"/>
      <c r="Q68" s="1024">
        <v>2622</v>
      </c>
      <c r="R68" s="1018"/>
      <c r="S68" s="1018"/>
      <c r="T68" s="1018"/>
      <c r="U68" s="1018"/>
      <c r="V68" s="1018">
        <v>2619</v>
      </c>
      <c r="W68" s="1018"/>
      <c r="X68" s="1018"/>
      <c r="Y68" s="1018"/>
      <c r="Z68" s="1018"/>
      <c r="AA68" s="1018">
        <v>3</v>
      </c>
      <c r="AB68" s="1018"/>
      <c r="AC68" s="1018"/>
      <c r="AD68" s="1018"/>
      <c r="AE68" s="1018"/>
      <c r="AF68" s="1018">
        <v>3</v>
      </c>
      <c r="AG68" s="1018"/>
      <c r="AH68" s="1018"/>
      <c r="AI68" s="1018"/>
      <c r="AJ68" s="1018"/>
      <c r="AK68" s="1018" t="s">
        <v>531</v>
      </c>
      <c r="AL68" s="1018"/>
      <c r="AM68" s="1018"/>
      <c r="AN68" s="1018"/>
      <c r="AO68" s="1018"/>
      <c r="AP68" s="1018" t="s">
        <v>531</v>
      </c>
      <c r="AQ68" s="1018"/>
      <c r="AR68" s="1018"/>
      <c r="AS68" s="1018"/>
      <c r="AT68" s="1018"/>
      <c r="AU68" s="1018" t="s">
        <v>531</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586</v>
      </c>
      <c r="C69" s="1011"/>
      <c r="D69" s="1011"/>
      <c r="E69" s="1011"/>
      <c r="F69" s="1011"/>
      <c r="G69" s="1011"/>
      <c r="H69" s="1011"/>
      <c r="I69" s="1011"/>
      <c r="J69" s="1011"/>
      <c r="K69" s="1011"/>
      <c r="L69" s="1011"/>
      <c r="M69" s="1011"/>
      <c r="N69" s="1011"/>
      <c r="O69" s="1011"/>
      <c r="P69" s="1012"/>
      <c r="Q69" s="1013">
        <v>257</v>
      </c>
      <c r="R69" s="1007"/>
      <c r="S69" s="1007"/>
      <c r="T69" s="1007"/>
      <c r="U69" s="1007"/>
      <c r="V69" s="1007">
        <v>235</v>
      </c>
      <c r="W69" s="1007"/>
      <c r="X69" s="1007"/>
      <c r="Y69" s="1007"/>
      <c r="Z69" s="1007"/>
      <c r="AA69" s="1007">
        <v>22</v>
      </c>
      <c r="AB69" s="1007"/>
      <c r="AC69" s="1007"/>
      <c r="AD69" s="1007"/>
      <c r="AE69" s="1007"/>
      <c r="AF69" s="1007">
        <v>22</v>
      </c>
      <c r="AG69" s="1007"/>
      <c r="AH69" s="1007"/>
      <c r="AI69" s="1007"/>
      <c r="AJ69" s="1007"/>
      <c r="AK69" s="1007">
        <v>223</v>
      </c>
      <c r="AL69" s="1007"/>
      <c r="AM69" s="1007"/>
      <c r="AN69" s="1007"/>
      <c r="AO69" s="1007"/>
      <c r="AP69" s="1007" t="s">
        <v>531</v>
      </c>
      <c r="AQ69" s="1007"/>
      <c r="AR69" s="1007"/>
      <c r="AS69" s="1007"/>
      <c r="AT69" s="1007"/>
      <c r="AU69" s="1007" t="s">
        <v>531</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587</v>
      </c>
      <c r="C70" s="1011"/>
      <c r="D70" s="1011"/>
      <c r="E70" s="1011"/>
      <c r="F70" s="1011"/>
      <c r="G70" s="1011"/>
      <c r="H70" s="1011"/>
      <c r="I70" s="1011"/>
      <c r="J70" s="1011"/>
      <c r="K70" s="1011"/>
      <c r="L70" s="1011"/>
      <c r="M70" s="1011"/>
      <c r="N70" s="1011"/>
      <c r="O70" s="1011"/>
      <c r="P70" s="1012"/>
      <c r="Q70" s="1013">
        <v>15200</v>
      </c>
      <c r="R70" s="1007"/>
      <c r="S70" s="1007"/>
      <c r="T70" s="1007"/>
      <c r="U70" s="1007"/>
      <c r="V70" s="1007">
        <v>14150</v>
      </c>
      <c r="W70" s="1007"/>
      <c r="X70" s="1007"/>
      <c r="Y70" s="1007"/>
      <c r="Z70" s="1007"/>
      <c r="AA70" s="1007">
        <v>1050</v>
      </c>
      <c r="AB70" s="1007"/>
      <c r="AC70" s="1007"/>
      <c r="AD70" s="1007"/>
      <c r="AE70" s="1007"/>
      <c r="AF70" s="1007">
        <v>5211</v>
      </c>
      <c r="AG70" s="1007"/>
      <c r="AH70" s="1007"/>
      <c r="AI70" s="1007"/>
      <c r="AJ70" s="1007"/>
      <c r="AK70" s="1007">
        <v>1865</v>
      </c>
      <c r="AL70" s="1007"/>
      <c r="AM70" s="1007"/>
      <c r="AN70" s="1007"/>
      <c r="AO70" s="1007"/>
      <c r="AP70" s="1007">
        <v>13683</v>
      </c>
      <c r="AQ70" s="1007"/>
      <c r="AR70" s="1007"/>
      <c r="AS70" s="1007"/>
      <c r="AT70" s="1007"/>
      <c r="AU70" s="1007">
        <v>8449</v>
      </c>
      <c r="AV70" s="1007"/>
      <c r="AW70" s="1007"/>
      <c r="AX70" s="1007"/>
      <c r="AY70" s="1007"/>
      <c r="AZ70" s="1008" t="s">
        <v>597</v>
      </c>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588</v>
      </c>
      <c r="C71" s="1011"/>
      <c r="D71" s="1011"/>
      <c r="E71" s="1011"/>
      <c r="F71" s="1011"/>
      <c r="G71" s="1011"/>
      <c r="H71" s="1011"/>
      <c r="I71" s="1011"/>
      <c r="J71" s="1011"/>
      <c r="K71" s="1011"/>
      <c r="L71" s="1011"/>
      <c r="M71" s="1011"/>
      <c r="N71" s="1011"/>
      <c r="O71" s="1011"/>
      <c r="P71" s="1012"/>
      <c r="Q71" s="1013">
        <v>3816</v>
      </c>
      <c r="R71" s="1007"/>
      <c r="S71" s="1007"/>
      <c r="T71" s="1007"/>
      <c r="U71" s="1007"/>
      <c r="V71" s="1007">
        <v>3590</v>
      </c>
      <c r="W71" s="1007"/>
      <c r="X71" s="1007"/>
      <c r="Y71" s="1007"/>
      <c r="Z71" s="1007"/>
      <c r="AA71" s="1007">
        <v>226</v>
      </c>
      <c r="AB71" s="1007"/>
      <c r="AC71" s="1007"/>
      <c r="AD71" s="1007"/>
      <c r="AE71" s="1007"/>
      <c r="AF71" s="1007">
        <v>226</v>
      </c>
      <c r="AG71" s="1007"/>
      <c r="AH71" s="1007"/>
      <c r="AI71" s="1007"/>
      <c r="AJ71" s="1007"/>
      <c r="AK71" s="1007">
        <v>18</v>
      </c>
      <c r="AL71" s="1007"/>
      <c r="AM71" s="1007"/>
      <c r="AN71" s="1007"/>
      <c r="AO71" s="1007"/>
      <c r="AP71" s="1007" t="s">
        <v>531</v>
      </c>
      <c r="AQ71" s="1007"/>
      <c r="AR71" s="1007"/>
      <c r="AS71" s="1007"/>
      <c r="AT71" s="1007"/>
      <c r="AU71" s="1007" t="s">
        <v>531</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589</v>
      </c>
      <c r="C72" s="1011"/>
      <c r="D72" s="1011"/>
      <c r="E72" s="1011"/>
      <c r="F72" s="1011"/>
      <c r="G72" s="1011"/>
      <c r="H72" s="1011"/>
      <c r="I72" s="1011"/>
      <c r="J72" s="1011"/>
      <c r="K72" s="1011"/>
      <c r="L72" s="1011"/>
      <c r="M72" s="1011"/>
      <c r="N72" s="1011"/>
      <c r="O72" s="1011"/>
      <c r="P72" s="1012"/>
      <c r="Q72" s="1013">
        <v>155</v>
      </c>
      <c r="R72" s="1007"/>
      <c r="S72" s="1007"/>
      <c r="T72" s="1007"/>
      <c r="U72" s="1007"/>
      <c r="V72" s="1007">
        <v>150</v>
      </c>
      <c r="W72" s="1007"/>
      <c r="X72" s="1007"/>
      <c r="Y72" s="1007"/>
      <c r="Z72" s="1007"/>
      <c r="AA72" s="1007">
        <v>5</v>
      </c>
      <c r="AB72" s="1007"/>
      <c r="AC72" s="1007"/>
      <c r="AD72" s="1007"/>
      <c r="AE72" s="1007"/>
      <c r="AF72" s="1007">
        <v>5</v>
      </c>
      <c r="AG72" s="1007"/>
      <c r="AH72" s="1007"/>
      <c r="AI72" s="1007"/>
      <c r="AJ72" s="1007"/>
      <c r="AK72" s="1007">
        <v>123</v>
      </c>
      <c r="AL72" s="1007"/>
      <c r="AM72" s="1007"/>
      <c r="AN72" s="1007"/>
      <c r="AO72" s="1007"/>
      <c r="AP72" s="1007" t="s">
        <v>531</v>
      </c>
      <c r="AQ72" s="1007"/>
      <c r="AR72" s="1007"/>
      <c r="AS72" s="1007"/>
      <c r="AT72" s="1007"/>
      <c r="AU72" s="1007" t="s">
        <v>531</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590</v>
      </c>
      <c r="C73" s="1011"/>
      <c r="D73" s="1011"/>
      <c r="E73" s="1011"/>
      <c r="F73" s="1011"/>
      <c r="G73" s="1011"/>
      <c r="H73" s="1011"/>
      <c r="I73" s="1011"/>
      <c r="J73" s="1011"/>
      <c r="K73" s="1011"/>
      <c r="L73" s="1011"/>
      <c r="M73" s="1011"/>
      <c r="N73" s="1011"/>
      <c r="O73" s="1011"/>
      <c r="P73" s="1012"/>
      <c r="Q73" s="1013">
        <v>206</v>
      </c>
      <c r="R73" s="1007"/>
      <c r="S73" s="1007"/>
      <c r="T73" s="1007"/>
      <c r="U73" s="1007"/>
      <c r="V73" s="1007">
        <v>204</v>
      </c>
      <c r="W73" s="1007"/>
      <c r="X73" s="1007"/>
      <c r="Y73" s="1007"/>
      <c r="Z73" s="1007"/>
      <c r="AA73" s="1007">
        <v>2</v>
      </c>
      <c r="AB73" s="1007"/>
      <c r="AC73" s="1007"/>
      <c r="AD73" s="1007"/>
      <c r="AE73" s="1007"/>
      <c r="AF73" s="1007">
        <v>2</v>
      </c>
      <c r="AG73" s="1007"/>
      <c r="AH73" s="1007"/>
      <c r="AI73" s="1007"/>
      <c r="AJ73" s="1007"/>
      <c r="AK73" s="1007">
        <v>176</v>
      </c>
      <c r="AL73" s="1007"/>
      <c r="AM73" s="1007"/>
      <c r="AN73" s="1007"/>
      <c r="AO73" s="1007"/>
      <c r="AP73" s="1007" t="s">
        <v>531</v>
      </c>
      <c r="AQ73" s="1007"/>
      <c r="AR73" s="1007"/>
      <c r="AS73" s="1007"/>
      <c r="AT73" s="1007"/>
      <c r="AU73" s="1007" t="s">
        <v>531</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591</v>
      </c>
      <c r="C74" s="1011"/>
      <c r="D74" s="1011"/>
      <c r="E74" s="1011"/>
      <c r="F74" s="1011"/>
      <c r="G74" s="1011"/>
      <c r="H74" s="1011"/>
      <c r="I74" s="1011"/>
      <c r="J74" s="1011"/>
      <c r="K74" s="1011"/>
      <c r="L74" s="1011"/>
      <c r="M74" s="1011"/>
      <c r="N74" s="1011"/>
      <c r="O74" s="1011"/>
      <c r="P74" s="1012"/>
      <c r="Q74" s="1013">
        <v>4021</v>
      </c>
      <c r="R74" s="1007"/>
      <c r="S74" s="1007"/>
      <c r="T74" s="1007"/>
      <c r="U74" s="1007"/>
      <c r="V74" s="1007">
        <v>4008</v>
      </c>
      <c r="W74" s="1007"/>
      <c r="X74" s="1007"/>
      <c r="Y74" s="1007"/>
      <c r="Z74" s="1007"/>
      <c r="AA74" s="1007">
        <v>13</v>
      </c>
      <c r="AB74" s="1007"/>
      <c r="AC74" s="1007"/>
      <c r="AD74" s="1007"/>
      <c r="AE74" s="1007"/>
      <c r="AF74" s="1007">
        <v>13</v>
      </c>
      <c r="AG74" s="1007"/>
      <c r="AH74" s="1007"/>
      <c r="AI74" s="1007"/>
      <c r="AJ74" s="1007"/>
      <c r="AK74" s="1007">
        <v>169</v>
      </c>
      <c r="AL74" s="1007"/>
      <c r="AM74" s="1007"/>
      <c r="AN74" s="1007"/>
      <c r="AO74" s="1007"/>
      <c r="AP74" s="1007" t="s">
        <v>531</v>
      </c>
      <c r="AQ74" s="1007"/>
      <c r="AR74" s="1007"/>
      <c r="AS74" s="1007"/>
      <c r="AT74" s="1007"/>
      <c r="AU74" s="1007" t="s">
        <v>531</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592</v>
      </c>
      <c r="C75" s="1011"/>
      <c r="D75" s="1011"/>
      <c r="E75" s="1011"/>
      <c r="F75" s="1011"/>
      <c r="G75" s="1011"/>
      <c r="H75" s="1011"/>
      <c r="I75" s="1011"/>
      <c r="J75" s="1011"/>
      <c r="K75" s="1011"/>
      <c r="L75" s="1011"/>
      <c r="M75" s="1011"/>
      <c r="N75" s="1011"/>
      <c r="O75" s="1011"/>
      <c r="P75" s="1012"/>
      <c r="Q75" s="1014">
        <v>24989</v>
      </c>
      <c r="R75" s="1015"/>
      <c r="S75" s="1015"/>
      <c r="T75" s="1015"/>
      <c r="U75" s="1016"/>
      <c r="V75" s="1017">
        <v>24267</v>
      </c>
      <c r="W75" s="1015"/>
      <c r="X75" s="1015"/>
      <c r="Y75" s="1015"/>
      <c r="Z75" s="1016"/>
      <c r="AA75" s="1017">
        <v>722</v>
      </c>
      <c r="AB75" s="1015"/>
      <c r="AC75" s="1015"/>
      <c r="AD75" s="1015"/>
      <c r="AE75" s="1016"/>
      <c r="AF75" s="1017">
        <v>722</v>
      </c>
      <c r="AG75" s="1015"/>
      <c r="AH75" s="1015"/>
      <c r="AI75" s="1015"/>
      <c r="AJ75" s="1016"/>
      <c r="AK75" s="1017">
        <v>4033</v>
      </c>
      <c r="AL75" s="1015"/>
      <c r="AM75" s="1015"/>
      <c r="AN75" s="1015"/>
      <c r="AO75" s="1016"/>
      <c r="AP75" s="1017" t="s">
        <v>531</v>
      </c>
      <c r="AQ75" s="1015"/>
      <c r="AR75" s="1015"/>
      <c r="AS75" s="1015"/>
      <c r="AT75" s="1016"/>
      <c r="AU75" s="1017" t="s">
        <v>531</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593</v>
      </c>
      <c r="C76" s="1011"/>
      <c r="D76" s="1011"/>
      <c r="E76" s="1011"/>
      <c r="F76" s="1011"/>
      <c r="G76" s="1011"/>
      <c r="H76" s="1011"/>
      <c r="I76" s="1011"/>
      <c r="J76" s="1011"/>
      <c r="K76" s="1011"/>
      <c r="L76" s="1011"/>
      <c r="M76" s="1011"/>
      <c r="N76" s="1011"/>
      <c r="O76" s="1011"/>
      <c r="P76" s="1012"/>
      <c r="Q76" s="1014">
        <v>247</v>
      </c>
      <c r="R76" s="1015"/>
      <c r="S76" s="1015"/>
      <c r="T76" s="1015"/>
      <c r="U76" s="1016"/>
      <c r="V76" s="1017">
        <v>241</v>
      </c>
      <c r="W76" s="1015"/>
      <c r="X76" s="1015"/>
      <c r="Y76" s="1015"/>
      <c r="Z76" s="1016"/>
      <c r="AA76" s="1017">
        <v>6</v>
      </c>
      <c r="AB76" s="1015"/>
      <c r="AC76" s="1015"/>
      <c r="AD76" s="1015"/>
      <c r="AE76" s="1016"/>
      <c r="AF76" s="1017">
        <v>6</v>
      </c>
      <c r="AG76" s="1015"/>
      <c r="AH76" s="1015"/>
      <c r="AI76" s="1015"/>
      <c r="AJ76" s="1016"/>
      <c r="AK76" s="1017" t="s">
        <v>531</v>
      </c>
      <c r="AL76" s="1015"/>
      <c r="AM76" s="1015"/>
      <c r="AN76" s="1015"/>
      <c r="AO76" s="1016"/>
      <c r="AP76" s="1017" t="s">
        <v>531</v>
      </c>
      <c r="AQ76" s="1015"/>
      <c r="AR76" s="1015"/>
      <c r="AS76" s="1015"/>
      <c r="AT76" s="1016"/>
      <c r="AU76" s="1017" t="s">
        <v>531</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594</v>
      </c>
      <c r="C77" s="1011"/>
      <c r="D77" s="1011"/>
      <c r="E77" s="1011"/>
      <c r="F77" s="1011"/>
      <c r="G77" s="1011"/>
      <c r="H77" s="1011"/>
      <c r="I77" s="1011"/>
      <c r="J77" s="1011"/>
      <c r="K77" s="1011"/>
      <c r="L77" s="1011"/>
      <c r="M77" s="1011"/>
      <c r="N77" s="1011"/>
      <c r="O77" s="1011"/>
      <c r="P77" s="1012"/>
      <c r="Q77" s="1014">
        <v>127</v>
      </c>
      <c r="R77" s="1015"/>
      <c r="S77" s="1015"/>
      <c r="T77" s="1015"/>
      <c r="U77" s="1016"/>
      <c r="V77" s="1017">
        <v>122</v>
      </c>
      <c r="W77" s="1015"/>
      <c r="X77" s="1015"/>
      <c r="Y77" s="1015"/>
      <c r="Z77" s="1016"/>
      <c r="AA77" s="1017">
        <v>5</v>
      </c>
      <c r="AB77" s="1015"/>
      <c r="AC77" s="1015"/>
      <c r="AD77" s="1015"/>
      <c r="AE77" s="1016"/>
      <c r="AF77" s="1017">
        <v>5</v>
      </c>
      <c r="AG77" s="1015"/>
      <c r="AH77" s="1015"/>
      <c r="AI77" s="1015"/>
      <c r="AJ77" s="1016"/>
      <c r="AK77" s="1017">
        <v>32</v>
      </c>
      <c r="AL77" s="1015"/>
      <c r="AM77" s="1015"/>
      <c r="AN77" s="1015"/>
      <c r="AO77" s="1016"/>
      <c r="AP77" s="1017" t="s">
        <v>531</v>
      </c>
      <c r="AQ77" s="1015"/>
      <c r="AR77" s="1015"/>
      <c r="AS77" s="1015"/>
      <c r="AT77" s="1016"/>
      <c r="AU77" s="1017" t="s">
        <v>531</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t="s">
        <v>595</v>
      </c>
      <c r="C78" s="1011"/>
      <c r="D78" s="1011"/>
      <c r="E78" s="1011"/>
      <c r="F78" s="1011"/>
      <c r="G78" s="1011"/>
      <c r="H78" s="1011"/>
      <c r="I78" s="1011"/>
      <c r="J78" s="1011"/>
      <c r="K78" s="1011"/>
      <c r="L78" s="1011"/>
      <c r="M78" s="1011"/>
      <c r="N78" s="1011"/>
      <c r="O78" s="1011"/>
      <c r="P78" s="1012"/>
      <c r="Q78" s="1013">
        <v>2273</v>
      </c>
      <c r="R78" s="1007"/>
      <c r="S78" s="1007"/>
      <c r="T78" s="1007"/>
      <c r="U78" s="1007"/>
      <c r="V78" s="1007">
        <v>2162</v>
      </c>
      <c r="W78" s="1007"/>
      <c r="X78" s="1007"/>
      <c r="Y78" s="1007"/>
      <c r="Z78" s="1007"/>
      <c r="AA78" s="1007">
        <v>111</v>
      </c>
      <c r="AB78" s="1007"/>
      <c r="AC78" s="1007"/>
      <c r="AD78" s="1007"/>
      <c r="AE78" s="1007"/>
      <c r="AF78" s="1007">
        <v>111</v>
      </c>
      <c r="AG78" s="1007"/>
      <c r="AH78" s="1007"/>
      <c r="AI78" s="1007"/>
      <c r="AJ78" s="1007"/>
      <c r="AK78" s="1007" t="s">
        <v>531</v>
      </c>
      <c r="AL78" s="1007"/>
      <c r="AM78" s="1007"/>
      <c r="AN78" s="1007"/>
      <c r="AO78" s="1007"/>
      <c r="AP78" s="1007" t="s">
        <v>531</v>
      </c>
      <c r="AQ78" s="1007"/>
      <c r="AR78" s="1007"/>
      <c r="AS78" s="1007"/>
      <c r="AT78" s="1007"/>
      <c r="AU78" s="1007" t="s">
        <v>531</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t="s">
        <v>596</v>
      </c>
      <c r="C79" s="1011"/>
      <c r="D79" s="1011"/>
      <c r="E79" s="1011"/>
      <c r="F79" s="1011"/>
      <c r="G79" s="1011"/>
      <c r="H79" s="1011"/>
      <c r="I79" s="1011"/>
      <c r="J79" s="1011"/>
      <c r="K79" s="1011"/>
      <c r="L79" s="1011"/>
      <c r="M79" s="1011"/>
      <c r="N79" s="1011"/>
      <c r="O79" s="1011"/>
      <c r="P79" s="1012"/>
      <c r="Q79" s="1013">
        <v>983883</v>
      </c>
      <c r="R79" s="1007"/>
      <c r="S79" s="1007"/>
      <c r="T79" s="1007"/>
      <c r="U79" s="1007"/>
      <c r="V79" s="1007">
        <v>942967</v>
      </c>
      <c r="W79" s="1007"/>
      <c r="X79" s="1007"/>
      <c r="Y79" s="1007"/>
      <c r="Z79" s="1007"/>
      <c r="AA79" s="1007">
        <v>40916</v>
      </c>
      <c r="AB79" s="1007"/>
      <c r="AC79" s="1007"/>
      <c r="AD79" s="1007"/>
      <c r="AE79" s="1007"/>
      <c r="AF79" s="1007">
        <v>40916</v>
      </c>
      <c r="AG79" s="1007"/>
      <c r="AH79" s="1007"/>
      <c r="AI79" s="1007"/>
      <c r="AJ79" s="1007"/>
      <c r="AK79" s="1007">
        <v>1</v>
      </c>
      <c r="AL79" s="1007"/>
      <c r="AM79" s="1007"/>
      <c r="AN79" s="1007"/>
      <c r="AO79" s="1007"/>
      <c r="AP79" s="1007" t="s">
        <v>531</v>
      </c>
      <c r="AQ79" s="1007"/>
      <c r="AR79" s="1007"/>
      <c r="AS79" s="1007"/>
      <c r="AT79" s="1007"/>
      <c r="AU79" s="1007" t="s">
        <v>531</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390</v>
      </c>
      <c r="B88" s="973" t="s">
        <v>422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47242</v>
      </c>
      <c r="AG88" s="995"/>
      <c r="AH88" s="995"/>
      <c r="AI88" s="995"/>
      <c r="AJ88" s="995"/>
      <c r="AK88" s="999"/>
      <c r="AL88" s="999"/>
      <c r="AM88" s="999"/>
      <c r="AN88" s="999"/>
      <c r="AO88" s="999"/>
      <c r="AP88" s="995">
        <v>13683</v>
      </c>
      <c r="AQ88" s="995"/>
      <c r="AR88" s="995"/>
      <c r="AS88" s="995"/>
      <c r="AT88" s="995"/>
      <c r="AU88" s="995">
        <v>8449</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390</v>
      </c>
      <c r="BR102" s="973" t="s">
        <v>423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48</v>
      </c>
      <c r="CS102" s="989"/>
      <c r="CT102" s="989"/>
      <c r="CU102" s="989"/>
      <c r="CV102" s="990"/>
      <c r="CW102" s="988">
        <v>7</v>
      </c>
      <c r="CX102" s="989"/>
      <c r="CY102" s="989"/>
      <c r="CZ102" s="989"/>
      <c r="DA102" s="990"/>
      <c r="DB102" s="988">
        <v>300</v>
      </c>
      <c r="DC102" s="989"/>
      <c r="DD102" s="989"/>
      <c r="DE102" s="989"/>
      <c r="DF102" s="990"/>
      <c r="DG102" s="988">
        <v>1523</v>
      </c>
      <c r="DH102" s="989"/>
      <c r="DI102" s="989"/>
      <c r="DJ102" s="989"/>
      <c r="DK102" s="990"/>
      <c r="DL102" s="988" t="s">
        <v>531</v>
      </c>
      <c r="DM102" s="989"/>
      <c r="DN102" s="989"/>
      <c r="DO102" s="989"/>
      <c r="DP102" s="990"/>
      <c r="DQ102" s="988" t="s">
        <v>531</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428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430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431</v>
      </c>
      <c r="AB109" s="932"/>
      <c r="AC109" s="932"/>
      <c r="AD109" s="932"/>
      <c r="AE109" s="933"/>
      <c r="AF109" s="934" t="s">
        <v>432</v>
      </c>
      <c r="AG109" s="932"/>
      <c r="AH109" s="932"/>
      <c r="AI109" s="932"/>
      <c r="AJ109" s="933"/>
      <c r="AK109" s="934" t="s">
        <v>307</v>
      </c>
      <c r="AL109" s="932"/>
      <c r="AM109" s="932"/>
      <c r="AN109" s="932"/>
      <c r="AO109" s="933"/>
      <c r="AP109" s="934" t="s">
        <v>433</v>
      </c>
      <c r="AQ109" s="932"/>
      <c r="AR109" s="932"/>
      <c r="AS109" s="932"/>
      <c r="AT109" s="965"/>
      <c r="AU109" s="931" t="s">
        <v>430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431</v>
      </c>
      <c r="BR109" s="932"/>
      <c r="BS109" s="932"/>
      <c r="BT109" s="932"/>
      <c r="BU109" s="933"/>
      <c r="BV109" s="934" t="s">
        <v>432</v>
      </c>
      <c r="BW109" s="932"/>
      <c r="BX109" s="932"/>
      <c r="BY109" s="932"/>
      <c r="BZ109" s="933"/>
      <c r="CA109" s="934" t="s">
        <v>307</v>
      </c>
      <c r="CB109" s="932"/>
      <c r="CC109" s="932"/>
      <c r="CD109" s="932"/>
      <c r="CE109" s="933"/>
      <c r="CF109" s="972" t="s">
        <v>433</v>
      </c>
      <c r="CG109" s="972"/>
      <c r="CH109" s="972"/>
      <c r="CI109" s="972"/>
      <c r="CJ109" s="972"/>
      <c r="CK109" s="934" t="s">
        <v>434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431</v>
      </c>
      <c r="DH109" s="932"/>
      <c r="DI109" s="932"/>
      <c r="DJ109" s="932"/>
      <c r="DK109" s="933"/>
      <c r="DL109" s="934" t="s">
        <v>432</v>
      </c>
      <c r="DM109" s="932"/>
      <c r="DN109" s="932"/>
      <c r="DO109" s="932"/>
      <c r="DP109" s="933"/>
      <c r="DQ109" s="934" t="s">
        <v>307</v>
      </c>
      <c r="DR109" s="932"/>
      <c r="DS109" s="932"/>
      <c r="DT109" s="932"/>
      <c r="DU109" s="933"/>
      <c r="DV109" s="934" t="s">
        <v>433</v>
      </c>
      <c r="DW109" s="932"/>
      <c r="DX109" s="932"/>
      <c r="DY109" s="932"/>
      <c r="DZ109" s="965"/>
    </row>
    <row r="110" spans="1:131" s="230" customFormat="1" ht="26.25" customHeight="1" x14ac:dyDescent="0.2">
      <c r="A110" s="843" t="s">
        <v>435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2060741</v>
      </c>
      <c r="AB110" s="925"/>
      <c r="AC110" s="925"/>
      <c r="AD110" s="925"/>
      <c r="AE110" s="926"/>
      <c r="AF110" s="927">
        <v>2024262</v>
      </c>
      <c r="AG110" s="925"/>
      <c r="AH110" s="925"/>
      <c r="AI110" s="925"/>
      <c r="AJ110" s="926"/>
      <c r="AK110" s="927">
        <v>2054863</v>
      </c>
      <c r="AL110" s="925"/>
      <c r="AM110" s="925"/>
      <c r="AN110" s="925"/>
      <c r="AO110" s="926"/>
      <c r="AP110" s="928">
        <v>7.1</v>
      </c>
      <c r="AQ110" s="929"/>
      <c r="AR110" s="929"/>
      <c r="AS110" s="929"/>
      <c r="AT110" s="930"/>
      <c r="AU110" s="966" t="s">
        <v>75</v>
      </c>
      <c r="AV110" s="967"/>
      <c r="AW110" s="967"/>
      <c r="AX110" s="967"/>
      <c r="AY110" s="967"/>
      <c r="AZ110" s="896" t="s">
        <v>436</v>
      </c>
      <c r="BA110" s="844"/>
      <c r="BB110" s="844"/>
      <c r="BC110" s="844"/>
      <c r="BD110" s="844"/>
      <c r="BE110" s="844"/>
      <c r="BF110" s="844"/>
      <c r="BG110" s="844"/>
      <c r="BH110" s="844"/>
      <c r="BI110" s="844"/>
      <c r="BJ110" s="844"/>
      <c r="BK110" s="844"/>
      <c r="BL110" s="844"/>
      <c r="BM110" s="844"/>
      <c r="BN110" s="844"/>
      <c r="BO110" s="844"/>
      <c r="BP110" s="845"/>
      <c r="BQ110" s="897">
        <v>22774941</v>
      </c>
      <c r="BR110" s="878"/>
      <c r="BS110" s="878"/>
      <c r="BT110" s="878"/>
      <c r="BU110" s="878"/>
      <c r="BV110" s="878">
        <v>22623338</v>
      </c>
      <c r="BW110" s="878"/>
      <c r="BX110" s="878"/>
      <c r="BY110" s="878"/>
      <c r="BZ110" s="878"/>
      <c r="CA110" s="878">
        <v>23718642</v>
      </c>
      <c r="CB110" s="878"/>
      <c r="CC110" s="878"/>
      <c r="CD110" s="878"/>
      <c r="CE110" s="878"/>
      <c r="CF110" s="902">
        <v>82.1</v>
      </c>
      <c r="CG110" s="903"/>
      <c r="CH110" s="903"/>
      <c r="CI110" s="903"/>
      <c r="CJ110" s="903"/>
      <c r="CK110" s="962" t="s">
        <v>437</v>
      </c>
      <c r="CL110" s="855"/>
      <c r="CM110" s="896" t="s">
        <v>438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129</v>
      </c>
      <c r="DH110" s="878"/>
      <c r="DI110" s="878"/>
      <c r="DJ110" s="878"/>
      <c r="DK110" s="878"/>
      <c r="DL110" s="878" t="s">
        <v>129</v>
      </c>
      <c r="DM110" s="878"/>
      <c r="DN110" s="878"/>
      <c r="DO110" s="878"/>
      <c r="DP110" s="878"/>
      <c r="DQ110" s="878" t="s">
        <v>439</v>
      </c>
      <c r="DR110" s="878"/>
      <c r="DS110" s="878"/>
      <c r="DT110" s="878"/>
      <c r="DU110" s="878"/>
      <c r="DV110" s="879" t="s">
        <v>440</v>
      </c>
      <c r="DW110" s="879"/>
      <c r="DX110" s="879"/>
      <c r="DY110" s="879"/>
      <c r="DZ110" s="880"/>
    </row>
    <row r="111" spans="1:131" s="230" customFormat="1" ht="26.25" customHeight="1" x14ac:dyDescent="0.2">
      <c r="A111" s="810" t="s">
        <v>441</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129</v>
      </c>
      <c r="AB111" s="955"/>
      <c r="AC111" s="955"/>
      <c r="AD111" s="955"/>
      <c r="AE111" s="956"/>
      <c r="AF111" s="957" t="s">
        <v>439</v>
      </c>
      <c r="AG111" s="955"/>
      <c r="AH111" s="955"/>
      <c r="AI111" s="955"/>
      <c r="AJ111" s="956"/>
      <c r="AK111" s="957" t="s">
        <v>439</v>
      </c>
      <c r="AL111" s="955"/>
      <c r="AM111" s="955"/>
      <c r="AN111" s="955"/>
      <c r="AO111" s="956"/>
      <c r="AP111" s="958" t="s">
        <v>129</v>
      </c>
      <c r="AQ111" s="959"/>
      <c r="AR111" s="959"/>
      <c r="AS111" s="959"/>
      <c r="AT111" s="960"/>
      <c r="AU111" s="968"/>
      <c r="AV111" s="969"/>
      <c r="AW111" s="969"/>
      <c r="AX111" s="969"/>
      <c r="AY111" s="969"/>
      <c r="AZ111" s="851" t="s">
        <v>442</v>
      </c>
      <c r="BA111" s="788"/>
      <c r="BB111" s="788"/>
      <c r="BC111" s="788"/>
      <c r="BD111" s="788"/>
      <c r="BE111" s="788"/>
      <c r="BF111" s="788"/>
      <c r="BG111" s="788"/>
      <c r="BH111" s="788"/>
      <c r="BI111" s="788"/>
      <c r="BJ111" s="788"/>
      <c r="BK111" s="788"/>
      <c r="BL111" s="788"/>
      <c r="BM111" s="788"/>
      <c r="BN111" s="788"/>
      <c r="BO111" s="788"/>
      <c r="BP111" s="789"/>
      <c r="BQ111" s="852">
        <v>1165120</v>
      </c>
      <c r="BR111" s="853"/>
      <c r="BS111" s="853"/>
      <c r="BT111" s="853"/>
      <c r="BU111" s="853"/>
      <c r="BV111" s="853">
        <v>1228321</v>
      </c>
      <c r="BW111" s="853"/>
      <c r="BX111" s="853"/>
      <c r="BY111" s="853"/>
      <c r="BZ111" s="853"/>
      <c r="CA111" s="853">
        <v>1519529</v>
      </c>
      <c r="CB111" s="853"/>
      <c r="CC111" s="853"/>
      <c r="CD111" s="853"/>
      <c r="CE111" s="853"/>
      <c r="CF111" s="911">
        <v>5.3</v>
      </c>
      <c r="CG111" s="912"/>
      <c r="CH111" s="912"/>
      <c r="CI111" s="912"/>
      <c r="CJ111" s="912"/>
      <c r="CK111" s="963"/>
      <c r="CL111" s="857"/>
      <c r="CM111" s="851" t="s">
        <v>443</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129</v>
      </c>
      <c r="DH111" s="853"/>
      <c r="DI111" s="853"/>
      <c r="DJ111" s="853"/>
      <c r="DK111" s="853"/>
      <c r="DL111" s="853" t="s">
        <v>439</v>
      </c>
      <c r="DM111" s="853"/>
      <c r="DN111" s="853"/>
      <c r="DO111" s="853"/>
      <c r="DP111" s="853"/>
      <c r="DQ111" s="853" t="s">
        <v>439</v>
      </c>
      <c r="DR111" s="853"/>
      <c r="DS111" s="853"/>
      <c r="DT111" s="853"/>
      <c r="DU111" s="853"/>
      <c r="DV111" s="830" t="s">
        <v>129</v>
      </c>
      <c r="DW111" s="830"/>
      <c r="DX111" s="830"/>
      <c r="DY111" s="830"/>
      <c r="DZ111" s="831"/>
    </row>
    <row r="112" spans="1:131" s="230" customFormat="1" ht="26.25" customHeight="1" x14ac:dyDescent="0.2">
      <c r="A112" s="948" t="s">
        <v>444</v>
      </c>
      <c r="B112" s="949"/>
      <c r="C112" s="788" t="s">
        <v>445</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129</v>
      </c>
      <c r="AB112" s="816"/>
      <c r="AC112" s="816"/>
      <c r="AD112" s="816"/>
      <c r="AE112" s="817"/>
      <c r="AF112" s="818" t="s">
        <v>129</v>
      </c>
      <c r="AG112" s="816"/>
      <c r="AH112" s="816"/>
      <c r="AI112" s="816"/>
      <c r="AJ112" s="817"/>
      <c r="AK112" s="818" t="s">
        <v>129</v>
      </c>
      <c r="AL112" s="816"/>
      <c r="AM112" s="816"/>
      <c r="AN112" s="816"/>
      <c r="AO112" s="817"/>
      <c r="AP112" s="860" t="s">
        <v>439</v>
      </c>
      <c r="AQ112" s="861"/>
      <c r="AR112" s="861"/>
      <c r="AS112" s="861"/>
      <c r="AT112" s="862"/>
      <c r="AU112" s="968"/>
      <c r="AV112" s="969"/>
      <c r="AW112" s="969"/>
      <c r="AX112" s="969"/>
      <c r="AY112" s="969"/>
      <c r="AZ112" s="851" t="s">
        <v>446</v>
      </c>
      <c r="BA112" s="788"/>
      <c r="BB112" s="788"/>
      <c r="BC112" s="788"/>
      <c r="BD112" s="788"/>
      <c r="BE112" s="788"/>
      <c r="BF112" s="788"/>
      <c r="BG112" s="788"/>
      <c r="BH112" s="788"/>
      <c r="BI112" s="788"/>
      <c r="BJ112" s="788"/>
      <c r="BK112" s="788"/>
      <c r="BL112" s="788"/>
      <c r="BM112" s="788"/>
      <c r="BN112" s="788"/>
      <c r="BO112" s="788"/>
      <c r="BP112" s="789"/>
      <c r="BQ112" s="852">
        <v>16730150</v>
      </c>
      <c r="BR112" s="853"/>
      <c r="BS112" s="853"/>
      <c r="BT112" s="853"/>
      <c r="BU112" s="853"/>
      <c r="BV112" s="853">
        <v>16439306</v>
      </c>
      <c r="BW112" s="853"/>
      <c r="BX112" s="853"/>
      <c r="BY112" s="853"/>
      <c r="BZ112" s="853"/>
      <c r="CA112" s="853">
        <v>16892861</v>
      </c>
      <c r="CB112" s="853"/>
      <c r="CC112" s="853"/>
      <c r="CD112" s="853"/>
      <c r="CE112" s="853"/>
      <c r="CF112" s="911">
        <v>58.4</v>
      </c>
      <c r="CG112" s="912"/>
      <c r="CH112" s="912"/>
      <c r="CI112" s="912"/>
      <c r="CJ112" s="912"/>
      <c r="CK112" s="963"/>
      <c r="CL112" s="857"/>
      <c r="CM112" s="851" t="s">
        <v>447</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439</v>
      </c>
      <c r="DH112" s="853"/>
      <c r="DI112" s="853"/>
      <c r="DJ112" s="853"/>
      <c r="DK112" s="853"/>
      <c r="DL112" s="853" t="s">
        <v>129</v>
      </c>
      <c r="DM112" s="853"/>
      <c r="DN112" s="853"/>
      <c r="DO112" s="853"/>
      <c r="DP112" s="853"/>
      <c r="DQ112" s="853" t="s">
        <v>439</v>
      </c>
      <c r="DR112" s="853"/>
      <c r="DS112" s="853"/>
      <c r="DT112" s="853"/>
      <c r="DU112" s="853"/>
      <c r="DV112" s="830" t="s">
        <v>129</v>
      </c>
      <c r="DW112" s="830"/>
      <c r="DX112" s="830"/>
      <c r="DY112" s="830"/>
      <c r="DZ112" s="831"/>
    </row>
    <row r="113" spans="1:130" s="230" customFormat="1" ht="26.25" customHeight="1" x14ac:dyDescent="0.2">
      <c r="A113" s="950"/>
      <c r="B113" s="951"/>
      <c r="C113" s="788" t="s">
        <v>448</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1106052</v>
      </c>
      <c r="AB113" s="955"/>
      <c r="AC113" s="955"/>
      <c r="AD113" s="955"/>
      <c r="AE113" s="956"/>
      <c r="AF113" s="957">
        <v>1099907</v>
      </c>
      <c r="AG113" s="955"/>
      <c r="AH113" s="955"/>
      <c r="AI113" s="955"/>
      <c r="AJ113" s="956"/>
      <c r="AK113" s="957">
        <v>1202900</v>
      </c>
      <c r="AL113" s="955"/>
      <c r="AM113" s="955"/>
      <c r="AN113" s="955"/>
      <c r="AO113" s="956"/>
      <c r="AP113" s="958">
        <v>4.2</v>
      </c>
      <c r="AQ113" s="959"/>
      <c r="AR113" s="959"/>
      <c r="AS113" s="959"/>
      <c r="AT113" s="960"/>
      <c r="AU113" s="968"/>
      <c r="AV113" s="969"/>
      <c r="AW113" s="969"/>
      <c r="AX113" s="969"/>
      <c r="AY113" s="969"/>
      <c r="AZ113" s="851" t="s">
        <v>449</v>
      </c>
      <c r="BA113" s="788"/>
      <c r="BB113" s="788"/>
      <c r="BC113" s="788"/>
      <c r="BD113" s="788"/>
      <c r="BE113" s="788"/>
      <c r="BF113" s="788"/>
      <c r="BG113" s="788"/>
      <c r="BH113" s="788"/>
      <c r="BI113" s="788"/>
      <c r="BJ113" s="788"/>
      <c r="BK113" s="788"/>
      <c r="BL113" s="788"/>
      <c r="BM113" s="788"/>
      <c r="BN113" s="788"/>
      <c r="BO113" s="788"/>
      <c r="BP113" s="789"/>
      <c r="BQ113" s="852">
        <v>8290077</v>
      </c>
      <c r="BR113" s="853"/>
      <c r="BS113" s="853"/>
      <c r="BT113" s="853"/>
      <c r="BU113" s="853"/>
      <c r="BV113" s="853">
        <v>8737338</v>
      </c>
      <c r="BW113" s="853"/>
      <c r="BX113" s="853"/>
      <c r="BY113" s="853"/>
      <c r="BZ113" s="853"/>
      <c r="CA113" s="853">
        <v>8449210</v>
      </c>
      <c r="CB113" s="853"/>
      <c r="CC113" s="853"/>
      <c r="CD113" s="853"/>
      <c r="CE113" s="853"/>
      <c r="CF113" s="911">
        <v>29.2</v>
      </c>
      <c r="CG113" s="912"/>
      <c r="CH113" s="912"/>
      <c r="CI113" s="912"/>
      <c r="CJ113" s="912"/>
      <c r="CK113" s="963"/>
      <c r="CL113" s="857"/>
      <c r="CM113" s="851" t="s">
        <v>450</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129</v>
      </c>
      <c r="DH113" s="816"/>
      <c r="DI113" s="816"/>
      <c r="DJ113" s="816"/>
      <c r="DK113" s="817"/>
      <c r="DL113" s="818" t="s">
        <v>439</v>
      </c>
      <c r="DM113" s="816"/>
      <c r="DN113" s="816"/>
      <c r="DO113" s="816"/>
      <c r="DP113" s="817"/>
      <c r="DQ113" s="818" t="s">
        <v>129</v>
      </c>
      <c r="DR113" s="816"/>
      <c r="DS113" s="816"/>
      <c r="DT113" s="816"/>
      <c r="DU113" s="817"/>
      <c r="DV113" s="860" t="s">
        <v>129</v>
      </c>
      <c r="DW113" s="861"/>
      <c r="DX113" s="861"/>
      <c r="DY113" s="861"/>
      <c r="DZ113" s="862"/>
    </row>
    <row r="114" spans="1:130" s="230" customFormat="1" ht="26.25" customHeight="1" x14ac:dyDescent="0.2">
      <c r="A114" s="950"/>
      <c r="B114" s="951"/>
      <c r="C114" s="788" t="s">
        <v>451</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244652</v>
      </c>
      <c r="AB114" s="816"/>
      <c r="AC114" s="816"/>
      <c r="AD114" s="816"/>
      <c r="AE114" s="817"/>
      <c r="AF114" s="818">
        <v>185375</v>
      </c>
      <c r="AG114" s="816"/>
      <c r="AH114" s="816"/>
      <c r="AI114" s="816"/>
      <c r="AJ114" s="817"/>
      <c r="AK114" s="818">
        <v>256880</v>
      </c>
      <c r="AL114" s="816"/>
      <c r="AM114" s="816"/>
      <c r="AN114" s="816"/>
      <c r="AO114" s="817"/>
      <c r="AP114" s="860">
        <v>0.9</v>
      </c>
      <c r="AQ114" s="861"/>
      <c r="AR114" s="861"/>
      <c r="AS114" s="861"/>
      <c r="AT114" s="862"/>
      <c r="AU114" s="968"/>
      <c r="AV114" s="969"/>
      <c r="AW114" s="969"/>
      <c r="AX114" s="969"/>
      <c r="AY114" s="969"/>
      <c r="AZ114" s="851" t="s">
        <v>452</v>
      </c>
      <c r="BA114" s="788"/>
      <c r="BB114" s="788"/>
      <c r="BC114" s="788"/>
      <c r="BD114" s="788"/>
      <c r="BE114" s="788"/>
      <c r="BF114" s="788"/>
      <c r="BG114" s="788"/>
      <c r="BH114" s="788"/>
      <c r="BI114" s="788"/>
      <c r="BJ114" s="788"/>
      <c r="BK114" s="788"/>
      <c r="BL114" s="788"/>
      <c r="BM114" s="788"/>
      <c r="BN114" s="788"/>
      <c r="BO114" s="788"/>
      <c r="BP114" s="789"/>
      <c r="BQ114" s="852">
        <v>4059330</v>
      </c>
      <c r="BR114" s="853"/>
      <c r="BS114" s="853"/>
      <c r="BT114" s="853"/>
      <c r="BU114" s="853"/>
      <c r="BV114" s="853">
        <v>4253659</v>
      </c>
      <c r="BW114" s="853"/>
      <c r="BX114" s="853"/>
      <c r="BY114" s="853"/>
      <c r="BZ114" s="853"/>
      <c r="CA114" s="853">
        <v>4179900</v>
      </c>
      <c r="CB114" s="853"/>
      <c r="CC114" s="853"/>
      <c r="CD114" s="853"/>
      <c r="CE114" s="853"/>
      <c r="CF114" s="911">
        <v>14.5</v>
      </c>
      <c r="CG114" s="912"/>
      <c r="CH114" s="912"/>
      <c r="CI114" s="912"/>
      <c r="CJ114" s="912"/>
      <c r="CK114" s="963"/>
      <c r="CL114" s="857"/>
      <c r="CM114" s="851" t="s">
        <v>453</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129</v>
      </c>
      <c r="DH114" s="816"/>
      <c r="DI114" s="816"/>
      <c r="DJ114" s="816"/>
      <c r="DK114" s="817"/>
      <c r="DL114" s="818" t="s">
        <v>129</v>
      </c>
      <c r="DM114" s="816"/>
      <c r="DN114" s="816"/>
      <c r="DO114" s="816"/>
      <c r="DP114" s="817"/>
      <c r="DQ114" s="818" t="s">
        <v>129</v>
      </c>
      <c r="DR114" s="816"/>
      <c r="DS114" s="816"/>
      <c r="DT114" s="816"/>
      <c r="DU114" s="817"/>
      <c r="DV114" s="860" t="s">
        <v>439</v>
      </c>
      <c r="DW114" s="861"/>
      <c r="DX114" s="861"/>
      <c r="DY114" s="861"/>
      <c r="DZ114" s="862"/>
    </row>
    <row r="115" spans="1:130" s="230" customFormat="1" ht="26.25" customHeight="1" x14ac:dyDescent="0.2">
      <c r="A115" s="950"/>
      <c r="B115" s="951"/>
      <c r="C115" s="788" t="s">
        <v>454</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3582</v>
      </c>
      <c r="AB115" s="955"/>
      <c r="AC115" s="955"/>
      <c r="AD115" s="955"/>
      <c r="AE115" s="956"/>
      <c r="AF115" s="957">
        <v>3522</v>
      </c>
      <c r="AG115" s="955"/>
      <c r="AH115" s="955"/>
      <c r="AI115" s="955"/>
      <c r="AJ115" s="956"/>
      <c r="AK115" s="957">
        <v>3462</v>
      </c>
      <c r="AL115" s="955"/>
      <c r="AM115" s="955"/>
      <c r="AN115" s="955"/>
      <c r="AO115" s="956"/>
      <c r="AP115" s="958">
        <v>0</v>
      </c>
      <c r="AQ115" s="959"/>
      <c r="AR115" s="959"/>
      <c r="AS115" s="959"/>
      <c r="AT115" s="960"/>
      <c r="AU115" s="968"/>
      <c r="AV115" s="969"/>
      <c r="AW115" s="969"/>
      <c r="AX115" s="969"/>
      <c r="AY115" s="969"/>
      <c r="AZ115" s="851" t="s">
        <v>455</v>
      </c>
      <c r="BA115" s="788"/>
      <c r="BB115" s="788"/>
      <c r="BC115" s="788"/>
      <c r="BD115" s="788"/>
      <c r="BE115" s="788"/>
      <c r="BF115" s="788"/>
      <c r="BG115" s="788"/>
      <c r="BH115" s="788"/>
      <c r="BI115" s="788"/>
      <c r="BJ115" s="788"/>
      <c r="BK115" s="788"/>
      <c r="BL115" s="788"/>
      <c r="BM115" s="788"/>
      <c r="BN115" s="788"/>
      <c r="BO115" s="788"/>
      <c r="BP115" s="789"/>
      <c r="BQ115" s="852">
        <v>497278</v>
      </c>
      <c r="BR115" s="853"/>
      <c r="BS115" s="853"/>
      <c r="BT115" s="853"/>
      <c r="BU115" s="853"/>
      <c r="BV115" s="853">
        <v>153597</v>
      </c>
      <c r="BW115" s="853"/>
      <c r="BX115" s="853"/>
      <c r="BY115" s="853"/>
      <c r="BZ115" s="853"/>
      <c r="CA115" s="853" t="s">
        <v>129</v>
      </c>
      <c r="CB115" s="853"/>
      <c r="CC115" s="853"/>
      <c r="CD115" s="853"/>
      <c r="CE115" s="853"/>
      <c r="CF115" s="911" t="s">
        <v>129</v>
      </c>
      <c r="CG115" s="912"/>
      <c r="CH115" s="912"/>
      <c r="CI115" s="912"/>
      <c r="CJ115" s="912"/>
      <c r="CK115" s="963"/>
      <c r="CL115" s="857"/>
      <c r="CM115" s="851" t="s">
        <v>456</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1144765</v>
      </c>
      <c r="DH115" s="816"/>
      <c r="DI115" s="816"/>
      <c r="DJ115" s="816"/>
      <c r="DK115" s="817"/>
      <c r="DL115" s="818">
        <v>1211131</v>
      </c>
      <c r="DM115" s="816"/>
      <c r="DN115" s="816"/>
      <c r="DO115" s="816"/>
      <c r="DP115" s="817"/>
      <c r="DQ115" s="818">
        <v>1505504</v>
      </c>
      <c r="DR115" s="816"/>
      <c r="DS115" s="816"/>
      <c r="DT115" s="816"/>
      <c r="DU115" s="817"/>
      <c r="DV115" s="860">
        <v>5.2</v>
      </c>
      <c r="DW115" s="861"/>
      <c r="DX115" s="861"/>
      <c r="DY115" s="861"/>
      <c r="DZ115" s="862"/>
    </row>
    <row r="116" spans="1:130" s="230" customFormat="1" ht="26.25" customHeight="1" x14ac:dyDescent="0.2">
      <c r="A116" s="952"/>
      <c r="B116" s="953"/>
      <c r="C116" s="875" t="s">
        <v>457</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129</v>
      </c>
      <c r="AB116" s="816"/>
      <c r="AC116" s="816"/>
      <c r="AD116" s="816"/>
      <c r="AE116" s="817"/>
      <c r="AF116" s="818" t="s">
        <v>129</v>
      </c>
      <c r="AG116" s="816"/>
      <c r="AH116" s="816"/>
      <c r="AI116" s="816"/>
      <c r="AJ116" s="817"/>
      <c r="AK116" s="818" t="s">
        <v>129</v>
      </c>
      <c r="AL116" s="816"/>
      <c r="AM116" s="816"/>
      <c r="AN116" s="816"/>
      <c r="AO116" s="817"/>
      <c r="AP116" s="860" t="s">
        <v>129</v>
      </c>
      <c r="AQ116" s="861"/>
      <c r="AR116" s="861"/>
      <c r="AS116" s="861"/>
      <c r="AT116" s="862"/>
      <c r="AU116" s="968"/>
      <c r="AV116" s="969"/>
      <c r="AW116" s="969"/>
      <c r="AX116" s="969"/>
      <c r="AY116" s="969"/>
      <c r="AZ116" s="945" t="s">
        <v>458</v>
      </c>
      <c r="BA116" s="946"/>
      <c r="BB116" s="946"/>
      <c r="BC116" s="946"/>
      <c r="BD116" s="946"/>
      <c r="BE116" s="946"/>
      <c r="BF116" s="946"/>
      <c r="BG116" s="946"/>
      <c r="BH116" s="946"/>
      <c r="BI116" s="946"/>
      <c r="BJ116" s="946"/>
      <c r="BK116" s="946"/>
      <c r="BL116" s="946"/>
      <c r="BM116" s="946"/>
      <c r="BN116" s="946"/>
      <c r="BO116" s="946"/>
      <c r="BP116" s="947"/>
      <c r="BQ116" s="852" t="s">
        <v>129</v>
      </c>
      <c r="BR116" s="853"/>
      <c r="BS116" s="853"/>
      <c r="BT116" s="853"/>
      <c r="BU116" s="853"/>
      <c r="BV116" s="853" t="s">
        <v>459</v>
      </c>
      <c r="BW116" s="853"/>
      <c r="BX116" s="853"/>
      <c r="BY116" s="853"/>
      <c r="BZ116" s="853"/>
      <c r="CA116" s="853" t="s">
        <v>129</v>
      </c>
      <c r="CB116" s="853"/>
      <c r="CC116" s="853"/>
      <c r="CD116" s="853"/>
      <c r="CE116" s="853"/>
      <c r="CF116" s="911" t="s">
        <v>129</v>
      </c>
      <c r="CG116" s="912"/>
      <c r="CH116" s="912"/>
      <c r="CI116" s="912"/>
      <c r="CJ116" s="912"/>
      <c r="CK116" s="963"/>
      <c r="CL116" s="857"/>
      <c r="CM116" s="851" t="s">
        <v>460</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20355</v>
      </c>
      <c r="DH116" s="816"/>
      <c r="DI116" s="816"/>
      <c r="DJ116" s="816"/>
      <c r="DK116" s="817"/>
      <c r="DL116" s="818">
        <v>17190</v>
      </c>
      <c r="DM116" s="816"/>
      <c r="DN116" s="816"/>
      <c r="DO116" s="816"/>
      <c r="DP116" s="817"/>
      <c r="DQ116" s="818">
        <v>14025</v>
      </c>
      <c r="DR116" s="816"/>
      <c r="DS116" s="816"/>
      <c r="DT116" s="816"/>
      <c r="DU116" s="817"/>
      <c r="DV116" s="860">
        <v>0</v>
      </c>
      <c r="DW116" s="861"/>
      <c r="DX116" s="861"/>
      <c r="DY116" s="861"/>
      <c r="DZ116" s="862"/>
    </row>
    <row r="117" spans="1:130" s="230" customFormat="1" ht="26.25" customHeight="1" x14ac:dyDescent="0.2">
      <c r="A117" s="931" t="s">
        <v>188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461</v>
      </c>
      <c r="Z117" s="933"/>
      <c r="AA117" s="938">
        <v>3415027</v>
      </c>
      <c r="AB117" s="939"/>
      <c r="AC117" s="939"/>
      <c r="AD117" s="939"/>
      <c r="AE117" s="940"/>
      <c r="AF117" s="941">
        <v>3313066</v>
      </c>
      <c r="AG117" s="939"/>
      <c r="AH117" s="939"/>
      <c r="AI117" s="939"/>
      <c r="AJ117" s="940"/>
      <c r="AK117" s="941">
        <v>3518105</v>
      </c>
      <c r="AL117" s="939"/>
      <c r="AM117" s="939"/>
      <c r="AN117" s="939"/>
      <c r="AO117" s="940"/>
      <c r="AP117" s="942"/>
      <c r="AQ117" s="943"/>
      <c r="AR117" s="943"/>
      <c r="AS117" s="943"/>
      <c r="AT117" s="944"/>
      <c r="AU117" s="968"/>
      <c r="AV117" s="969"/>
      <c r="AW117" s="969"/>
      <c r="AX117" s="969"/>
      <c r="AY117" s="969"/>
      <c r="AZ117" s="899" t="s">
        <v>462</v>
      </c>
      <c r="BA117" s="900"/>
      <c r="BB117" s="900"/>
      <c r="BC117" s="900"/>
      <c r="BD117" s="900"/>
      <c r="BE117" s="900"/>
      <c r="BF117" s="900"/>
      <c r="BG117" s="900"/>
      <c r="BH117" s="900"/>
      <c r="BI117" s="900"/>
      <c r="BJ117" s="900"/>
      <c r="BK117" s="900"/>
      <c r="BL117" s="900"/>
      <c r="BM117" s="900"/>
      <c r="BN117" s="900"/>
      <c r="BO117" s="900"/>
      <c r="BP117" s="901"/>
      <c r="BQ117" s="852" t="s">
        <v>129</v>
      </c>
      <c r="BR117" s="853"/>
      <c r="BS117" s="853"/>
      <c r="BT117" s="853"/>
      <c r="BU117" s="853"/>
      <c r="BV117" s="853" t="s">
        <v>463</v>
      </c>
      <c r="BW117" s="853"/>
      <c r="BX117" s="853"/>
      <c r="BY117" s="853"/>
      <c r="BZ117" s="853"/>
      <c r="CA117" s="853" t="s">
        <v>129</v>
      </c>
      <c r="CB117" s="853"/>
      <c r="CC117" s="853"/>
      <c r="CD117" s="853"/>
      <c r="CE117" s="853"/>
      <c r="CF117" s="911" t="s">
        <v>129</v>
      </c>
      <c r="CG117" s="912"/>
      <c r="CH117" s="912"/>
      <c r="CI117" s="912"/>
      <c r="CJ117" s="912"/>
      <c r="CK117" s="963"/>
      <c r="CL117" s="857"/>
      <c r="CM117" s="851" t="s">
        <v>464</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392</v>
      </c>
      <c r="DH117" s="816"/>
      <c r="DI117" s="816"/>
      <c r="DJ117" s="816"/>
      <c r="DK117" s="817"/>
      <c r="DL117" s="818" t="s">
        <v>392</v>
      </c>
      <c r="DM117" s="816"/>
      <c r="DN117" s="816"/>
      <c r="DO117" s="816"/>
      <c r="DP117" s="817"/>
      <c r="DQ117" s="818" t="s">
        <v>392</v>
      </c>
      <c r="DR117" s="816"/>
      <c r="DS117" s="816"/>
      <c r="DT117" s="816"/>
      <c r="DU117" s="817"/>
      <c r="DV117" s="860" t="s">
        <v>129</v>
      </c>
      <c r="DW117" s="861"/>
      <c r="DX117" s="861"/>
      <c r="DY117" s="861"/>
      <c r="DZ117" s="862"/>
    </row>
    <row r="118" spans="1:130" s="230" customFormat="1" ht="26.25" customHeight="1" x14ac:dyDescent="0.2">
      <c r="A118" s="931" t="s">
        <v>434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431</v>
      </c>
      <c r="AB118" s="932"/>
      <c r="AC118" s="932"/>
      <c r="AD118" s="932"/>
      <c r="AE118" s="933"/>
      <c r="AF118" s="934" t="s">
        <v>432</v>
      </c>
      <c r="AG118" s="932"/>
      <c r="AH118" s="932"/>
      <c r="AI118" s="932"/>
      <c r="AJ118" s="933"/>
      <c r="AK118" s="934" t="s">
        <v>307</v>
      </c>
      <c r="AL118" s="932"/>
      <c r="AM118" s="932"/>
      <c r="AN118" s="932"/>
      <c r="AO118" s="933"/>
      <c r="AP118" s="935" t="s">
        <v>433</v>
      </c>
      <c r="AQ118" s="936"/>
      <c r="AR118" s="936"/>
      <c r="AS118" s="936"/>
      <c r="AT118" s="937"/>
      <c r="AU118" s="968"/>
      <c r="AV118" s="969"/>
      <c r="AW118" s="969"/>
      <c r="AX118" s="969"/>
      <c r="AY118" s="969"/>
      <c r="AZ118" s="874" t="s">
        <v>465</v>
      </c>
      <c r="BA118" s="875"/>
      <c r="BB118" s="875"/>
      <c r="BC118" s="875"/>
      <c r="BD118" s="875"/>
      <c r="BE118" s="875"/>
      <c r="BF118" s="875"/>
      <c r="BG118" s="875"/>
      <c r="BH118" s="875"/>
      <c r="BI118" s="875"/>
      <c r="BJ118" s="875"/>
      <c r="BK118" s="875"/>
      <c r="BL118" s="875"/>
      <c r="BM118" s="875"/>
      <c r="BN118" s="875"/>
      <c r="BO118" s="875"/>
      <c r="BP118" s="876"/>
      <c r="BQ118" s="915" t="s">
        <v>129</v>
      </c>
      <c r="BR118" s="881"/>
      <c r="BS118" s="881"/>
      <c r="BT118" s="881"/>
      <c r="BU118" s="881"/>
      <c r="BV118" s="881" t="s">
        <v>129</v>
      </c>
      <c r="BW118" s="881"/>
      <c r="BX118" s="881"/>
      <c r="BY118" s="881"/>
      <c r="BZ118" s="881"/>
      <c r="CA118" s="881" t="s">
        <v>129</v>
      </c>
      <c r="CB118" s="881"/>
      <c r="CC118" s="881"/>
      <c r="CD118" s="881"/>
      <c r="CE118" s="881"/>
      <c r="CF118" s="911" t="s">
        <v>129</v>
      </c>
      <c r="CG118" s="912"/>
      <c r="CH118" s="912"/>
      <c r="CI118" s="912"/>
      <c r="CJ118" s="912"/>
      <c r="CK118" s="963"/>
      <c r="CL118" s="857"/>
      <c r="CM118" s="851" t="s">
        <v>466</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129</v>
      </c>
      <c r="DH118" s="816"/>
      <c r="DI118" s="816"/>
      <c r="DJ118" s="816"/>
      <c r="DK118" s="817"/>
      <c r="DL118" s="818" t="s">
        <v>129</v>
      </c>
      <c r="DM118" s="816"/>
      <c r="DN118" s="816"/>
      <c r="DO118" s="816"/>
      <c r="DP118" s="817"/>
      <c r="DQ118" s="818" t="s">
        <v>129</v>
      </c>
      <c r="DR118" s="816"/>
      <c r="DS118" s="816"/>
      <c r="DT118" s="816"/>
      <c r="DU118" s="817"/>
      <c r="DV118" s="860" t="s">
        <v>463</v>
      </c>
      <c r="DW118" s="861"/>
      <c r="DX118" s="861"/>
      <c r="DY118" s="861"/>
      <c r="DZ118" s="862"/>
    </row>
    <row r="119" spans="1:130" s="230" customFormat="1" ht="26.25" customHeight="1" x14ac:dyDescent="0.2">
      <c r="A119" s="854" t="s">
        <v>437</v>
      </c>
      <c r="B119" s="855"/>
      <c r="C119" s="896" t="s">
        <v>438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129</v>
      </c>
      <c r="AB119" s="925"/>
      <c r="AC119" s="925"/>
      <c r="AD119" s="925"/>
      <c r="AE119" s="926"/>
      <c r="AF119" s="927" t="s">
        <v>129</v>
      </c>
      <c r="AG119" s="925"/>
      <c r="AH119" s="925"/>
      <c r="AI119" s="925"/>
      <c r="AJ119" s="926"/>
      <c r="AK119" s="927" t="s">
        <v>459</v>
      </c>
      <c r="AL119" s="925"/>
      <c r="AM119" s="925"/>
      <c r="AN119" s="925"/>
      <c r="AO119" s="926"/>
      <c r="AP119" s="928" t="s">
        <v>392</v>
      </c>
      <c r="AQ119" s="929"/>
      <c r="AR119" s="929"/>
      <c r="AS119" s="929"/>
      <c r="AT119" s="930"/>
      <c r="AU119" s="970"/>
      <c r="AV119" s="971"/>
      <c r="AW119" s="971"/>
      <c r="AX119" s="971"/>
      <c r="AY119" s="971"/>
      <c r="AZ119" s="251" t="s">
        <v>188</v>
      </c>
      <c r="BA119" s="251"/>
      <c r="BB119" s="251"/>
      <c r="BC119" s="251"/>
      <c r="BD119" s="251"/>
      <c r="BE119" s="251"/>
      <c r="BF119" s="251"/>
      <c r="BG119" s="251"/>
      <c r="BH119" s="251"/>
      <c r="BI119" s="251"/>
      <c r="BJ119" s="251"/>
      <c r="BK119" s="251"/>
      <c r="BL119" s="251"/>
      <c r="BM119" s="251"/>
      <c r="BN119" s="251"/>
      <c r="BO119" s="913" t="s">
        <v>467</v>
      </c>
      <c r="BP119" s="914"/>
      <c r="BQ119" s="915">
        <v>53516896</v>
      </c>
      <c r="BR119" s="881"/>
      <c r="BS119" s="881"/>
      <c r="BT119" s="881"/>
      <c r="BU119" s="881"/>
      <c r="BV119" s="881">
        <v>53435559</v>
      </c>
      <c r="BW119" s="881"/>
      <c r="BX119" s="881"/>
      <c r="BY119" s="881"/>
      <c r="BZ119" s="881"/>
      <c r="CA119" s="881">
        <v>54760142</v>
      </c>
      <c r="CB119" s="881"/>
      <c r="CC119" s="881"/>
      <c r="CD119" s="881"/>
      <c r="CE119" s="881"/>
      <c r="CF119" s="784"/>
      <c r="CG119" s="785"/>
      <c r="CH119" s="785"/>
      <c r="CI119" s="785"/>
      <c r="CJ119" s="870"/>
      <c r="CK119" s="964"/>
      <c r="CL119" s="859"/>
      <c r="CM119" s="874" t="s">
        <v>468</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129</v>
      </c>
      <c r="DH119" s="800"/>
      <c r="DI119" s="800"/>
      <c r="DJ119" s="800"/>
      <c r="DK119" s="801"/>
      <c r="DL119" s="802" t="s">
        <v>129</v>
      </c>
      <c r="DM119" s="800"/>
      <c r="DN119" s="800"/>
      <c r="DO119" s="800"/>
      <c r="DP119" s="801"/>
      <c r="DQ119" s="802" t="s">
        <v>392</v>
      </c>
      <c r="DR119" s="800"/>
      <c r="DS119" s="800"/>
      <c r="DT119" s="800"/>
      <c r="DU119" s="801"/>
      <c r="DV119" s="884" t="s">
        <v>129</v>
      </c>
      <c r="DW119" s="885"/>
      <c r="DX119" s="885"/>
      <c r="DY119" s="885"/>
      <c r="DZ119" s="886"/>
    </row>
    <row r="120" spans="1:130" s="230" customFormat="1" ht="26.25" customHeight="1" x14ac:dyDescent="0.2">
      <c r="A120" s="856"/>
      <c r="B120" s="857"/>
      <c r="C120" s="851" t="s">
        <v>443</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129</v>
      </c>
      <c r="AB120" s="816"/>
      <c r="AC120" s="816"/>
      <c r="AD120" s="816"/>
      <c r="AE120" s="817"/>
      <c r="AF120" s="818" t="s">
        <v>129</v>
      </c>
      <c r="AG120" s="816"/>
      <c r="AH120" s="816"/>
      <c r="AI120" s="816"/>
      <c r="AJ120" s="817"/>
      <c r="AK120" s="818" t="s">
        <v>129</v>
      </c>
      <c r="AL120" s="816"/>
      <c r="AM120" s="816"/>
      <c r="AN120" s="816"/>
      <c r="AO120" s="817"/>
      <c r="AP120" s="860" t="s">
        <v>129</v>
      </c>
      <c r="AQ120" s="861"/>
      <c r="AR120" s="861"/>
      <c r="AS120" s="861"/>
      <c r="AT120" s="862"/>
      <c r="AU120" s="916" t="s">
        <v>469</v>
      </c>
      <c r="AV120" s="917"/>
      <c r="AW120" s="917"/>
      <c r="AX120" s="917"/>
      <c r="AY120" s="918"/>
      <c r="AZ120" s="896" t="s">
        <v>470</v>
      </c>
      <c r="BA120" s="844"/>
      <c r="BB120" s="844"/>
      <c r="BC120" s="844"/>
      <c r="BD120" s="844"/>
      <c r="BE120" s="844"/>
      <c r="BF120" s="844"/>
      <c r="BG120" s="844"/>
      <c r="BH120" s="844"/>
      <c r="BI120" s="844"/>
      <c r="BJ120" s="844"/>
      <c r="BK120" s="844"/>
      <c r="BL120" s="844"/>
      <c r="BM120" s="844"/>
      <c r="BN120" s="844"/>
      <c r="BO120" s="844"/>
      <c r="BP120" s="845"/>
      <c r="BQ120" s="897">
        <v>13483982</v>
      </c>
      <c r="BR120" s="878"/>
      <c r="BS120" s="878"/>
      <c r="BT120" s="878"/>
      <c r="BU120" s="878"/>
      <c r="BV120" s="878">
        <v>14380388</v>
      </c>
      <c r="BW120" s="878"/>
      <c r="BX120" s="878"/>
      <c r="BY120" s="878"/>
      <c r="BZ120" s="878"/>
      <c r="CA120" s="878">
        <v>17606148</v>
      </c>
      <c r="CB120" s="878"/>
      <c r="CC120" s="878"/>
      <c r="CD120" s="878"/>
      <c r="CE120" s="878"/>
      <c r="CF120" s="902">
        <v>60.9</v>
      </c>
      <c r="CG120" s="903"/>
      <c r="CH120" s="903"/>
      <c r="CI120" s="903"/>
      <c r="CJ120" s="903"/>
      <c r="CK120" s="904" t="s">
        <v>471</v>
      </c>
      <c r="CL120" s="888"/>
      <c r="CM120" s="888"/>
      <c r="CN120" s="888"/>
      <c r="CO120" s="889"/>
      <c r="CP120" s="908" t="s">
        <v>472</v>
      </c>
      <c r="CQ120" s="909"/>
      <c r="CR120" s="909"/>
      <c r="CS120" s="909"/>
      <c r="CT120" s="909"/>
      <c r="CU120" s="909"/>
      <c r="CV120" s="909"/>
      <c r="CW120" s="909"/>
      <c r="CX120" s="909"/>
      <c r="CY120" s="909"/>
      <c r="CZ120" s="909"/>
      <c r="DA120" s="909"/>
      <c r="DB120" s="909"/>
      <c r="DC120" s="909"/>
      <c r="DD120" s="909"/>
      <c r="DE120" s="909"/>
      <c r="DF120" s="910"/>
      <c r="DG120" s="897">
        <v>16719210</v>
      </c>
      <c r="DH120" s="878"/>
      <c r="DI120" s="878"/>
      <c r="DJ120" s="878"/>
      <c r="DK120" s="878"/>
      <c r="DL120" s="878">
        <v>16429709</v>
      </c>
      <c r="DM120" s="878"/>
      <c r="DN120" s="878"/>
      <c r="DO120" s="878"/>
      <c r="DP120" s="878"/>
      <c r="DQ120" s="878">
        <v>16884403</v>
      </c>
      <c r="DR120" s="878"/>
      <c r="DS120" s="878"/>
      <c r="DT120" s="878"/>
      <c r="DU120" s="878"/>
      <c r="DV120" s="879">
        <v>58.4</v>
      </c>
      <c r="DW120" s="879"/>
      <c r="DX120" s="879"/>
      <c r="DY120" s="879"/>
      <c r="DZ120" s="880"/>
    </row>
    <row r="121" spans="1:130" s="230" customFormat="1" ht="26.25" customHeight="1" x14ac:dyDescent="0.2">
      <c r="A121" s="856"/>
      <c r="B121" s="857"/>
      <c r="C121" s="899" t="s">
        <v>473</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392</v>
      </c>
      <c r="AB121" s="816"/>
      <c r="AC121" s="816"/>
      <c r="AD121" s="816"/>
      <c r="AE121" s="817"/>
      <c r="AF121" s="818" t="s">
        <v>129</v>
      </c>
      <c r="AG121" s="816"/>
      <c r="AH121" s="816"/>
      <c r="AI121" s="816"/>
      <c r="AJ121" s="817"/>
      <c r="AK121" s="818" t="s">
        <v>392</v>
      </c>
      <c r="AL121" s="816"/>
      <c r="AM121" s="816"/>
      <c r="AN121" s="816"/>
      <c r="AO121" s="817"/>
      <c r="AP121" s="860" t="s">
        <v>129</v>
      </c>
      <c r="AQ121" s="861"/>
      <c r="AR121" s="861"/>
      <c r="AS121" s="861"/>
      <c r="AT121" s="862"/>
      <c r="AU121" s="919"/>
      <c r="AV121" s="920"/>
      <c r="AW121" s="920"/>
      <c r="AX121" s="920"/>
      <c r="AY121" s="921"/>
      <c r="AZ121" s="851" t="s">
        <v>474</v>
      </c>
      <c r="BA121" s="788"/>
      <c r="BB121" s="788"/>
      <c r="BC121" s="788"/>
      <c r="BD121" s="788"/>
      <c r="BE121" s="788"/>
      <c r="BF121" s="788"/>
      <c r="BG121" s="788"/>
      <c r="BH121" s="788"/>
      <c r="BI121" s="788"/>
      <c r="BJ121" s="788"/>
      <c r="BK121" s="788"/>
      <c r="BL121" s="788"/>
      <c r="BM121" s="788"/>
      <c r="BN121" s="788"/>
      <c r="BO121" s="788"/>
      <c r="BP121" s="789"/>
      <c r="BQ121" s="852">
        <v>17489283</v>
      </c>
      <c r="BR121" s="853"/>
      <c r="BS121" s="853"/>
      <c r="BT121" s="853"/>
      <c r="BU121" s="853"/>
      <c r="BV121" s="853">
        <v>18484409</v>
      </c>
      <c r="BW121" s="853"/>
      <c r="BX121" s="853"/>
      <c r="BY121" s="853"/>
      <c r="BZ121" s="853"/>
      <c r="CA121" s="853">
        <v>18804931</v>
      </c>
      <c r="CB121" s="853"/>
      <c r="CC121" s="853"/>
      <c r="CD121" s="853"/>
      <c r="CE121" s="853"/>
      <c r="CF121" s="911">
        <v>65.099999999999994</v>
      </c>
      <c r="CG121" s="912"/>
      <c r="CH121" s="912"/>
      <c r="CI121" s="912"/>
      <c r="CJ121" s="912"/>
      <c r="CK121" s="905"/>
      <c r="CL121" s="891"/>
      <c r="CM121" s="891"/>
      <c r="CN121" s="891"/>
      <c r="CO121" s="892"/>
      <c r="CP121" s="871" t="s">
        <v>475</v>
      </c>
      <c r="CQ121" s="872"/>
      <c r="CR121" s="872"/>
      <c r="CS121" s="872"/>
      <c r="CT121" s="872"/>
      <c r="CU121" s="872"/>
      <c r="CV121" s="872"/>
      <c r="CW121" s="872"/>
      <c r="CX121" s="872"/>
      <c r="CY121" s="872"/>
      <c r="CZ121" s="872"/>
      <c r="DA121" s="872"/>
      <c r="DB121" s="872"/>
      <c r="DC121" s="872"/>
      <c r="DD121" s="872"/>
      <c r="DE121" s="872"/>
      <c r="DF121" s="873"/>
      <c r="DG121" s="852">
        <v>10940</v>
      </c>
      <c r="DH121" s="853"/>
      <c r="DI121" s="853"/>
      <c r="DJ121" s="853"/>
      <c r="DK121" s="853"/>
      <c r="DL121" s="853">
        <v>9597</v>
      </c>
      <c r="DM121" s="853"/>
      <c r="DN121" s="853"/>
      <c r="DO121" s="853"/>
      <c r="DP121" s="853"/>
      <c r="DQ121" s="853">
        <v>8458</v>
      </c>
      <c r="DR121" s="853"/>
      <c r="DS121" s="853"/>
      <c r="DT121" s="853"/>
      <c r="DU121" s="853"/>
      <c r="DV121" s="830">
        <v>0</v>
      </c>
      <c r="DW121" s="830"/>
      <c r="DX121" s="830"/>
      <c r="DY121" s="830"/>
      <c r="DZ121" s="831"/>
    </row>
    <row r="122" spans="1:130" s="230" customFormat="1" ht="26.25" customHeight="1" x14ac:dyDescent="0.2">
      <c r="A122" s="856"/>
      <c r="B122" s="857"/>
      <c r="C122" s="851" t="s">
        <v>453</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129</v>
      </c>
      <c r="AB122" s="816"/>
      <c r="AC122" s="816"/>
      <c r="AD122" s="816"/>
      <c r="AE122" s="817"/>
      <c r="AF122" s="818" t="s">
        <v>129</v>
      </c>
      <c r="AG122" s="816"/>
      <c r="AH122" s="816"/>
      <c r="AI122" s="816"/>
      <c r="AJ122" s="817"/>
      <c r="AK122" s="818" t="s">
        <v>392</v>
      </c>
      <c r="AL122" s="816"/>
      <c r="AM122" s="816"/>
      <c r="AN122" s="816"/>
      <c r="AO122" s="817"/>
      <c r="AP122" s="860" t="s">
        <v>392</v>
      </c>
      <c r="AQ122" s="861"/>
      <c r="AR122" s="861"/>
      <c r="AS122" s="861"/>
      <c r="AT122" s="862"/>
      <c r="AU122" s="919"/>
      <c r="AV122" s="920"/>
      <c r="AW122" s="920"/>
      <c r="AX122" s="920"/>
      <c r="AY122" s="921"/>
      <c r="AZ122" s="874" t="s">
        <v>476</v>
      </c>
      <c r="BA122" s="875"/>
      <c r="BB122" s="875"/>
      <c r="BC122" s="875"/>
      <c r="BD122" s="875"/>
      <c r="BE122" s="875"/>
      <c r="BF122" s="875"/>
      <c r="BG122" s="875"/>
      <c r="BH122" s="875"/>
      <c r="BI122" s="875"/>
      <c r="BJ122" s="875"/>
      <c r="BK122" s="875"/>
      <c r="BL122" s="875"/>
      <c r="BM122" s="875"/>
      <c r="BN122" s="875"/>
      <c r="BO122" s="875"/>
      <c r="BP122" s="876"/>
      <c r="BQ122" s="915">
        <v>19578791</v>
      </c>
      <c r="BR122" s="881"/>
      <c r="BS122" s="881"/>
      <c r="BT122" s="881"/>
      <c r="BU122" s="881"/>
      <c r="BV122" s="881">
        <v>19865356</v>
      </c>
      <c r="BW122" s="881"/>
      <c r="BX122" s="881"/>
      <c r="BY122" s="881"/>
      <c r="BZ122" s="881"/>
      <c r="CA122" s="881">
        <v>17225578</v>
      </c>
      <c r="CB122" s="881"/>
      <c r="CC122" s="881"/>
      <c r="CD122" s="881"/>
      <c r="CE122" s="881"/>
      <c r="CF122" s="882">
        <v>59.6</v>
      </c>
      <c r="CG122" s="883"/>
      <c r="CH122" s="883"/>
      <c r="CI122" s="883"/>
      <c r="CJ122" s="883"/>
      <c r="CK122" s="905"/>
      <c r="CL122" s="891"/>
      <c r="CM122" s="891"/>
      <c r="CN122" s="891"/>
      <c r="CO122" s="892"/>
      <c r="CP122" s="871" t="s">
        <v>477</v>
      </c>
      <c r="CQ122" s="872"/>
      <c r="CR122" s="872"/>
      <c r="CS122" s="872"/>
      <c r="CT122" s="872"/>
      <c r="CU122" s="872"/>
      <c r="CV122" s="872"/>
      <c r="CW122" s="872"/>
      <c r="CX122" s="872"/>
      <c r="CY122" s="872"/>
      <c r="CZ122" s="872"/>
      <c r="DA122" s="872"/>
      <c r="DB122" s="872"/>
      <c r="DC122" s="872"/>
      <c r="DD122" s="872"/>
      <c r="DE122" s="872"/>
      <c r="DF122" s="873"/>
      <c r="DG122" s="852" t="s">
        <v>129</v>
      </c>
      <c r="DH122" s="853"/>
      <c r="DI122" s="853"/>
      <c r="DJ122" s="853"/>
      <c r="DK122" s="853"/>
      <c r="DL122" s="853" t="s">
        <v>392</v>
      </c>
      <c r="DM122" s="853"/>
      <c r="DN122" s="853"/>
      <c r="DO122" s="853"/>
      <c r="DP122" s="853"/>
      <c r="DQ122" s="853" t="s">
        <v>129</v>
      </c>
      <c r="DR122" s="853"/>
      <c r="DS122" s="853"/>
      <c r="DT122" s="853"/>
      <c r="DU122" s="853"/>
      <c r="DV122" s="830" t="s">
        <v>392</v>
      </c>
      <c r="DW122" s="830"/>
      <c r="DX122" s="830"/>
      <c r="DY122" s="830"/>
      <c r="DZ122" s="831"/>
    </row>
    <row r="123" spans="1:130" s="230" customFormat="1" ht="26.25" customHeight="1" x14ac:dyDescent="0.2">
      <c r="A123" s="856"/>
      <c r="B123" s="857"/>
      <c r="C123" s="851" t="s">
        <v>460</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3582</v>
      </c>
      <c r="AB123" s="816"/>
      <c r="AC123" s="816"/>
      <c r="AD123" s="816"/>
      <c r="AE123" s="817"/>
      <c r="AF123" s="818">
        <v>3522</v>
      </c>
      <c r="AG123" s="816"/>
      <c r="AH123" s="816"/>
      <c r="AI123" s="816"/>
      <c r="AJ123" s="817"/>
      <c r="AK123" s="818">
        <v>3462</v>
      </c>
      <c r="AL123" s="816"/>
      <c r="AM123" s="816"/>
      <c r="AN123" s="816"/>
      <c r="AO123" s="817"/>
      <c r="AP123" s="860">
        <v>0</v>
      </c>
      <c r="AQ123" s="861"/>
      <c r="AR123" s="861"/>
      <c r="AS123" s="861"/>
      <c r="AT123" s="862"/>
      <c r="AU123" s="922"/>
      <c r="AV123" s="923"/>
      <c r="AW123" s="923"/>
      <c r="AX123" s="923"/>
      <c r="AY123" s="923"/>
      <c r="AZ123" s="251" t="s">
        <v>188</v>
      </c>
      <c r="BA123" s="251"/>
      <c r="BB123" s="251"/>
      <c r="BC123" s="251"/>
      <c r="BD123" s="251"/>
      <c r="BE123" s="251"/>
      <c r="BF123" s="251"/>
      <c r="BG123" s="251"/>
      <c r="BH123" s="251"/>
      <c r="BI123" s="251"/>
      <c r="BJ123" s="251"/>
      <c r="BK123" s="251"/>
      <c r="BL123" s="251"/>
      <c r="BM123" s="251"/>
      <c r="BN123" s="251"/>
      <c r="BO123" s="913" t="s">
        <v>478</v>
      </c>
      <c r="BP123" s="914"/>
      <c r="BQ123" s="868">
        <v>50552056</v>
      </c>
      <c r="BR123" s="869"/>
      <c r="BS123" s="869"/>
      <c r="BT123" s="869"/>
      <c r="BU123" s="869"/>
      <c r="BV123" s="869">
        <v>52730153</v>
      </c>
      <c r="BW123" s="869"/>
      <c r="BX123" s="869"/>
      <c r="BY123" s="869"/>
      <c r="BZ123" s="869"/>
      <c r="CA123" s="869">
        <v>53636657</v>
      </c>
      <c r="CB123" s="869"/>
      <c r="CC123" s="869"/>
      <c r="CD123" s="869"/>
      <c r="CE123" s="869"/>
      <c r="CF123" s="784"/>
      <c r="CG123" s="785"/>
      <c r="CH123" s="785"/>
      <c r="CI123" s="785"/>
      <c r="CJ123" s="870"/>
      <c r="CK123" s="905"/>
      <c r="CL123" s="891"/>
      <c r="CM123" s="891"/>
      <c r="CN123" s="891"/>
      <c r="CO123" s="892"/>
      <c r="CP123" s="871" t="s">
        <v>479</v>
      </c>
      <c r="CQ123" s="872"/>
      <c r="CR123" s="872"/>
      <c r="CS123" s="872"/>
      <c r="CT123" s="872"/>
      <c r="CU123" s="872"/>
      <c r="CV123" s="872"/>
      <c r="CW123" s="872"/>
      <c r="CX123" s="872"/>
      <c r="CY123" s="872"/>
      <c r="CZ123" s="872"/>
      <c r="DA123" s="872"/>
      <c r="DB123" s="872"/>
      <c r="DC123" s="872"/>
      <c r="DD123" s="872"/>
      <c r="DE123" s="872"/>
      <c r="DF123" s="873"/>
      <c r="DG123" s="815" t="s">
        <v>129</v>
      </c>
      <c r="DH123" s="816"/>
      <c r="DI123" s="816"/>
      <c r="DJ123" s="816"/>
      <c r="DK123" s="817"/>
      <c r="DL123" s="818" t="s">
        <v>129</v>
      </c>
      <c r="DM123" s="816"/>
      <c r="DN123" s="816"/>
      <c r="DO123" s="816"/>
      <c r="DP123" s="817"/>
      <c r="DQ123" s="818" t="s">
        <v>129</v>
      </c>
      <c r="DR123" s="816"/>
      <c r="DS123" s="816"/>
      <c r="DT123" s="816"/>
      <c r="DU123" s="817"/>
      <c r="DV123" s="860" t="s">
        <v>129</v>
      </c>
      <c r="DW123" s="861"/>
      <c r="DX123" s="861"/>
      <c r="DY123" s="861"/>
      <c r="DZ123" s="862"/>
    </row>
    <row r="124" spans="1:130" s="230" customFormat="1" ht="26.25" customHeight="1" thickBot="1" x14ac:dyDescent="0.25">
      <c r="A124" s="856"/>
      <c r="B124" s="857"/>
      <c r="C124" s="851" t="s">
        <v>464</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392</v>
      </c>
      <c r="AB124" s="816"/>
      <c r="AC124" s="816"/>
      <c r="AD124" s="816"/>
      <c r="AE124" s="817"/>
      <c r="AF124" s="818" t="s">
        <v>129</v>
      </c>
      <c r="AG124" s="816"/>
      <c r="AH124" s="816"/>
      <c r="AI124" s="816"/>
      <c r="AJ124" s="817"/>
      <c r="AK124" s="818" t="s">
        <v>129</v>
      </c>
      <c r="AL124" s="816"/>
      <c r="AM124" s="816"/>
      <c r="AN124" s="816"/>
      <c r="AO124" s="817"/>
      <c r="AP124" s="860" t="s">
        <v>463</v>
      </c>
      <c r="AQ124" s="861"/>
      <c r="AR124" s="861"/>
      <c r="AS124" s="861"/>
      <c r="AT124" s="862"/>
      <c r="AU124" s="863" t="s">
        <v>480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10.4</v>
      </c>
      <c r="BR124" s="867"/>
      <c r="BS124" s="867"/>
      <c r="BT124" s="867"/>
      <c r="BU124" s="867"/>
      <c r="BV124" s="867">
        <v>2.5</v>
      </c>
      <c r="BW124" s="867"/>
      <c r="BX124" s="867"/>
      <c r="BY124" s="867"/>
      <c r="BZ124" s="867"/>
      <c r="CA124" s="867">
        <v>3.8</v>
      </c>
      <c r="CB124" s="867"/>
      <c r="CC124" s="867"/>
      <c r="CD124" s="867"/>
      <c r="CE124" s="867"/>
      <c r="CF124" s="762"/>
      <c r="CG124" s="763"/>
      <c r="CH124" s="763"/>
      <c r="CI124" s="763"/>
      <c r="CJ124" s="898"/>
      <c r="CK124" s="906"/>
      <c r="CL124" s="906"/>
      <c r="CM124" s="906"/>
      <c r="CN124" s="906"/>
      <c r="CO124" s="907"/>
      <c r="CP124" s="871" t="s">
        <v>481</v>
      </c>
      <c r="CQ124" s="872"/>
      <c r="CR124" s="872"/>
      <c r="CS124" s="872"/>
      <c r="CT124" s="872"/>
      <c r="CU124" s="872"/>
      <c r="CV124" s="872"/>
      <c r="CW124" s="872"/>
      <c r="CX124" s="872"/>
      <c r="CY124" s="872"/>
      <c r="CZ124" s="872"/>
      <c r="DA124" s="872"/>
      <c r="DB124" s="872"/>
      <c r="DC124" s="872"/>
      <c r="DD124" s="872"/>
      <c r="DE124" s="872"/>
      <c r="DF124" s="873"/>
      <c r="DG124" s="799" t="s">
        <v>129</v>
      </c>
      <c r="DH124" s="800"/>
      <c r="DI124" s="800"/>
      <c r="DJ124" s="800"/>
      <c r="DK124" s="801"/>
      <c r="DL124" s="802" t="s">
        <v>459</v>
      </c>
      <c r="DM124" s="800"/>
      <c r="DN124" s="800"/>
      <c r="DO124" s="800"/>
      <c r="DP124" s="801"/>
      <c r="DQ124" s="802" t="s">
        <v>129</v>
      </c>
      <c r="DR124" s="800"/>
      <c r="DS124" s="800"/>
      <c r="DT124" s="800"/>
      <c r="DU124" s="801"/>
      <c r="DV124" s="884" t="s">
        <v>129</v>
      </c>
      <c r="DW124" s="885"/>
      <c r="DX124" s="885"/>
      <c r="DY124" s="885"/>
      <c r="DZ124" s="886"/>
    </row>
    <row r="125" spans="1:130" s="230" customFormat="1" ht="26.25" customHeight="1" x14ac:dyDescent="0.2">
      <c r="A125" s="856"/>
      <c r="B125" s="857"/>
      <c r="C125" s="851" t="s">
        <v>466</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129</v>
      </c>
      <c r="AB125" s="816"/>
      <c r="AC125" s="816"/>
      <c r="AD125" s="816"/>
      <c r="AE125" s="817"/>
      <c r="AF125" s="818" t="s">
        <v>459</v>
      </c>
      <c r="AG125" s="816"/>
      <c r="AH125" s="816"/>
      <c r="AI125" s="816"/>
      <c r="AJ125" s="817"/>
      <c r="AK125" s="818" t="s">
        <v>129</v>
      </c>
      <c r="AL125" s="816"/>
      <c r="AM125" s="816"/>
      <c r="AN125" s="816"/>
      <c r="AO125" s="817"/>
      <c r="AP125" s="860" t="s">
        <v>129</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482</v>
      </c>
      <c r="CL125" s="888"/>
      <c r="CM125" s="888"/>
      <c r="CN125" s="888"/>
      <c r="CO125" s="889"/>
      <c r="CP125" s="896" t="s">
        <v>483</v>
      </c>
      <c r="CQ125" s="844"/>
      <c r="CR125" s="844"/>
      <c r="CS125" s="844"/>
      <c r="CT125" s="844"/>
      <c r="CU125" s="844"/>
      <c r="CV125" s="844"/>
      <c r="CW125" s="844"/>
      <c r="CX125" s="844"/>
      <c r="CY125" s="844"/>
      <c r="CZ125" s="844"/>
      <c r="DA125" s="844"/>
      <c r="DB125" s="844"/>
      <c r="DC125" s="844"/>
      <c r="DD125" s="844"/>
      <c r="DE125" s="844"/>
      <c r="DF125" s="845"/>
      <c r="DG125" s="897" t="s">
        <v>129</v>
      </c>
      <c r="DH125" s="878"/>
      <c r="DI125" s="878"/>
      <c r="DJ125" s="878"/>
      <c r="DK125" s="878"/>
      <c r="DL125" s="878" t="s">
        <v>129</v>
      </c>
      <c r="DM125" s="878"/>
      <c r="DN125" s="878"/>
      <c r="DO125" s="878"/>
      <c r="DP125" s="878"/>
      <c r="DQ125" s="878" t="s">
        <v>129</v>
      </c>
      <c r="DR125" s="878"/>
      <c r="DS125" s="878"/>
      <c r="DT125" s="878"/>
      <c r="DU125" s="878"/>
      <c r="DV125" s="879" t="s">
        <v>129</v>
      </c>
      <c r="DW125" s="879"/>
      <c r="DX125" s="879"/>
      <c r="DY125" s="879"/>
      <c r="DZ125" s="880"/>
    </row>
    <row r="126" spans="1:130" s="230" customFormat="1" ht="26.25" customHeight="1" thickBot="1" x14ac:dyDescent="0.25">
      <c r="A126" s="856"/>
      <c r="B126" s="857"/>
      <c r="C126" s="851" t="s">
        <v>468</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129</v>
      </c>
      <c r="AB126" s="816"/>
      <c r="AC126" s="816"/>
      <c r="AD126" s="816"/>
      <c r="AE126" s="817"/>
      <c r="AF126" s="818" t="s">
        <v>129</v>
      </c>
      <c r="AG126" s="816"/>
      <c r="AH126" s="816"/>
      <c r="AI126" s="816"/>
      <c r="AJ126" s="817"/>
      <c r="AK126" s="818" t="s">
        <v>392</v>
      </c>
      <c r="AL126" s="816"/>
      <c r="AM126" s="816"/>
      <c r="AN126" s="816"/>
      <c r="AO126" s="817"/>
      <c r="AP126" s="860" t="s">
        <v>129</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484</v>
      </c>
      <c r="CQ126" s="788"/>
      <c r="CR126" s="788"/>
      <c r="CS126" s="788"/>
      <c r="CT126" s="788"/>
      <c r="CU126" s="788"/>
      <c r="CV126" s="788"/>
      <c r="CW126" s="788"/>
      <c r="CX126" s="788"/>
      <c r="CY126" s="788"/>
      <c r="CZ126" s="788"/>
      <c r="DA126" s="788"/>
      <c r="DB126" s="788"/>
      <c r="DC126" s="788"/>
      <c r="DD126" s="788"/>
      <c r="DE126" s="788"/>
      <c r="DF126" s="789"/>
      <c r="DG126" s="852">
        <v>497278</v>
      </c>
      <c r="DH126" s="853"/>
      <c r="DI126" s="853"/>
      <c r="DJ126" s="853"/>
      <c r="DK126" s="853"/>
      <c r="DL126" s="853">
        <v>153597</v>
      </c>
      <c r="DM126" s="853"/>
      <c r="DN126" s="853"/>
      <c r="DO126" s="853"/>
      <c r="DP126" s="853"/>
      <c r="DQ126" s="853" t="s">
        <v>129</v>
      </c>
      <c r="DR126" s="853"/>
      <c r="DS126" s="853"/>
      <c r="DT126" s="853"/>
      <c r="DU126" s="853"/>
      <c r="DV126" s="830" t="s">
        <v>392</v>
      </c>
      <c r="DW126" s="830"/>
      <c r="DX126" s="830"/>
      <c r="DY126" s="830"/>
      <c r="DZ126" s="831"/>
    </row>
    <row r="127" spans="1:130" s="230" customFormat="1" ht="26.25" customHeight="1" x14ac:dyDescent="0.2">
      <c r="A127" s="858"/>
      <c r="B127" s="859"/>
      <c r="C127" s="874" t="s">
        <v>485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129</v>
      </c>
      <c r="AB127" s="816"/>
      <c r="AC127" s="816"/>
      <c r="AD127" s="816"/>
      <c r="AE127" s="817"/>
      <c r="AF127" s="818" t="s">
        <v>392</v>
      </c>
      <c r="AG127" s="816"/>
      <c r="AH127" s="816"/>
      <c r="AI127" s="816"/>
      <c r="AJ127" s="817"/>
      <c r="AK127" s="818" t="s">
        <v>392</v>
      </c>
      <c r="AL127" s="816"/>
      <c r="AM127" s="816"/>
      <c r="AN127" s="816"/>
      <c r="AO127" s="817"/>
      <c r="AP127" s="860" t="s">
        <v>459</v>
      </c>
      <c r="AQ127" s="861"/>
      <c r="AR127" s="861"/>
      <c r="AS127" s="861"/>
      <c r="AT127" s="862"/>
      <c r="AU127" s="232"/>
      <c r="AV127" s="232"/>
      <c r="AW127" s="232"/>
      <c r="AX127" s="877" t="s">
        <v>486</v>
      </c>
      <c r="AY127" s="848"/>
      <c r="AZ127" s="848"/>
      <c r="BA127" s="848"/>
      <c r="BB127" s="848"/>
      <c r="BC127" s="848"/>
      <c r="BD127" s="848"/>
      <c r="BE127" s="849"/>
      <c r="BF127" s="847" t="s">
        <v>487</v>
      </c>
      <c r="BG127" s="848"/>
      <c r="BH127" s="848"/>
      <c r="BI127" s="848"/>
      <c r="BJ127" s="848"/>
      <c r="BK127" s="848"/>
      <c r="BL127" s="849"/>
      <c r="BM127" s="847" t="s">
        <v>488</v>
      </c>
      <c r="BN127" s="848"/>
      <c r="BO127" s="848"/>
      <c r="BP127" s="848"/>
      <c r="BQ127" s="848"/>
      <c r="BR127" s="848"/>
      <c r="BS127" s="849"/>
      <c r="BT127" s="847" t="s">
        <v>489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490</v>
      </c>
      <c r="CQ127" s="788"/>
      <c r="CR127" s="788"/>
      <c r="CS127" s="788"/>
      <c r="CT127" s="788"/>
      <c r="CU127" s="788"/>
      <c r="CV127" s="788"/>
      <c r="CW127" s="788"/>
      <c r="CX127" s="788"/>
      <c r="CY127" s="788"/>
      <c r="CZ127" s="788"/>
      <c r="DA127" s="788"/>
      <c r="DB127" s="788"/>
      <c r="DC127" s="788"/>
      <c r="DD127" s="788"/>
      <c r="DE127" s="788"/>
      <c r="DF127" s="789"/>
      <c r="DG127" s="852" t="s">
        <v>129</v>
      </c>
      <c r="DH127" s="853"/>
      <c r="DI127" s="853"/>
      <c r="DJ127" s="853"/>
      <c r="DK127" s="853"/>
      <c r="DL127" s="853" t="s">
        <v>129</v>
      </c>
      <c r="DM127" s="853"/>
      <c r="DN127" s="853"/>
      <c r="DO127" s="853"/>
      <c r="DP127" s="853"/>
      <c r="DQ127" s="853" t="s">
        <v>392</v>
      </c>
      <c r="DR127" s="853"/>
      <c r="DS127" s="853"/>
      <c r="DT127" s="853"/>
      <c r="DU127" s="853"/>
      <c r="DV127" s="830" t="s">
        <v>129</v>
      </c>
      <c r="DW127" s="830"/>
      <c r="DX127" s="830"/>
      <c r="DY127" s="830"/>
      <c r="DZ127" s="831"/>
    </row>
    <row r="128" spans="1:130" s="230" customFormat="1" ht="26.25" customHeight="1" thickBot="1" x14ac:dyDescent="0.25">
      <c r="A128" s="832" t="s">
        <v>491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492</v>
      </c>
      <c r="X128" s="834"/>
      <c r="Y128" s="834"/>
      <c r="Z128" s="835"/>
      <c r="AA128" s="836">
        <v>1362960</v>
      </c>
      <c r="AB128" s="837"/>
      <c r="AC128" s="837"/>
      <c r="AD128" s="837"/>
      <c r="AE128" s="838"/>
      <c r="AF128" s="839">
        <v>1497108</v>
      </c>
      <c r="AG128" s="837"/>
      <c r="AH128" s="837"/>
      <c r="AI128" s="837"/>
      <c r="AJ128" s="838"/>
      <c r="AK128" s="839">
        <v>1395994</v>
      </c>
      <c r="AL128" s="837"/>
      <c r="AM128" s="837"/>
      <c r="AN128" s="837"/>
      <c r="AO128" s="838"/>
      <c r="AP128" s="840"/>
      <c r="AQ128" s="841"/>
      <c r="AR128" s="841"/>
      <c r="AS128" s="841"/>
      <c r="AT128" s="842"/>
      <c r="AU128" s="232"/>
      <c r="AV128" s="232"/>
      <c r="AW128" s="232"/>
      <c r="AX128" s="843" t="s">
        <v>493</v>
      </c>
      <c r="AY128" s="844"/>
      <c r="AZ128" s="844"/>
      <c r="BA128" s="844"/>
      <c r="BB128" s="844"/>
      <c r="BC128" s="844"/>
      <c r="BD128" s="844"/>
      <c r="BE128" s="845"/>
      <c r="BF128" s="822" t="s">
        <v>129</v>
      </c>
      <c r="BG128" s="823"/>
      <c r="BH128" s="823"/>
      <c r="BI128" s="823"/>
      <c r="BJ128" s="823"/>
      <c r="BK128" s="823"/>
      <c r="BL128" s="846"/>
      <c r="BM128" s="822">
        <v>11.77</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494</v>
      </c>
      <c r="CQ128" s="766"/>
      <c r="CR128" s="766"/>
      <c r="CS128" s="766"/>
      <c r="CT128" s="766"/>
      <c r="CU128" s="766"/>
      <c r="CV128" s="766"/>
      <c r="CW128" s="766"/>
      <c r="CX128" s="766"/>
      <c r="CY128" s="766"/>
      <c r="CZ128" s="766"/>
      <c r="DA128" s="766"/>
      <c r="DB128" s="766"/>
      <c r="DC128" s="766"/>
      <c r="DD128" s="766"/>
      <c r="DE128" s="766"/>
      <c r="DF128" s="767"/>
      <c r="DG128" s="826" t="s">
        <v>129</v>
      </c>
      <c r="DH128" s="827"/>
      <c r="DI128" s="827"/>
      <c r="DJ128" s="827"/>
      <c r="DK128" s="827"/>
      <c r="DL128" s="827" t="s">
        <v>129</v>
      </c>
      <c r="DM128" s="827"/>
      <c r="DN128" s="827"/>
      <c r="DO128" s="827"/>
      <c r="DP128" s="827"/>
      <c r="DQ128" s="827" t="s">
        <v>129</v>
      </c>
      <c r="DR128" s="827"/>
      <c r="DS128" s="827"/>
      <c r="DT128" s="827"/>
      <c r="DU128" s="827"/>
      <c r="DV128" s="828" t="s">
        <v>129</v>
      </c>
      <c r="DW128" s="828"/>
      <c r="DX128" s="828"/>
      <c r="DY128" s="828"/>
      <c r="DZ128" s="829"/>
    </row>
    <row r="129" spans="1:131" s="230" customFormat="1" ht="26.25" customHeight="1" x14ac:dyDescent="0.2">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495</v>
      </c>
      <c r="X129" s="813"/>
      <c r="Y129" s="813"/>
      <c r="Z129" s="814"/>
      <c r="AA129" s="815">
        <v>30588683</v>
      </c>
      <c r="AB129" s="816"/>
      <c r="AC129" s="816"/>
      <c r="AD129" s="816"/>
      <c r="AE129" s="817"/>
      <c r="AF129" s="818">
        <v>29810080</v>
      </c>
      <c r="AG129" s="816"/>
      <c r="AH129" s="816"/>
      <c r="AI129" s="816"/>
      <c r="AJ129" s="817"/>
      <c r="AK129" s="818">
        <v>30769747</v>
      </c>
      <c r="AL129" s="816"/>
      <c r="AM129" s="816"/>
      <c r="AN129" s="816"/>
      <c r="AO129" s="817"/>
      <c r="AP129" s="819"/>
      <c r="AQ129" s="820"/>
      <c r="AR129" s="820"/>
      <c r="AS129" s="820"/>
      <c r="AT129" s="821"/>
      <c r="AU129" s="233"/>
      <c r="AV129" s="233"/>
      <c r="AW129" s="233"/>
      <c r="AX129" s="787" t="s">
        <v>496</v>
      </c>
      <c r="AY129" s="788"/>
      <c r="AZ129" s="788"/>
      <c r="BA129" s="788"/>
      <c r="BB129" s="788"/>
      <c r="BC129" s="788"/>
      <c r="BD129" s="788"/>
      <c r="BE129" s="789"/>
      <c r="BF129" s="806" t="s">
        <v>392</v>
      </c>
      <c r="BG129" s="807"/>
      <c r="BH129" s="807"/>
      <c r="BI129" s="807"/>
      <c r="BJ129" s="807"/>
      <c r="BK129" s="807"/>
      <c r="BL129" s="808"/>
      <c r="BM129" s="806">
        <v>16.77</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497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498</v>
      </c>
      <c r="X130" s="813"/>
      <c r="Y130" s="813"/>
      <c r="Z130" s="814"/>
      <c r="AA130" s="815">
        <v>2160997</v>
      </c>
      <c r="AB130" s="816"/>
      <c r="AC130" s="816"/>
      <c r="AD130" s="816"/>
      <c r="AE130" s="817"/>
      <c r="AF130" s="818">
        <v>1927971</v>
      </c>
      <c r="AG130" s="816"/>
      <c r="AH130" s="816"/>
      <c r="AI130" s="816"/>
      <c r="AJ130" s="817"/>
      <c r="AK130" s="818">
        <v>1865634</v>
      </c>
      <c r="AL130" s="816"/>
      <c r="AM130" s="816"/>
      <c r="AN130" s="816"/>
      <c r="AO130" s="817"/>
      <c r="AP130" s="819"/>
      <c r="AQ130" s="820"/>
      <c r="AR130" s="820"/>
      <c r="AS130" s="820"/>
      <c r="AT130" s="821"/>
      <c r="AU130" s="233"/>
      <c r="AV130" s="233"/>
      <c r="AW130" s="233"/>
      <c r="AX130" s="787" t="s">
        <v>499</v>
      </c>
      <c r="AY130" s="788"/>
      <c r="AZ130" s="788"/>
      <c r="BA130" s="788"/>
      <c r="BB130" s="788"/>
      <c r="BC130" s="788"/>
      <c r="BD130" s="788"/>
      <c r="BE130" s="789"/>
      <c r="BF130" s="790">
        <v>0</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500</v>
      </c>
      <c r="X131" s="797"/>
      <c r="Y131" s="797"/>
      <c r="Z131" s="798"/>
      <c r="AA131" s="799">
        <v>28427686</v>
      </c>
      <c r="AB131" s="800"/>
      <c r="AC131" s="800"/>
      <c r="AD131" s="800"/>
      <c r="AE131" s="801"/>
      <c r="AF131" s="802">
        <v>27882109</v>
      </c>
      <c r="AG131" s="800"/>
      <c r="AH131" s="800"/>
      <c r="AI131" s="800"/>
      <c r="AJ131" s="801"/>
      <c r="AK131" s="802">
        <v>28904113</v>
      </c>
      <c r="AL131" s="800"/>
      <c r="AM131" s="800"/>
      <c r="AN131" s="800"/>
      <c r="AO131" s="801"/>
      <c r="AP131" s="803"/>
      <c r="AQ131" s="804"/>
      <c r="AR131" s="804"/>
      <c r="AS131" s="804"/>
      <c r="AT131" s="805"/>
      <c r="AU131" s="233"/>
      <c r="AV131" s="233"/>
      <c r="AW131" s="233"/>
      <c r="AX131" s="765" t="s">
        <v>501</v>
      </c>
      <c r="AY131" s="766"/>
      <c r="AZ131" s="766"/>
      <c r="BA131" s="766"/>
      <c r="BB131" s="766"/>
      <c r="BC131" s="766"/>
      <c r="BD131" s="766"/>
      <c r="BE131" s="767"/>
      <c r="BF131" s="768">
        <v>3.8</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502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503</v>
      </c>
      <c r="W132" s="778"/>
      <c r="X132" s="778"/>
      <c r="Y132" s="778"/>
      <c r="Z132" s="779"/>
      <c r="AA132" s="780">
        <v>-0.38318279</v>
      </c>
      <c r="AB132" s="781"/>
      <c r="AC132" s="781"/>
      <c r="AD132" s="781"/>
      <c r="AE132" s="782"/>
      <c r="AF132" s="783">
        <v>-0.40173789999999998</v>
      </c>
      <c r="AG132" s="781"/>
      <c r="AH132" s="781"/>
      <c r="AI132" s="781"/>
      <c r="AJ132" s="782"/>
      <c r="AK132" s="783">
        <v>0.88733738299999998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504</v>
      </c>
      <c r="W133" s="757"/>
      <c r="X133" s="757"/>
      <c r="Y133" s="757"/>
      <c r="Z133" s="758"/>
      <c r="AA133" s="759">
        <v>-0.1</v>
      </c>
      <c r="AB133" s="760"/>
      <c r="AC133" s="760"/>
      <c r="AD133" s="760"/>
      <c r="AE133" s="761"/>
      <c r="AF133" s="759">
        <v>-0.3</v>
      </c>
      <c r="AG133" s="760"/>
      <c r="AH133" s="760"/>
      <c r="AI133" s="760"/>
      <c r="AJ133" s="761"/>
      <c r="AK133" s="759">
        <v>0</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1URKUgde3QTMHrW+8MrIlI2EYhEBKN1yYH17oYO9S/bANxhrYs9bzvVkJ1AYHiKJBOP61+kf2AznpMNkuAQ0PQ==" saltValue="nyN4O7w42x6e+EhEVcVq5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505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Yb1nq8Agh1w4vdXHaCREzoZlNEg5VwCZ3kasMXMjQJLFtzZW6UUaX1wzd56O93+FOLmq/rV3ElsvnyMeVChKBw==" saltValue="+Zbji3k4adiw+jwODCbn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d5REuQnZJj9TtsO13q6w/Fd2XcMx/HVrEXFTM+ZeEnjyeiYGeAzdGmzokVpMRr1WpF59gECudAiq4Lmh3KgeQ==" saltValue="KJ7T7JzTcqfgBsAX6uQRQ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506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508</v>
      </c>
      <c r="AP7" s="272"/>
      <c r="AQ7" s="273" t="s">
        <v>509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510</v>
      </c>
      <c r="AQ8" s="279" t="s">
        <v>511</v>
      </c>
      <c r="AR8" s="280" t="s">
        <v>512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513</v>
      </c>
      <c r="AL9" s="1167"/>
      <c r="AM9" s="1167"/>
      <c r="AN9" s="1168"/>
      <c r="AO9" s="281">
        <v>8428895</v>
      </c>
      <c r="AP9" s="281">
        <v>74182</v>
      </c>
      <c r="AQ9" s="282">
        <v>66247</v>
      </c>
      <c r="AR9" s="283">
        <v>12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514</v>
      </c>
      <c r="AL10" s="1167"/>
      <c r="AM10" s="1167"/>
      <c r="AN10" s="1168"/>
      <c r="AO10" s="284">
        <v>232547</v>
      </c>
      <c r="AP10" s="284">
        <v>2047</v>
      </c>
      <c r="AQ10" s="285">
        <v>4001</v>
      </c>
      <c r="AR10" s="286">
        <v>-48.8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515</v>
      </c>
      <c r="AL11" s="1167"/>
      <c r="AM11" s="1167"/>
      <c r="AN11" s="1168"/>
      <c r="AO11" s="284">
        <v>20894</v>
      </c>
      <c r="AP11" s="284">
        <v>184</v>
      </c>
      <c r="AQ11" s="285">
        <v>2117</v>
      </c>
      <c r="AR11" s="286">
        <v>-91.3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516</v>
      </c>
      <c r="AL12" s="1167"/>
      <c r="AM12" s="1167"/>
      <c r="AN12" s="1168"/>
      <c r="AO12" s="284">
        <v>62294</v>
      </c>
      <c r="AP12" s="284">
        <v>548</v>
      </c>
      <c r="AQ12" s="285">
        <v>23</v>
      </c>
      <c r="AR12" s="286">
        <v>2282.6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517</v>
      </c>
      <c r="AL13" s="1167"/>
      <c r="AM13" s="1167"/>
      <c r="AN13" s="1168"/>
      <c r="AO13" s="284">
        <v>119902</v>
      </c>
      <c r="AP13" s="284">
        <v>1055</v>
      </c>
      <c r="AQ13" s="285">
        <v>2449</v>
      </c>
      <c r="AR13" s="286">
        <v>-56.9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518</v>
      </c>
      <c r="AL14" s="1167"/>
      <c r="AM14" s="1167"/>
      <c r="AN14" s="1168"/>
      <c r="AO14" s="284">
        <v>265642</v>
      </c>
      <c r="AP14" s="284">
        <v>2338</v>
      </c>
      <c r="AQ14" s="285">
        <v>1636</v>
      </c>
      <c r="AR14" s="286">
        <v>42.9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519</v>
      </c>
      <c r="AL15" s="1170"/>
      <c r="AM15" s="1170"/>
      <c r="AN15" s="1171"/>
      <c r="AO15" s="284">
        <v>-169891</v>
      </c>
      <c r="AP15" s="284">
        <v>-1495</v>
      </c>
      <c r="AQ15" s="285">
        <v>-3889</v>
      </c>
      <c r="AR15" s="286">
        <v>-61.6</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188</v>
      </c>
      <c r="AL16" s="1170"/>
      <c r="AM16" s="1170"/>
      <c r="AN16" s="1171"/>
      <c r="AO16" s="284">
        <v>8960283</v>
      </c>
      <c r="AP16" s="284">
        <v>78858</v>
      </c>
      <c r="AQ16" s="285">
        <v>72585</v>
      </c>
      <c r="AR16" s="286">
        <v>8.6</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520</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521</v>
      </c>
      <c r="AP20" s="293" t="s">
        <v>522</v>
      </c>
      <c r="AQ20" s="294" t="s">
        <v>523</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524</v>
      </c>
      <c r="AL21" s="1173"/>
      <c r="AM21" s="1173"/>
      <c r="AN21" s="1174"/>
      <c r="AO21" s="297">
        <v>7.88</v>
      </c>
      <c r="AP21" s="298">
        <v>6.82</v>
      </c>
      <c r="AQ21" s="299">
        <v>1.06</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525</v>
      </c>
      <c r="AL22" s="1173"/>
      <c r="AM22" s="1173"/>
      <c r="AN22" s="1174"/>
      <c r="AO22" s="302">
        <v>100.9</v>
      </c>
      <c r="AP22" s="303">
        <v>99.4</v>
      </c>
      <c r="AQ22" s="304">
        <v>1.5</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526</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527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508</v>
      </c>
      <c r="AP30" s="272"/>
      <c r="AQ30" s="273" t="s">
        <v>509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510</v>
      </c>
      <c r="AQ31" s="279" t="s">
        <v>511</v>
      </c>
      <c r="AR31" s="280" t="s">
        <v>512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529</v>
      </c>
      <c r="AL32" s="1157"/>
      <c r="AM32" s="1157"/>
      <c r="AN32" s="1158"/>
      <c r="AO32" s="312">
        <v>2054863</v>
      </c>
      <c r="AP32" s="312">
        <v>18085</v>
      </c>
      <c r="AQ32" s="313">
        <v>38122</v>
      </c>
      <c r="AR32" s="314">
        <v>-52.6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530</v>
      </c>
      <c r="AL33" s="1157"/>
      <c r="AM33" s="1157"/>
      <c r="AN33" s="1158"/>
      <c r="AO33" s="312" t="s">
        <v>531</v>
      </c>
      <c r="AP33" s="312" t="s">
        <v>531</v>
      </c>
      <c r="AQ33" s="313" t="s">
        <v>531</v>
      </c>
      <c r="AR33" s="314" t="s">
        <v>531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532</v>
      </c>
      <c r="AL34" s="1157"/>
      <c r="AM34" s="1157"/>
      <c r="AN34" s="1158"/>
      <c r="AO34" s="312" t="s">
        <v>531</v>
      </c>
      <c r="AP34" s="312" t="s">
        <v>531</v>
      </c>
      <c r="AQ34" s="313">
        <v>19</v>
      </c>
      <c r="AR34" s="314" t="s">
        <v>531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533</v>
      </c>
      <c r="AL35" s="1157"/>
      <c r="AM35" s="1157"/>
      <c r="AN35" s="1158"/>
      <c r="AO35" s="312">
        <v>1202900</v>
      </c>
      <c r="AP35" s="312">
        <v>10587</v>
      </c>
      <c r="AQ35" s="313">
        <v>11292</v>
      </c>
      <c r="AR35" s="314">
        <v>-6.2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534</v>
      </c>
      <c r="AL36" s="1157"/>
      <c r="AM36" s="1157"/>
      <c r="AN36" s="1158"/>
      <c r="AO36" s="312">
        <v>256880</v>
      </c>
      <c r="AP36" s="312">
        <v>2261</v>
      </c>
      <c r="AQ36" s="313">
        <v>1617</v>
      </c>
      <c r="AR36" s="314">
        <v>39.799999999999997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535</v>
      </c>
      <c r="AL37" s="1157"/>
      <c r="AM37" s="1157"/>
      <c r="AN37" s="1158"/>
      <c r="AO37" s="312">
        <v>3462</v>
      </c>
      <c r="AP37" s="312">
        <v>30</v>
      </c>
      <c r="AQ37" s="313">
        <v>410</v>
      </c>
      <c r="AR37" s="314">
        <v>-92.7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536</v>
      </c>
      <c r="AL38" s="1160"/>
      <c r="AM38" s="1160"/>
      <c r="AN38" s="1161"/>
      <c r="AO38" s="315" t="s">
        <v>531</v>
      </c>
      <c r="AP38" s="315" t="s">
        <v>531</v>
      </c>
      <c r="AQ38" s="316">
        <v>1</v>
      </c>
      <c r="AR38" s="304" t="s">
        <v>531</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537</v>
      </c>
      <c r="AL39" s="1160"/>
      <c r="AM39" s="1160"/>
      <c r="AN39" s="1161"/>
      <c r="AO39" s="312">
        <v>-1395994</v>
      </c>
      <c r="AP39" s="312">
        <v>-12286</v>
      </c>
      <c r="AQ39" s="313">
        <v>-6908</v>
      </c>
      <c r="AR39" s="314">
        <v>77.900000000000006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538</v>
      </c>
      <c r="AL40" s="1157"/>
      <c r="AM40" s="1157"/>
      <c r="AN40" s="1158"/>
      <c r="AO40" s="312">
        <v>-1865634</v>
      </c>
      <c r="AP40" s="312">
        <v>-16419</v>
      </c>
      <c r="AQ40" s="313">
        <v>-33487</v>
      </c>
      <c r="AR40" s="314">
        <v>-51</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299</v>
      </c>
      <c r="AL41" s="1163"/>
      <c r="AM41" s="1163"/>
      <c r="AN41" s="1164"/>
      <c r="AO41" s="312">
        <v>256477</v>
      </c>
      <c r="AP41" s="312">
        <v>2257</v>
      </c>
      <c r="AQ41" s="313">
        <v>11065</v>
      </c>
      <c r="AR41" s="314">
        <v>-79.599999999999994</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539</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508</v>
      </c>
      <c r="AN49" s="1151" t="s">
        <v>542</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543</v>
      </c>
      <c r="AO50" s="329" t="s">
        <v>544</v>
      </c>
      <c r="AP50" s="330" t="s">
        <v>545</v>
      </c>
      <c r="AQ50" s="331" t="s">
        <v>546</v>
      </c>
      <c r="AR50" s="332" t="s">
        <v>547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548</v>
      </c>
      <c r="AL51" s="325"/>
      <c r="AM51" s="333">
        <v>6086994</v>
      </c>
      <c r="AN51" s="334">
        <v>52951</v>
      </c>
      <c r="AO51" s="335">
        <v>-10.199999999999999</v>
      </c>
      <c r="AP51" s="336">
        <v>46402</v>
      </c>
      <c r="AQ51" s="337">
        <v>-11.3</v>
      </c>
      <c r="AR51" s="338">
        <v>1.1000000000000001</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549</v>
      </c>
      <c r="AM52" s="341">
        <v>3003409</v>
      </c>
      <c r="AN52" s="342">
        <v>26127</v>
      </c>
      <c r="AO52" s="343">
        <v>-7.4</v>
      </c>
      <c r="AP52" s="344">
        <v>26897</v>
      </c>
      <c r="AQ52" s="345">
        <v>-6.3</v>
      </c>
      <c r="AR52" s="346">
        <v>-1.1000000000000001</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550</v>
      </c>
      <c r="AL53" s="325"/>
      <c r="AM53" s="333">
        <v>7252887</v>
      </c>
      <c r="AN53" s="334">
        <v>63037</v>
      </c>
      <c r="AO53" s="335">
        <v>19</v>
      </c>
      <c r="AP53" s="336">
        <v>66343</v>
      </c>
      <c r="AQ53" s="337">
        <v>43</v>
      </c>
      <c r="AR53" s="338">
        <v>-24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549</v>
      </c>
      <c r="AM54" s="341">
        <v>3854672</v>
      </c>
      <c r="AN54" s="342">
        <v>33502</v>
      </c>
      <c r="AO54" s="343">
        <v>28.2</v>
      </c>
      <c r="AP54" s="344">
        <v>34529</v>
      </c>
      <c r="AQ54" s="345">
        <v>28.4</v>
      </c>
      <c r="AR54" s="346">
        <v>-0.2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551</v>
      </c>
      <c r="AL55" s="325"/>
      <c r="AM55" s="333">
        <v>5738563</v>
      </c>
      <c r="AN55" s="334">
        <v>50043</v>
      </c>
      <c r="AO55" s="335">
        <v>-20.6</v>
      </c>
      <c r="AP55" s="336">
        <v>56416</v>
      </c>
      <c r="AQ55" s="337">
        <v>-15</v>
      </c>
      <c r="AR55" s="338">
        <v>-5.6</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549</v>
      </c>
      <c r="AM56" s="341">
        <v>2760275</v>
      </c>
      <c r="AN56" s="342">
        <v>24071</v>
      </c>
      <c r="AO56" s="343">
        <v>-28.2</v>
      </c>
      <c r="AP56" s="344">
        <v>32623</v>
      </c>
      <c r="AQ56" s="345">
        <v>-5.5</v>
      </c>
      <c r="AR56" s="346">
        <v>-22.7</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552</v>
      </c>
      <c r="AL57" s="325"/>
      <c r="AM57" s="333">
        <v>6464810</v>
      </c>
      <c r="AN57" s="334">
        <v>56656</v>
      </c>
      <c r="AO57" s="335">
        <v>13.2</v>
      </c>
      <c r="AP57" s="336">
        <v>49217</v>
      </c>
      <c r="AQ57" s="337">
        <v>-12.8</v>
      </c>
      <c r="AR57" s="338">
        <v>26</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549</v>
      </c>
      <c r="AM58" s="341">
        <v>2569458</v>
      </c>
      <c r="AN58" s="342">
        <v>22518</v>
      </c>
      <c r="AO58" s="343">
        <v>-6.5</v>
      </c>
      <c r="AP58" s="344">
        <v>27232</v>
      </c>
      <c r="AQ58" s="345">
        <v>-16.5</v>
      </c>
      <c r="AR58" s="346">
        <v>10</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553</v>
      </c>
      <c r="AL59" s="325"/>
      <c r="AM59" s="333">
        <v>9965341</v>
      </c>
      <c r="AN59" s="334">
        <v>87704</v>
      </c>
      <c r="AO59" s="335">
        <v>54.8</v>
      </c>
      <c r="AP59" s="336">
        <v>49211</v>
      </c>
      <c r="AQ59" s="337">
        <v>0</v>
      </c>
      <c r="AR59" s="338">
        <v>54.8</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549</v>
      </c>
      <c r="AM60" s="341">
        <v>4187762</v>
      </c>
      <c r="AN60" s="342">
        <v>36856</v>
      </c>
      <c r="AO60" s="343">
        <v>63.7</v>
      </c>
      <c r="AP60" s="344">
        <v>28367</v>
      </c>
      <c r="AQ60" s="345">
        <v>4.2</v>
      </c>
      <c r="AR60" s="346">
        <v>59.5</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554</v>
      </c>
      <c r="AL61" s="347"/>
      <c r="AM61" s="348">
        <v>7101719</v>
      </c>
      <c r="AN61" s="349">
        <v>62078</v>
      </c>
      <c r="AO61" s="350">
        <v>11.2</v>
      </c>
      <c r="AP61" s="351">
        <v>53518</v>
      </c>
      <c r="AQ61" s="352">
        <v>0.8</v>
      </c>
      <c r="AR61" s="338">
        <v>10.4</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549</v>
      </c>
      <c r="AM62" s="341">
        <v>3275115</v>
      </c>
      <c r="AN62" s="342">
        <v>28615</v>
      </c>
      <c r="AO62" s="343">
        <v>10</v>
      </c>
      <c r="AP62" s="344">
        <v>29930</v>
      </c>
      <c r="AQ62" s="345">
        <v>0.9</v>
      </c>
      <c r="AR62" s="346">
        <v>9.1</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05nc3A6D5LxmNN31e9qNVujzdrcVJqOUfHHOej2jYBBl1AzKJrpIEhdk355q+Z29KF/3OlX1HrhCvCRVXMMOIg==" saltValue="AZugc/uH/vR/h33+keEjw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556</v>
      </c>
    </row>
    <row r="121" spans="125:125" ht="13.5" hidden="1" customHeight="1" x14ac:dyDescent="0.2">
      <c r="DU121" s="259"/>
    </row>
  </sheetData>
  <sheetProtection algorithmName="SHA-512" hashValue="uCUNq5u2A0oeQdlhm4e7vrNFuZ6rw5lF8cr72u+nenN53ANawc/agKXyrRQKy/CsM5+ILQZdAKf22lD5iAzi1A==" saltValue="kvTogqf38KY/w39isyp1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557</v>
      </c>
    </row>
  </sheetData>
  <sheetProtection algorithmName="SHA-512" hashValue="SPr5RpcZIhbuG4B6byCqgB6FoJT5FWWWZdmCbeiMtEQsCHdx/BTf9GFEETcXXIDA95hn+ldBQ7TBTKq9JN6UBw==" saltValue="8ylGmYkqT76yRYQuoShAu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558</v>
      </c>
      <c r="G46" s="8" t="s">
        <v>559</v>
      </c>
      <c r="H46" s="8" t="s">
        <v>560</v>
      </c>
      <c r="I46" s="8" t="s">
        <v>561</v>
      </c>
      <c r="J46" s="9" t="s">
        <v>562</v>
      </c>
    </row>
    <row r="47" spans="2:10" ht="57.75" customHeight="1" x14ac:dyDescent="0.2">
      <c r="B47" s="10"/>
      <c r="C47" s="1175" t="s">
        <v>3</v>
      </c>
      <c r="D47" s="1175"/>
      <c r="E47" s="1176"/>
      <c r="F47" s="11">
        <v>18.57</v>
      </c>
      <c r="G47" s="12">
        <v>20.32</v>
      </c>
      <c r="H47" s="12">
        <v>12.32</v>
      </c>
      <c r="I47" s="12">
        <v>18.13</v>
      </c>
      <c r="J47" s="13">
        <v>20.89</v>
      </c>
    </row>
    <row r="48" spans="2:10" ht="57.75" customHeight="1" x14ac:dyDescent="0.2">
      <c r="B48" s="14"/>
      <c r="C48" s="1177" t="s">
        <v>4</v>
      </c>
      <c r="D48" s="1177"/>
      <c r="E48" s="1178"/>
      <c r="F48" s="15">
        <v>6.25</v>
      </c>
      <c r="G48" s="16">
        <v>7.42</v>
      </c>
      <c r="H48" s="16">
        <v>11.81</v>
      </c>
      <c r="I48" s="16">
        <v>14.58</v>
      </c>
      <c r="J48" s="17">
        <v>11.5</v>
      </c>
    </row>
    <row r="49" spans="2:10" ht="57.75" customHeight="1" thickBot="1" x14ac:dyDescent="0.25">
      <c r="B49" s="18"/>
      <c r="C49" s="1179" t="s">
        <v>5</v>
      </c>
      <c r="D49" s="1179"/>
      <c r="E49" s="1180"/>
      <c r="F49" s="19" t="s">
        <v>563</v>
      </c>
      <c r="G49" s="20">
        <v>0.66</v>
      </c>
      <c r="H49" s="20" t="s">
        <v>564</v>
      </c>
      <c r="I49" s="20">
        <v>1.89</v>
      </c>
      <c r="J49" s="21" t="s">
        <v>565</v>
      </c>
    </row>
    <row r="50" spans="2:10" ht="13" x14ac:dyDescent="0.2"/>
  </sheetData>
  <sheetProtection algorithmName="SHA-512" hashValue="7NHvkGnt7aVpQJALCUjKeHxPkksrtZ/G9UXVGzmDseEWzasY68C28Hw/33W0LetTVg7ADmSTF57fTWtQlI141Q==" saltValue="RuboAjt+LcucK8ToDLtA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2024-03-25T06:28:55Z</cp:lastPrinted>
  <dcterms:created xsi:type="dcterms:W3CDTF">2024-02-05T01:50:27Z</dcterms:created>
  <dcterms:modified xsi:type="dcterms:W3CDTF">2024-09-19T06:17:46Z</dcterms:modified>
  <cp:category/>
</cp:coreProperties>
</file>