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006BF4B9-3A2F-4237-9588-84F2F9619D13}" xr6:coauthVersionLast="47" xr6:coauthVersionMax="47" xr10:uidLastSave="{00000000-0000-0000-0000-000000000000}"/>
  <bookViews>
    <workbookView xWindow="-110" yWindow="-110" windowWidth="22780" windowHeight="14660" tabRatio="8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<sst xmlns="http://schemas.openxmlformats.org/spreadsheetml/2006/main" count="1144" uniqueCount="617">
  <si>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</si>
  <si>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</si>
  <si>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</si>
  <si>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</si>
  <si>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</si>
  <si>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</si>
  <si>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</si>
  <si>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</si>
  <si>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</si>
  <si>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</si>
  <si>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</si>
  <si>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</si>
  <si>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</si>
  <si>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</si>
  <si>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</si>
  <si>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</si>
  <si>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</si>
  <si>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</si>
  <si>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</si>
  <si>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</si>
  <si>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</si>
  <si>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</si>
  <si>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</si>
  <si>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</si>
  <si>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</si>
  <si>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</si>
  <si>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</si>
  <si>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</si>
  <si>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</si>
  <si>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</si>
  <si>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</si>
  <si>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</si>
  <si>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</si>
  <si>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</si>
  <si>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</si>
  <si>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</si>
  <si>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</si>
  <si>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</si>
  <si>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</si>
  <si>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</si>
  <si>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</si>
  <si>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</si>
  <si>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</si>
  <si>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</si>
  <si>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</si>
  <si>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</si>
  <si>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</si>
  <si>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</si>
  <si>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</si>
  <si>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</si>
  <si>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</si>
  <si>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</si>
  <si>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</si>
  <si>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</si>
  <si>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</si>
  <si>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</si>
  <si>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</si>
  <si>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</si>
  <si>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</si>
  <si>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</si>
  <si>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</si>
  <si>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</si>
  <si>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</si>
  <si>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</si>
  <si>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</si>
  <si>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</si>
  <si>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</si>
  <si>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</si>
  <si>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</si>
  <si>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</si>
  <si>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</si>
  <si>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</si>
  <si>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</si>
  <si>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</si>
  <si>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</si>
  <si>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</si>
  <si>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</si>
  <si>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</si>
  <si>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</si>
  <si>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</si>
  <si>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</si>
  <si>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</si>
  <si>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</si>
  <si>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</si>
  <si>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</si>
  <si>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</si>
  <si>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</si>
  <si>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</si>
  <si>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</si>
  <si>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</si>
  <si>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</si>
  <si>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</si>
  <si>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</si>
  <si>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</si>
  <si>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</si>
  <si>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</si>
  <si>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</si>
  <si>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</si>
  <si>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</si>
  <si>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</si>
  <si>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知多市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</si>
  <si>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</si>
  <si>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</si>
  <si>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</si>
  <si>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</si>
  <si>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</si>
  <si>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</si>
  <si>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</si>
  <si>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</si>
  <si>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</si>
  <si>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</si>
  <si>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</si>
  <si>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</si>
  <si>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</si>
  <si>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</si>
  <si>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</si>
  <si>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</si>
  <si>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</si>
  <si>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</si>
  <si>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</si>
  <si>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</si>
  <si>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</si>
  <si>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</si>
  <si>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</si>
  <si>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</si>
  <si>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</si>
  <si>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</si>
  <si>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</si>
  <si>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</si>
  <si>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</si>
  <si>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</si>
  <si>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</si>
  <si>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</si>
  <si>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</si>
  <si>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</si>
  <si>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</si>
  <si>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</si>
  <si>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</si>
  <si>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</si>
  <si>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</si>
  <si>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</si>
  <si>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</si>
  <si>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</si>
  <si>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</si>
  <si>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</si>
  <si>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</si>
  <si>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</si>
  <si>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</si>
  <si>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</si>
  <si>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</si>
  <si>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</si>
  <si>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</si>
  <si>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</si>
  <si>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</si>
  <si>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</si>
  <si>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</si>
  <si>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</si>
  <si>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</si>
  <si>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</si>
  <si>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</si>
  <si>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</si>
  <si>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</si>
  <si>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</si>
  <si>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</si>
  <si>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</si>
  <si>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</si>
  <si>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</si>
  <si>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</si>
  <si>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</si>
  <si>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</si>
  <si>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</si>
  <si>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</si>
  <si>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</si>
  <si>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</si>
  <si>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</si>
  <si>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</si>
  <si>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</si>
  <si>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</si>
  <si>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</si>
  <si>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</si>
  <si>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</si>
  <si>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</si>
  <si>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</si>
  <si>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</si>
  <si>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</si>
  <si>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</si>
  <si>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</si>
  <si>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</si>
  <si>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</si>
  <si>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</si>
  <si>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</si>
  <si>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</si>
  <si>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</si>
  <si>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</si>
  <si>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</si>
  <si>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</si>
  <si>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</si>
  <si>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</si>
  <si>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</si>
  <si>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</si>
  <si>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</si>
  <si>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</si>
  <si>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</si>
  <si>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</si>
  <si>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</si>
  <si>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</si>
  <si>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</si>
  <si>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</si>
  <si>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</si>
  <si>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</si>
  <si>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</si>
  <si>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</si>
  <si>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</si>
  <si>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</si>
  <si>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</si>
  <si>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</si>
  <si>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</si>
  <si>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</si>
  <si>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</si>
  <si>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</si>
  <si>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</si>
  <si>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</si>
  <si>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愛知県知多市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</si>
  <si>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</si>
  <si>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</si>
  <si>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</si>
  <si>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</si>
  <si>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</si>
  <si>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</si>
  <si>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</si>
  <si>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</si>
  <si>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</si>
  <si>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</si>
  <si>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</si>
  <si>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</si>
  <si>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</si>
  <si>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</si>
  <si>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</si>
  <si>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</si>
  <si>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</si>
  <si>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</si>
  <si>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</si>
  <si>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</si>
  <si>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</si>
  <si>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</si>
  <si>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</si>
  <si>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</si>
  <si>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</si>
  <si>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</si>
  <si>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</si>
  <si>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</si>
  <si>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</si>
  <si>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</si>
  <si>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</si>
  <si>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</si>
  <si>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</si>
  <si>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</si>
  <si>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</si>
  <si>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</si>
  <si>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</si>
  <si>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</si>
  <si>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</si>
  <si>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</si>
  <si>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</si>
  <si>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</si>
  <si>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</si>
  <si>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</si>
  <si>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</si>
  <si>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</si>
  <si>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</si>
  <si>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</si>
  <si>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</si>
  <si>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</si>
  <si>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</si>
  <si>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</si>
  <si>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</si>
  <si>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</si>
  <si>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</si>
  <si>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</si>
  <si>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</si>
  <si>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</si>
  <si>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</si>
  <si>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</si>
  <si>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</si>
  <si>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</si>
  <si>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</si>
  <si>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</si>
  <si>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</si>
  <si>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</si>
  <si>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</si>
  <si>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</si>
  <si>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</si>
  <si>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</si>
  <si>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</si>
  <si>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</si>
  <si>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</si>
  <si>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</si>
  <si>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</si>
  <si>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</si>
  <si>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</si>
  <si>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</si>
  <si>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</si>
  <si>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</si>
  <si>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</si>
  <si>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</si>
  <si>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</si>
  <si>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</si>
  <si>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</si>
  <si>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</si>
  <si>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</si>
  <si>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</si>
  <si>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</si>
  <si>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</si>
  <si>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</si>
  <si>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</si>
  <si>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</si>
  <si>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</si>
  <si>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</si>
  <si>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</si>
  <si>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</si>
  <si>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</si>
  <si>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</si>
  <si>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</si>
  <si>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</si>
  <si>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</si>
  <si>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</si>
  <si>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</si>
  <si>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</si>
  <si>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</si>
  <si>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</si>
  <si>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</si>
  <si>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</si>
  <si>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</si>
  <si>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</si>
  <si>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</si>
  <si>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</si>
  <si>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</si>
  <si>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</si>
  <si>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</si>
  <si>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</si>
  <si>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</si>
  <si>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</si>
  <si>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</si>
  <si>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</si>
  <si>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</si>
  <si>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</si>
  <si>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</si>
  <si>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</si>
  <si>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</si>
  <si>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</si>
  <si>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</si>
  <si>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</si>
  <si>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</si>
  <si>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</si>
  <si>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</si>
  <si>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</si>
  <si>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</si>
  <si>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</si>
  <si>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</si>
  <si>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</si>
  <si>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</si>
  <si>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</si>
  <si>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</si>
  <si>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</si>
  <si>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</si>
  <si>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</si>
  <si>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</si>
  <si>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</si>
  <si>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</si>
  <si>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</si>
  <si>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</si>
  <si>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</si>
  <si>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</si>
  <si>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</si>
  <si>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</si>
  <si>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愛知県知多市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</si>
  <si>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</si>
  <si>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</si>
  <si>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</si>
  <si>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</si>
  <si>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</si>
  <si>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</si>
  <si>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</si>
  <si>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</si>
  <si>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</si>
  <si>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</si>
  <si>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</si>
  <si>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</si>
  <si>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</si>
  <si>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</si>
  <si>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</si>
  <si>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</si>
  <si>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</si>
  <si>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</si>
  <si>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</si>
  <si>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</si>
  <si>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</si>
  <si>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</si>
  <si>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</si>
  <si>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</si>
  <si>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</si>
  <si>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</si>
  <si>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</si>
  <si>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</si>
  <si>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</si>
  <si>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</si>
  <si>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</si>
  <si>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</si>
  <si>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</si>
  <si>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</si>
  <si>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</si>
  <si>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</si>
  <si>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</si>
  <si>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</si>
  <si>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</si>
  <si>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</si>
  <si>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</si>
  <si>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</si>
  <si>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</si>
  <si>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</si>
  <si>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</si>
  <si>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</si>
  <si>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</si>
  <si>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</si>
  <si>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</si>
  <si>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</si>
  <si>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</si>
  <si>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</si>
  <si>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</si>
  <si>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</si>
  <si>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</si>
  <si>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</si>
  <si>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</si>
  <si>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</si>
  <si>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</si>
  <si>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</si>
  <si>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</si>
  <si>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</si>
  <si>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</si>
  <si>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</si>
  <si>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</si>
  <si>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</si>
  <si>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</si>
  <si>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</si>
  <si>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</si>
  <si>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</si>
  <si>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</si>
  <si>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</si>
  <si>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</si>
  <si>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</si>
  <si>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</si>
  <si>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</si>
  <si>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</si>
  <si>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</si>
  <si>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</si>
  <si>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</si>
  <si>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</si>
  <si>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</si>
  <si>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</si>
  <si>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</si>
  <si>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</si>
  <si>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</si>
  <si>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</si>
  <si>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</si>
  <si>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</si>
  <si>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</si>
  <si>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</si>
  <si>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</si>
  <si>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</si>
  <si>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</si>
  <si>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</si>
  <si>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</si>
  <si>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</si>
  <si>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</si>
  <si>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</si>
  <si>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</si>
  <si>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</si>
  <si>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</si>
  <si>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</si>
  <si>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</si>
  <si>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</si>
  <si>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</si>
  <si>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</si>
  <si>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</si>
  <si>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</si>
  <si>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</si>
  <si>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</si>
  <si>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</si>
  <si>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</si>
  <si>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</si>
  <si>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</si>
  <si>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</si>
  <si>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</si>
  <si>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</si>
  <si>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</si>
  <si>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</si>
  <si>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</si>
  <si>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</si>
  <si>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</si>
  <si>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</si>
  <si>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</si>
  <si>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</si>
  <si>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</si>
  <si>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</si>
  <si>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</si>
  <si>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</si>
  <si>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</si>
  <si>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</si>
  <si>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</si>
  <si>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</si>
  <si>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</si>
  <si>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</si>
  <si>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</si>
  <si>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</si>
  <si>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</si>
  <si>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</si>
  <si>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</si>
  <si>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</si>
  <si>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</si>
  <si>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</si>
  <si>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</si>
  <si>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</si>
  <si>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</si>
  <si>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</si>
  <si>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</si>
  <si>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</si>
  <si>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</si>
  <si>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</si>
  <si>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</si>
  <si>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</si>
  <si>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</si>
  <si>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</si>
  <si>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</si>
  <si>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</si>
  <si>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</si>
  <si>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</si>
  <si>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</si>
  <si>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</si>
  <si>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</si>
  <si>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</si>
  <si>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</si>
  <si>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</si>
  <si>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</si>
  <si>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</si>
  <si>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</si>
  <si>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</si>
  <si>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</si>
  <si>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</si>
  <si>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</si>
  <si>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</si>
  <si>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</si>
  <si>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</si>
  <si>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</si>
  <si>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</si>
  <si>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</si>
  <si>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</si>
  <si>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</si>
  <si>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</si>
  <si>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</si>
  <si>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</si>
  <si>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</si>
  <si>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</si>
  <si>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</si>
  <si>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</si>
  <si>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</si>
  <si>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</si>
  <si>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</si>
  <si>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</si>
  <si>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</si>
  <si>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</si>
  <si>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</si>
  <si>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</si>
  <si>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</si>
  <si>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3.67</t>
  </si>
  <si>
    <t>▲ 3.73</t>
  </si>
  <si>
    <t>▲ 3.19</t>
  </si>
  <si>
    <t>下水道事業会計</t>
  </si>
  <si>
    <t>一般会計</t>
  </si>
  <si>
    <t>水道事業会計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</si>
  <si>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</si>
  <si>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</si>
  <si>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</si>
  <si>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</si>
  <si>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</si>
  <si>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</si>
  <si>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</si>
  <si>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</si>
  <si>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</si>
  <si>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</si>
  <si>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</si>
  <si>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西知多医療厚生組合（一般会計）</t>
    <rPh sb="0" eb="1">
      <t>ニシ</t>
    </rPh>
    <rPh sb="1" eb="3">
      <t>チタ</t>
    </rPh>
    <rPh sb="3" eb="5">
      <t>イリョウ</t>
    </rPh>
    <rPh sb="5" eb="7">
      <t>コウセイ</t>
    </rPh>
    <rPh sb="7" eb="9">
      <t>クミアイ</t>
    </rPh>
    <rPh sb="10" eb="12">
      <t>イッパン</t>
    </rPh>
    <rPh sb="12" eb="14">
      <t>カイケイ</t>
    </rPh>
    <phoneticPr fontId="2"/>
  </si>
  <si>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2"/>
  </si>
  <si>
    <t>西知多医療厚生組合（ごみ処理事業特別会計）</t>
    <rPh sb="12" eb="14">
      <t>ショリ</t>
    </rPh>
    <rPh sb="14" eb="16">
      <t>ジギョウ</t>
    </rPh>
    <rPh sb="16" eb="18">
      <t>トクベツ</t>
    </rPh>
    <rPh sb="18" eb="20">
      <t>カイケイ</t>
    </rPh>
    <phoneticPr fontId="2"/>
  </si>
  <si>
    <t>西知多医療厚生組合（健康増進施設事業特別会計）</t>
    <rPh sb="10" eb="12">
      <t>ケンコウ</t>
    </rPh>
    <rPh sb="12" eb="14">
      <t>ゾウシン</t>
    </rPh>
    <rPh sb="14" eb="16">
      <t>シセツ</t>
    </rPh>
    <rPh sb="16" eb="18">
      <t>ジギョウ</t>
    </rPh>
    <rPh sb="18" eb="20">
      <t>トクベツ</t>
    </rPh>
    <rPh sb="20" eb="22">
      <t>カイケイ</t>
    </rPh>
    <phoneticPr fontId="2"/>
  </si>
  <si>
    <t>西知多医療厚生組合（看護専門学校事業特別会計）</t>
    <rPh sb="10" eb="12">
      <t>カンゴ</t>
    </rPh>
    <rPh sb="12" eb="14">
      <t>センモン</t>
    </rPh>
    <rPh sb="14" eb="16">
      <t>ガッコウ</t>
    </rPh>
    <rPh sb="16" eb="18">
      <t>ジギョウ</t>
    </rPh>
    <rPh sb="18" eb="20">
      <t>トクベツ</t>
    </rPh>
    <rPh sb="20" eb="22">
      <t>カイケイ</t>
    </rPh>
    <phoneticPr fontId="2"/>
  </si>
  <si>
    <t>西知多医療厚生組合（病院事業特別会計）</t>
    <rPh sb="10" eb="12">
      <t>ビョウイン</t>
    </rPh>
    <rPh sb="12" eb="14">
      <t>ジギョウ</t>
    </rPh>
    <rPh sb="14" eb="16">
      <t>トクベツ</t>
    </rPh>
    <rPh sb="16" eb="18">
      <t>カイケイ</t>
    </rPh>
    <phoneticPr fontId="2"/>
  </si>
  <si>
    <t>法適用企業</t>
    <rPh sb="0" eb="5">
      <t>ホウテキヨウキギョウ</t>
    </rPh>
    <phoneticPr fontId="2"/>
  </si>
  <si>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</si>
  <si>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</si>
  <si>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</si>
  <si>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</si>
  <si>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公共施設等整備基金</t>
    <rPh sb="0" eb="2">
      <t>コウキョウ</t>
    </rPh>
    <rPh sb="2" eb="4">
      <t>シセツ</t>
    </rPh>
    <rPh sb="4" eb="5">
      <t>トウ</t>
    </rPh>
    <rPh sb="5" eb="7">
      <t>セイビ</t>
    </rPh>
    <rPh sb="7" eb="9">
      <t>キキン</t>
    </rPh>
    <phoneticPr fontId="5"/>
  </si>
  <si>
    <t>ごみ対策基金</t>
    <rPh sb="2" eb="4">
      <t>タイサク</t>
    </rPh>
    <rPh sb="4" eb="6">
      <t>キキン</t>
    </rPh>
    <phoneticPr fontId="2"/>
  </si>
  <si>
    <t>退職手当基金</t>
    <rPh sb="0" eb="2">
      <t>タイショク</t>
    </rPh>
    <rPh sb="2" eb="4">
      <t>テアテ</t>
    </rPh>
    <rPh sb="4" eb="6">
      <t>キキン</t>
    </rPh>
    <phoneticPr fontId="2"/>
  </si>
  <si>
    <t>社会福祉基金</t>
    <rPh sb="0" eb="2">
      <t>シャカイ</t>
    </rPh>
    <rPh sb="2" eb="4">
      <t>フクシ</t>
    </rPh>
    <rPh sb="4" eb="6">
      <t>キキン</t>
    </rPh>
    <phoneticPr fontId="2"/>
  </si>
  <si>
    <t>緑化基金</t>
    <rPh sb="0" eb="2">
      <t>リョッカ</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</si>
  <si>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</si>
  <si>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</si>
  <si>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</si>
  <si>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</si>
  <si>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</si>
  <si>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</si>
  <si>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</si>
  <si>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</si>
  <si>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</si>
  <si>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これまで節度ある借入を行ってきたことなどから、類似団体内平均値と同程度の水準を保っており、令和４年度は、前年度に比べ5.6ポイント減少した。これは、借入額が償還額を下回ったことによる地方債残高の減や、充当可能基金額の増などによるものである。今後の見通しとしては、下水道事業債の償還が進むものの、西知多医療厚生組合による西知多クリーンセンター建設に係る地方債の発行に加えて、新庁舎整備や老朽化した公共施設の大規模改修に係る地方債の発行を予定していることから、将来負担比率も中長期的には上昇することが見込まれる。一方、有形固定資産減価償却率は、類似団体内平均値を上回っていることから、他団体と比較しても資産の老朽化が進行しているといえる。公共施設等総合管理計画で掲げる公共建築物の延床面積削減目標の達成に向けた取組を進めるとともに、計画的な公共施設等の老朽化対策を実施することにより、地方債の発行の平準化に努め、将来負担比率の適正水準の維持を図る。</t>
    <rPh sb="108" eb="115">
      <t>ジュウトウカノウキキンガク</t>
    </rPh>
    <rPh sb="116" eb="117">
      <t>ゾウ</t>
    </rPh>
    <rPh sb="190" eb="191">
      <t>クワ</t>
    </rPh>
    <rPh sb="194" eb="197">
      <t>シンチョウシャ</t>
    </rPh>
    <rPh sb="197" eb="199">
      <t>セイビ</t>
    </rPh>
    <rPh sb="200" eb="203">
      <t>ロウキュウカ</t>
    </rPh>
    <rPh sb="205" eb="209">
      <t>コウキョウシセツ</t>
    </rPh>
    <rPh sb="210" eb="215">
      <t>ダイキボカイシュウ</t>
    </rPh>
    <rPh sb="216" eb="217">
      <t>カカ</t>
    </rPh>
    <rPh sb="218" eb="221">
      <t>チホウサイ</t>
    </rPh>
    <rPh sb="222" eb="224">
      <t>ハッコウ</t>
    </rPh>
    <rPh sb="225" eb="227">
      <t>ヨテイ</t>
    </rPh>
    <phoneticPr fontId="5"/>
  </si>
  <si>
    <t>将来負担比率及び実質公債費比率ともに、類似団体と比較して同程度もしくは低い水準にあるが、将来負担比率は前年度に比べ5.6ポイントの減少、実質公債費比率は0.7ポイントの増加となった。実質公債費比率の増加の主な理由は、地方債の償還が進み、公債費に充当している都市計画税が減少したことにより、特定財源が減少したことなどが挙げられる。今後の見通しとしては、下水道事業債の償還のピークが過ぎ、償還額が減少しているなどの減少要因はあるものの、西知多医療厚生組合による西知多クリーンセンター建設に係る地方債の発行に加えて、新庁舎整備や老朽化した公共施設の大規模改修に係る地方債の発行を予定していることから、将来負担比率及び実質公債費比率ともに、中長期的には上昇することが見込まれる。これまで、類似団体内平均値を下回る水準を維持してきたため、引き続き節度ある借入に努める。</t>
    <rPh sb="251" eb="252">
      <t>クワ</t>
    </rPh>
    <rPh sb="255" eb="258">
      <t>シンチョウシャ</t>
    </rPh>
    <rPh sb="258" eb="260">
      <t>セイビ</t>
    </rPh>
    <rPh sb="261" eb="264">
      <t>ロウキュウカ</t>
    </rPh>
    <rPh sb="266" eb="270">
      <t>コウキョウシセツ</t>
    </rPh>
    <rPh sb="271" eb="274">
      <t>ダイキボ</t>
    </rPh>
    <rPh sb="274" eb="276">
      <t>カイシュウ</t>
    </rPh>
    <rPh sb="277" eb="278">
      <t>カカ</t>
    </rPh>
    <rPh sb="279" eb="282">
      <t>チホウサイ</t>
    </rPh>
    <rPh sb="283" eb="285">
      <t>ハッコウ</t>
    </rPh>
    <rPh sb="286" eb="288">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</si>
</sst>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D041-43EC-8BF8-C83BF0AA0E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20468</c:v>
                </c:pt>
                <c:pt idx="1">
                  <c:v>31780</c:v>
                </c:pt>
                <c:pt idx="2">
                  <c:v>28586</c:v>
                </c:pt>
                <c:pt idx="3">
                  <c:v>26579</c:v>
                </c:pt>
                <c:pt idx="4">
                  <c:v>22817</c:v>
                </c:pt>
              </c:numCache>
            </c:numRef>
          </c:val>
          <c:smooth val="0"/>
          <c:extLst>
            <c:ext xmlns:c16="http://schemas.microsoft.com/office/drawing/2014/chart" uri="{C3380CC4-5D6E-409C-BE32-E72D297353CC}">
              <c16:uniqueId val="{00000001-D041-43EC-8BF8-C83BF0AA0E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c:v>
                </c:pt>
                <c:pt idx="1">
                  <c:v>7.03</c:v>
                </c:pt>
                <c:pt idx="2">
                  <c:v>8.19</c:v>
                </c:pt>
                <c:pt idx="3">
                  <c:v>10.54</c:v>
                </c:pt>
                <c:pt idx="4">
                  <c:v>8.51</c:v>
                </c:pt>
              </c:numCache>
            </c:numRef>
          </c:val>
          <c:extLst>
            <c:ext xmlns:c16="http://schemas.microsoft.com/office/drawing/2014/chart" uri="{C3380CC4-5D6E-409C-BE32-E72D297353CC}">
              <c16:uniqueId val="{00000000-C6AC-4DE5-85CA-2ACED09692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13.48</c:v>
                </c:pt>
                <c:pt idx="1">
                  <c:v>12.11</c:v>
                </c:pt>
                <c:pt idx="2">
                  <c:v>14.24</c:v>
                </c:pt>
                <c:pt idx="3">
                  <c:v>15.87</c:v>
                </c:pt>
                <c:pt idx="4">
                  <c:v>20.7</c:v>
                </c:pt>
              </c:numCache>
            </c:numRef>
          </c:val>
          <c:extLst>
            <c:ext xmlns:c16="http://schemas.microsoft.com/office/drawing/2014/chart" uri="{C3380CC4-5D6E-409C-BE32-E72D297353CC}">
              <c16:uniqueId val="{00000001-C6AC-4DE5-85CA-2ACED09692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-3.67</c:v>
                </c:pt>
                <c:pt idx="1">
                  <c:v>-3.73</c:v>
                </c:pt>
                <c:pt idx="2">
                  <c:v>0.47</c:v>
                </c:pt>
                <c:pt idx="3">
                  <c:v>1.01</c:v>
                </c:pt>
                <c:pt idx="4">
                  <c:v>-3.19</c:v>
                </c:pt>
              </c:numCache>
            </c:numRef>
          </c:val>
          <c:smooth val="0"/>
          <c:extLst>
            <c:ext xmlns:c16="http://schemas.microsoft.com/office/drawing/2014/chart" uri="{C3380CC4-5D6E-409C-BE32-E72D297353CC}">
              <c16:uniqueId val="{00000002-C6AC-4DE5-85CA-2ACED09692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6C-46EF-A4DE-97FD24A941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6C-46EF-A4DE-97FD24A941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6C-46EF-A4DE-97FD24A941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6C-46EF-A4DE-97FD24A941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6C-46EF-A4DE-97FD24A9419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5-5E6C-46EF-A4DE-97FD24A9419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0.94</c:v>
                </c:pt>
                <c:pt idx="2">
                  <c:v>#N/A</c:v>
                </c:pt>
                <c:pt idx="3">
                  <c:v>1.05</c:v>
                </c:pt>
                <c:pt idx="4">
                  <c:v>#N/A</c:v>
                </c:pt>
                <c:pt idx="5">
                  <c:v>0.89</c:v>
                </c:pt>
                <c:pt idx="6">
                  <c:v>#N/A</c:v>
                </c:pt>
                <c:pt idx="7">
                  <c:v>0.64</c:v>
                </c:pt>
                <c:pt idx="8">
                  <c:v>#N/A</c:v>
                </c:pt>
                <c:pt idx="9">
                  <c:v>0.5</c:v>
                </c:pt>
              </c:numCache>
            </c:numRef>
          </c:val>
          <c:extLst>
            <c:ext xmlns:c16="http://schemas.microsoft.com/office/drawing/2014/chart" uri="{C3380CC4-5D6E-409C-BE32-E72D297353CC}">
              <c16:uniqueId val="{00000006-5E6C-46EF-A4DE-97FD24A9419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3.11</c:v>
                </c:pt>
                <c:pt idx="2">
                  <c:v>#N/A</c:v>
                </c:pt>
                <c:pt idx="3">
                  <c:v>3.02</c:v>
                </c:pt>
                <c:pt idx="4">
                  <c:v>#N/A</c:v>
                </c:pt>
                <c:pt idx="5">
                  <c:v>2.36</c:v>
                </c:pt>
                <c:pt idx="6">
                  <c:v>#N/A</c:v>
                </c:pt>
                <c:pt idx="7">
                  <c:v>2.77</c:v>
                </c:pt>
                <c:pt idx="8">
                  <c:v>#N/A</c:v>
                </c:pt>
                <c:pt idx="9">
                  <c:v>2.9</c:v>
                </c:pt>
              </c:numCache>
            </c:numRef>
          </c:val>
          <c:extLst>
            <c:ext xmlns:c16="http://schemas.microsoft.com/office/drawing/2014/chart" uri="{C3380CC4-5D6E-409C-BE32-E72D297353CC}">
              <c16:uniqueId val="{00000007-5E6C-46EF-A4DE-97FD24A941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6.29</c:v>
                </c:pt>
                <c:pt idx="2">
                  <c:v>#N/A</c:v>
                </c:pt>
                <c:pt idx="3">
                  <c:v>7.02</c:v>
                </c:pt>
                <c:pt idx="4">
                  <c:v>#N/A</c:v>
                </c:pt>
                <c:pt idx="5">
                  <c:v>8.19</c:v>
                </c:pt>
                <c:pt idx="6">
                  <c:v>#N/A</c:v>
                </c:pt>
                <c:pt idx="7">
                  <c:v>10.54</c:v>
                </c:pt>
                <c:pt idx="8">
                  <c:v>#N/A</c:v>
                </c:pt>
                <c:pt idx="9">
                  <c:v>8.51</c:v>
                </c:pt>
              </c:numCache>
            </c:numRef>
          </c:val>
          <c:extLst>
            <c:ext xmlns:c16="http://schemas.microsoft.com/office/drawing/2014/chart" uri="{C3380CC4-5D6E-409C-BE32-E72D297353CC}">
              <c16:uniqueId val="{00000008-5E6C-46EF-A4DE-97FD24A9419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7.16</c:v>
                </c:pt>
                <c:pt idx="2">
                  <c:v>#N/A</c:v>
                </c:pt>
                <c:pt idx="3">
                  <c:v>8.02</c:v>
                </c:pt>
                <c:pt idx="4">
                  <c:v>#N/A</c:v>
                </c:pt>
                <c:pt idx="5">
                  <c:v>8.9499999999999993</c:v>
                </c:pt>
                <c:pt idx="6">
                  <c:v>#N/A</c:v>
                </c:pt>
                <c:pt idx="7">
                  <c:v>9.75</c:v>
                </c:pt>
                <c:pt idx="8">
                  <c:v>#N/A</c:v>
                </c:pt>
                <c:pt idx="9">
                  <c:v>10.88</c:v>
                </c:pt>
              </c:numCache>
            </c:numRef>
          </c:val>
          <c:extLst>
            <c:ext xmlns:c16="http://schemas.microsoft.com/office/drawing/2014/chart" uri="{C3380CC4-5D6E-409C-BE32-E72D297353CC}">
              <c16:uniqueId val="{00000009-5E6C-46EF-A4DE-97FD24A941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2243</c:v>
                </c:pt>
                <c:pt idx="5">
                  <c:v>2077</c:v>
                </c:pt>
                <c:pt idx="8">
                  <c:v>1911</c:v>
                </c:pt>
                <c:pt idx="11">
                  <c:v>1789</c:v>
                </c:pt>
                <c:pt idx="14">
                  <c:v>1900</c:v>
                </c:pt>
              </c:numCache>
            </c:numRef>
          </c:val>
          <c:extLst>
            <c:ext xmlns:c16="http://schemas.microsoft.com/office/drawing/2014/chart" uri="{C3380CC4-5D6E-409C-BE32-E72D297353CC}">
              <c16:uniqueId val="{00000000-ACD4-4D38-9D04-17D589DC3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D4-4D38-9D04-17D589DC3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D4-4D38-9D04-17D589DC3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250</c:v>
                </c:pt>
                <c:pt idx="3">
                  <c:v>250</c:v>
                </c:pt>
                <c:pt idx="6">
                  <c:v>152</c:v>
                </c:pt>
                <c:pt idx="9">
                  <c:v>115</c:v>
                </c:pt>
                <c:pt idx="12">
                  <c:v>159</c:v>
                </c:pt>
              </c:numCache>
            </c:numRef>
          </c:val>
          <c:extLst>
            <c:ext xmlns:c16="http://schemas.microsoft.com/office/drawing/2014/chart" uri="{C3380CC4-5D6E-409C-BE32-E72D297353CC}">
              <c16:uniqueId val="{00000003-ACD4-4D38-9D04-17D589DC3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482</c:v>
                </c:pt>
                <c:pt idx="3">
                  <c:v>403</c:v>
                </c:pt>
                <c:pt idx="6">
                  <c:v>349</c:v>
                </c:pt>
                <c:pt idx="9">
                  <c:v>339</c:v>
                </c:pt>
                <c:pt idx="12">
                  <c:v>336</c:v>
                </c:pt>
              </c:numCache>
            </c:numRef>
          </c:val>
          <c:extLst>
            <c:ext xmlns:c16="http://schemas.microsoft.com/office/drawing/2014/chart" uri="{C3380CC4-5D6E-409C-BE32-E72D297353CC}">
              <c16:uniqueId val="{00000004-ACD4-4D38-9D04-17D589DC3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D4-4D38-9D04-17D589DC3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D4-4D38-9D04-17D589DC3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1548</c:v>
                </c:pt>
                <c:pt idx="3">
                  <c:v>1542</c:v>
                </c:pt>
                <c:pt idx="6">
                  <c:v>1590</c:v>
                </c:pt>
                <c:pt idx="9">
                  <c:v>1742</c:v>
                </c:pt>
                <c:pt idx="12">
                  <c:v>1880</c:v>
                </c:pt>
              </c:numCache>
            </c:numRef>
          </c:val>
          <c:extLst>
            <c:ext xmlns:c16="http://schemas.microsoft.com/office/drawing/2014/chart" uri="{C3380CC4-5D6E-409C-BE32-E72D297353CC}">
              <c16:uniqueId val="{00000007-ACD4-4D38-9D04-17D589DC3C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c:v>
                </c:pt>
                <c:pt idx="2">
                  <c:v>#N/A</c:v>
                </c:pt>
                <c:pt idx="3">
                  <c:v>#N/A</c:v>
                </c:pt>
                <c:pt idx="4">
                  <c:v>118</c:v>
                </c:pt>
                <c:pt idx="5">
                  <c:v>#N/A</c:v>
                </c:pt>
                <c:pt idx="6">
                  <c:v>#N/A</c:v>
                </c:pt>
                <c:pt idx="7">
                  <c:v>180</c:v>
                </c:pt>
                <c:pt idx="8">
                  <c:v>#N/A</c:v>
                </c:pt>
                <c:pt idx="9">
                  <c:v>#N/A</c:v>
                </c:pt>
                <c:pt idx="10">
                  <c:v>407</c:v>
                </c:pt>
                <c:pt idx="11">
                  <c:v>#N/A</c:v>
                </c:pt>
                <c:pt idx="12">
                  <c:v>#N/A</c:v>
                </c:pt>
                <c:pt idx="13">
                  <c:v>475</c:v>
                </c:pt>
                <c:pt idx="14">
                  <c:v>#N/A</c:v>
                </c:pt>
              </c:numCache>
            </c:numRef>
          </c:val>
          <c:smooth val="0"/>
          <c:extLst>
            <c:ext xmlns:c16="http://schemas.microsoft.com/office/drawing/2014/chart" uri="{C3380CC4-5D6E-409C-BE32-E72D297353CC}">
              <c16:uniqueId val="{00000008-ACD4-4D38-9D04-17D589DC3C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15866</c:v>
                </c:pt>
                <c:pt idx="5">
                  <c:v>15604</c:v>
                </c:pt>
                <c:pt idx="8">
                  <c:v>15272</c:v>
                </c:pt>
                <c:pt idx="11">
                  <c:v>15894</c:v>
                </c:pt>
                <c:pt idx="14">
                  <c:v>15108</c:v>
                </c:pt>
              </c:numCache>
            </c:numRef>
          </c:val>
          <c:extLst>
            <c:ext xmlns:c16="http://schemas.microsoft.com/office/drawing/2014/chart" uri="{C3380CC4-5D6E-409C-BE32-E72D297353CC}">
              <c16:uniqueId val="{00000000-DA00-4B4D-9B3E-FE3245A765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4380</c:v>
                </c:pt>
                <c:pt idx="5">
                  <c:v>4405</c:v>
                </c:pt>
                <c:pt idx="8">
                  <c:v>4191</c:v>
                </c:pt>
                <c:pt idx="11">
                  <c:v>3940</c:v>
                </c:pt>
                <c:pt idx="14">
                  <c:v>4221</c:v>
                </c:pt>
              </c:numCache>
            </c:numRef>
          </c:val>
          <c:extLst>
            <c:ext xmlns:c16="http://schemas.microsoft.com/office/drawing/2014/chart" uri="{C3380CC4-5D6E-409C-BE32-E72D297353CC}">
              <c16:uniqueId val="{00000001-DA00-4B4D-9B3E-FE3245A765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5723</c:v>
                </c:pt>
                <c:pt idx="5">
                  <c:v>5471</c:v>
                </c:pt>
                <c:pt idx="8">
                  <c:v>5903</c:v>
                </c:pt>
                <c:pt idx="11">
                  <c:v>6046</c:v>
                </c:pt>
                <c:pt idx="14">
                  <c:v>7823</c:v>
                </c:pt>
              </c:numCache>
            </c:numRef>
          </c:val>
          <c:extLst>
            <c:ext xmlns:c16="http://schemas.microsoft.com/office/drawing/2014/chart" uri="{C3380CC4-5D6E-409C-BE32-E72D297353CC}">
              <c16:uniqueId val="{00000002-DA00-4B4D-9B3E-FE3245A765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00-4B4D-9B3E-FE3245A765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00-4B4D-9B3E-FE3245A765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00-4B4D-9B3E-FE3245A765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3765</c:v>
                </c:pt>
                <c:pt idx="3">
                  <c:v>3498</c:v>
                </c:pt>
                <c:pt idx="6">
                  <c:v>3261</c:v>
                </c:pt>
                <c:pt idx="9">
                  <c:v>3145</c:v>
                </c:pt>
                <c:pt idx="12">
                  <c:v>3222</c:v>
                </c:pt>
              </c:numCache>
            </c:numRef>
          </c:val>
          <c:extLst>
            <c:ext xmlns:c16="http://schemas.microsoft.com/office/drawing/2014/chart" uri="{C3380CC4-5D6E-409C-BE32-E72D297353CC}">
              <c16:uniqueId val="{00000006-DA00-4B4D-9B3E-FE3245A765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5780</c:v>
                </c:pt>
                <c:pt idx="3">
                  <c:v>5379</c:v>
                </c:pt>
                <c:pt idx="6">
                  <c:v>5146</c:v>
                </c:pt>
                <c:pt idx="9">
                  <c:v>5442</c:v>
                </c:pt>
                <c:pt idx="12">
                  <c:v>6372</c:v>
                </c:pt>
              </c:numCache>
            </c:numRef>
          </c:val>
          <c:extLst>
            <c:ext xmlns:c16="http://schemas.microsoft.com/office/drawing/2014/chart" uri="{C3380CC4-5D6E-409C-BE32-E72D297353CC}">
              <c16:uniqueId val="{00000007-DA00-4B4D-9B3E-FE3245A765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3404</c:v>
                </c:pt>
                <c:pt idx="3">
                  <c:v>3437</c:v>
                </c:pt>
                <c:pt idx="6">
                  <c:v>3308</c:v>
                </c:pt>
                <c:pt idx="9">
                  <c:v>3538</c:v>
                </c:pt>
                <c:pt idx="12">
                  <c:v>3804</c:v>
                </c:pt>
              </c:numCache>
            </c:numRef>
          </c:val>
          <c:extLst>
            <c:ext xmlns:c16="http://schemas.microsoft.com/office/drawing/2014/chart" uri="{C3380CC4-5D6E-409C-BE32-E72D297353CC}">
              <c16:uniqueId val="{00000008-DA00-4B4D-9B3E-FE3245A765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00-4B4D-9B3E-FE3245A765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16300</c:v>
                </c:pt>
                <c:pt idx="3">
                  <c:v>16959</c:v>
                </c:pt>
                <c:pt idx="6">
                  <c:v>17177</c:v>
                </c:pt>
                <c:pt idx="9">
                  <c:v>16835</c:v>
                </c:pt>
                <c:pt idx="12">
                  <c:v>15828</c:v>
                </c:pt>
              </c:numCache>
            </c:numRef>
          </c:val>
          <c:extLst>
            <c:ext xmlns:c16="http://schemas.microsoft.com/office/drawing/2014/chart" uri="{C3380CC4-5D6E-409C-BE32-E72D297353CC}">
              <c16:uniqueId val="{0000000A-DA00-4B4D-9B3E-FE3245A765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3279</c:v>
                </c:pt>
                <c:pt idx="2">
                  <c:v>#N/A</c:v>
                </c:pt>
                <c:pt idx="3">
                  <c:v>#N/A</c:v>
                </c:pt>
                <c:pt idx="4">
                  <c:v>3793</c:v>
                </c:pt>
                <c:pt idx="5">
                  <c:v>#N/A</c:v>
                </c:pt>
                <c:pt idx="6">
                  <c:v>#N/A</c:v>
                </c:pt>
                <c:pt idx="7">
                  <c:v>3526</c:v>
                </c:pt>
                <c:pt idx="8">
                  <c:v>#N/A</c:v>
                </c:pt>
                <c:pt idx="9">
                  <c:v>#N/A</c:v>
                </c:pt>
                <c:pt idx="10">
                  <c:v>3080</c:v>
                </c:pt>
                <c:pt idx="11">
                  <c:v>#N/A</c:v>
                </c:pt>
                <c:pt idx="12">
                  <c:v>#N/A</c:v>
                </c:pt>
                <c:pt idx="13">
                  <c:v>2075</c:v>
                </c:pt>
                <c:pt idx="14">
                  <c:v>#N/A</c:v>
                </c:pt>
              </c:numCache>
            </c:numRef>
          </c:val>
          <c:smooth val="0"/>
          <c:extLst>
            <c:ext xmlns:c16="http://schemas.microsoft.com/office/drawing/2014/chart" uri="{C3380CC4-5D6E-409C-BE32-E72D297353CC}">
              <c16:uniqueId val="{0000000B-DA00-4B4D-9B3E-FE3245A765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2525</c:v>
                </c:pt>
                <c:pt idx="1">
                  <c:v>2939</c:v>
                </c:pt>
                <c:pt idx="2">
                  <c:v>3747</c:v>
                </c:pt>
              </c:numCache>
            </c:numRef>
          </c:val>
          <c:extLst>
            <c:ext xmlns:c16="http://schemas.microsoft.com/office/drawing/2014/chart" uri="{C3380CC4-5D6E-409C-BE32-E72D297353CC}">
              <c16:uniqueId val="{00000000-6463-4F26-A936-311A89CA74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463-4F26-A936-311A89CA74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3379</c:v>
                </c:pt>
                <c:pt idx="1">
                  <c:v>3108</c:v>
                </c:pt>
                <c:pt idx="2">
                  <c:v>4075</c:v>
                </c:pt>
              </c:numCache>
            </c:numRef>
          </c:val>
          <c:extLst>
            <c:ext xmlns:c16="http://schemas.microsoft.com/office/drawing/2014/chart" uri="{C3380CC4-5D6E-409C-BE32-E72D297353CC}">
              <c16:uniqueId val="{00000002-6463-4F26-A936-311A89CA74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{3DD93046-1A73-4B1C-A587-901A197AA290}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FB9-4B71-A819-F4A9E62F8D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{D97D2223-525F-49B8-AD53-DD08544F3F52}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B9-4B71-A819-F4A9E62F8D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{68A41493-0CF6-4FF5-84CD-1EB29C8416E2}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B9-4B71-A819-F4A9E62F8D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{BE7A25CA-2B68-4117-ABC7-3AC4BB0DFCED}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B9-4B71-A819-F4A9E62F8D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{E587D12F-5351-41BE-804C-8A7BD48AF2E7}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B9-4B71-A819-F4A9E62F8D7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{51DDFB6A-400D-45B0-A99D-A3092198CD94}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FB9-4B71-A819-F4A9E62F8D7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{7257FEEC-D7C0-4801-90F1-48A664F1D801}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FB9-4B71-A819-F4A9E62F8D7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{2317D748-BB5B-47EA-8ECC-298BD00F4737}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FB9-4B71-A819-F4A9E62F8D7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{6081CA29-52D5-40D4-837A-482A1BC2974C}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FB9-4B71-A819-F4A9E62F8D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63.1</c:v>
                </c:pt>
                <c:pt idx="16">
                  <c:v>66.8</c:v>
                </c:pt>
                <c:pt idx="24">
                  <c:v>68.099999999999994</c:v>
                </c:pt>
                <c:pt idx="32">
                  <c:v>69.3</c:v>
                </c:pt>
              </c:numCache>
            </c:numRef>
          </c:xVal>
          <c:yVal>
            <c:numRef>
              <c:f>公会計指標分析・財政指標組合せ分析表!$BP$51:$DC$51</c:f>
              <c:numCache>
                <c:formatCode>#,##0.0;"▲ "#,##0.0</c:formatCode>
                <c:ptCount val="40"/>
                <c:pt idx="0">
                  <c:v>21</c:v>
                </c:pt>
                <c:pt idx="8">
                  <c:v>24.2</c:v>
                </c:pt>
                <c:pt idx="16">
                  <c:v>21.6</c:v>
                </c:pt>
                <c:pt idx="24">
                  <c:v>18</c:v>
                </c:pt>
                <c:pt idx="32">
                  <c:v>12.4</c:v>
                </c:pt>
              </c:numCache>
            </c:numRef>
          </c:yVal>
          <c:smooth val="0"/>
          <c:extLst>
            <c:ext xmlns:c16="http://schemas.microsoft.com/office/drawing/2014/chart" uri="{C3380CC4-5D6E-409C-BE32-E72D297353CC}">
              <c16:uniqueId val="{00000009-AFB9-4B71-A819-F4A9E62F8D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{D59563FB-63CC-4B2A-9604-E3BCA5B3ED41}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FB9-4B71-A819-F4A9E62F8D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{AF4B136A-D455-46A7-9DD6-1EB09F4C41A4}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B9-4B71-A819-F4A9E62F8D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{3E0CEA55-78C6-4C24-9C94-85C04EC32D6D}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B9-4B71-A819-F4A9E62F8D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{365411AC-0825-462D-B326-92EB8C1871EA}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B9-4B71-A819-F4A9E62F8D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{D18F1E64-DF9C-4E20-A5C3-D6AEB4DB444A}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B9-4B71-A819-F4A9E62F8D79}"/>
                </c:ext>
              </c:extLst>
            </c:dLbl>
            <c:dLbl>
              <c:idx val="8"/>
              <c:layout>
                <c:manualLayout>
                  <c:x val="-2.2066825811798894E-2"/>
                  <c:y val="-5.031134205851299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{69E8F146-E7A0-463F-A38C-FB246B6B70B3}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FB9-4B71-A819-F4A9E62F8D79}"/>
                </c:ext>
              </c:extLst>
            </c:dLbl>
            <c:dLbl>
              <c:idx val="16"/>
              <c:layout>
                <c:manualLayout>
                  <c:x val="-4.1964675488669424E-2"/>
                  <c:y val="-7.916674215321745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{6DE33329-1E6F-4CD8-8426-7F3B2E179655}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FB9-4B71-A819-F4A9E62F8D7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{55F9FE3E-74DA-4A26-B43A-2F2F62D352C4}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FB9-4B71-A819-F4A9E62F8D7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{E2BAF1F0-48AF-400E-A413-D855E7203AD0}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FB9-4B71-A819-F4A9E62F8D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AFB9-4B71-A819-F4A9E62F8D79}"/>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{B4925EAD-B325-4598-8DF9-9596C9D3F8C3}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226-4839-8E3A-0B90BF5926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{DAE76855-7077-4FDE-B820-333BC5A90E6F}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26-4839-8E3A-0B90BF5926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{EB06D023-F639-496E-A072-253803FC7106}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26-4839-8E3A-0B90BF5926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{4F5729FF-6D92-4C3A-8D7F-558F89CC0F56}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26-4839-8E3A-0B90BF5926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{B5977A51-18A1-4C4C-807E-37E79C529364}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26-4839-8E3A-0B90BF59261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{9346B6F1-AB4A-43A6-A5CE-6993A356824F}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226-4839-8E3A-0B90BF59261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{B8AE77EF-B23C-4E80-B930-8D312F138BED}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226-4839-8E3A-0B90BF59261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{FD64F46C-31A6-4A3D-AAB3-928D6589A656}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226-4839-8E3A-0B90BF59261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{D9281B63-2CB4-474D-9BA4-CE45060C2972}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226-4839-8E3A-0B90BF5926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c:v>
                </c:pt>
                <c:pt idx="16">
                  <c:v>0.6</c:v>
                </c:pt>
                <c:pt idx="24">
                  <c:v>1.4</c:v>
                </c:pt>
                <c:pt idx="32">
                  <c:v>2.1</c:v>
                </c:pt>
              </c:numCache>
            </c:numRef>
          </c:xVal>
          <c:yVal>
            <c:numRef>
              <c:f>公会計指標分析・財政指標組合せ分析表!$BP$73:$DC$73</c:f>
              <c:numCache>
                <c:formatCode>#,##0.0;"▲ "#,##0.0</c:formatCode>
                <c:ptCount val="40"/>
                <c:pt idx="0">
                  <c:v>21</c:v>
                </c:pt>
                <c:pt idx="8">
                  <c:v>24.2</c:v>
                </c:pt>
                <c:pt idx="16">
                  <c:v>21.6</c:v>
                </c:pt>
                <c:pt idx="24">
                  <c:v>18</c:v>
                </c:pt>
                <c:pt idx="32">
                  <c:v>12.4</c:v>
                </c:pt>
              </c:numCache>
            </c:numRef>
          </c:yVal>
          <c:smooth val="0"/>
          <c:extLst>
            <c:ext xmlns:c16="http://schemas.microsoft.com/office/drawing/2014/chart" uri="{C3380CC4-5D6E-409C-BE32-E72D297353CC}">
              <c16:uniqueId val="{00000009-C226-4839-8E3A-0B90BF5926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32364253339433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{481EFD35-4C1C-4882-B8C5-04869294217C}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226-4839-8E3A-0B90BF5926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{0590B061-3972-43FF-B9ED-676B5FD80C95}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26-4839-8E3A-0B90BF5926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{3AA0E429-FA68-4963-A428-F20E2B267C67}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26-4839-8E3A-0B90BF5926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{E5B8E67C-7348-4404-A742-903CFC52CE8C}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26-4839-8E3A-0B90BF5926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{D4295CAB-547C-43ED-AC32-66974820B09B}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26-4839-8E3A-0B90BF592618}"/>
                </c:ext>
              </c:extLst>
            </c:dLbl>
            <c:dLbl>
              <c:idx val="8"/>
              <c:layout>
                <c:manualLayout>
                  <c:x val="0"/>
                  <c:y val="2.188803807365803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{CC844E67-F346-471A-BF44-17D370133E9C}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226-4839-8E3A-0B90BF592618}"/>
                </c:ext>
              </c:extLst>
            </c:dLbl>
            <c:dLbl>
              <c:idx val="16"/>
              <c:layout>
                <c:manualLayout>
                  <c:x val="0"/>
                  <c:y val="-5.5647380278333594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{3B044D09-BF0A-43BF-A33B-1D3C9757C009}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226-4839-8E3A-0B90BF59261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{08777EB6-5414-4C04-84C9-F57EB6EE1C21}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226-4839-8E3A-0B90BF59261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{F0A20FFA-2FD0-47E7-BCEC-A4DE85DAE492}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226-4839-8E3A-0B90BF5926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C226-4839-8E3A-0B90BF592618}"/>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実質公債費比率は良好な数値を維持している。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年度の実質公債費比率は、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令和２、３年度借入の元利償還金が</a:t>
          </a:r>
          <a:r>
            <a:rPr kumimoji="1" lang="ja-JP" altLang="ja-JP" sz="1100" b="0" i="0" u="none" strike="noStrike" kern="0" cap="none" spc="0" normalizeH="0" baseline="0" noProof="0">
              <a:ln>
                <a:noFill/>
              </a:ln>
              <a:solidFill>
                <a:prstClr val="black"/>
              </a:solidFill>
              <a:effectLst/>
              <a:uLnTx/>
              <a:uFillTx/>
              <a:latin typeface="+mn-lt"/>
              <a:ea typeface="+mn-ea"/>
              <a:cs typeface="+mn-cs"/>
            </a:rPr>
            <a:t>増</a:t>
          </a:r>
          <a:r>
            <a:rPr kumimoji="1" lang="ja-JP" altLang="en-US" sz="1100" b="0" i="0" u="none" strike="noStrike" kern="0" cap="none" spc="0" normalizeH="0" baseline="0" noProof="0">
              <a:ln>
                <a:noFill/>
              </a:ln>
              <a:solidFill>
                <a:prstClr val="black"/>
              </a:solidFill>
              <a:effectLst/>
              <a:uLnTx/>
              <a:uFillTx/>
              <a:latin typeface="+mn-lt"/>
              <a:ea typeface="+mn-ea"/>
              <a:cs typeface="+mn-cs"/>
            </a:rPr>
            <a:t>とな</a:t>
          </a:r>
          <a:r>
            <a:rPr kumimoji="1" lang="ja-JP" altLang="ja-JP" sz="1100" b="0" i="0" u="none" strike="noStrike" kern="0" cap="none" spc="0" normalizeH="0" baseline="0" noProof="0">
              <a:ln>
                <a:noFill/>
              </a:ln>
              <a:solidFill>
                <a:prstClr val="black"/>
              </a:solidFill>
              <a:effectLst/>
              <a:uLnTx/>
              <a:uFillTx/>
              <a:latin typeface="+mn-lt"/>
              <a:ea typeface="+mn-ea"/>
              <a:cs typeface="+mn-cs"/>
            </a:rPr>
            <a:t>り、</a:t>
          </a:r>
          <a:r>
            <a:rPr kumimoji="1" lang="ja-JP" altLang="en-US" sz="1100" b="0" i="0" u="none" strike="noStrike" kern="0" cap="none" spc="0" normalizeH="0" baseline="0" noProof="0">
              <a:ln>
                <a:noFill/>
              </a:ln>
              <a:solidFill>
                <a:prstClr val="black"/>
              </a:solidFill>
              <a:effectLst/>
              <a:uLnTx/>
              <a:uFillTx/>
              <a:latin typeface="+mn-lt"/>
              <a:ea typeface="+mn-ea"/>
              <a:cs typeface="+mn-cs"/>
            </a:rPr>
            <a:t>都市計画事業のうち一般会計等分が減少し、特定財源の割合が増加したことで、</a:t>
          </a:r>
          <a:r>
            <a:rPr kumimoji="1" lang="ja-JP" altLang="ja-JP" sz="1100" b="0" i="0" u="none" strike="noStrike" kern="0" cap="none" spc="0" normalizeH="0" baseline="0" noProof="0">
              <a:ln>
                <a:noFill/>
              </a:ln>
              <a:solidFill>
                <a:prstClr val="black"/>
              </a:solidFill>
              <a:effectLst/>
              <a:uLnTx/>
              <a:uFillTx/>
              <a:latin typeface="+mn-lt"/>
              <a:ea typeface="+mn-ea"/>
              <a:cs typeface="+mn-cs"/>
            </a:rPr>
            <a:t>算入公債費等</a:t>
          </a:r>
          <a:r>
            <a:rPr kumimoji="1" lang="ja-JP" altLang="en-US" sz="1100" b="0" i="0" u="none" strike="noStrike" kern="0" cap="none" spc="0" normalizeH="0" baseline="0" noProof="0">
              <a:ln>
                <a:noFill/>
              </a:ln>
              <a:solidFill>
                <a:prstClr val="black"/>
              </a:solidFill>
              <a:effectLst/>
              <a:uLnTx/>
              <a:uFillTx/>
              <a:latin typeface="+mn-lt"/>
              <a:ea typeface="+mn-ea"/>
              <a:cs typeface="+mn-cs"/>
            </a:rPr>
            <a:t>も増</a:t>
          </a:r>
          <a:r>
            <a:rPr kumimoji="1" lang="ja-JP" altLang="ja-JP" sz="1100" b="0" i="0" u="none" strike="noStrike" kern="0" cap="none" spc="0" normalizeH="0" baseline="0" noProof="0">
              <a:ln>
                <a:noFill/>
              </a:ln>
              <a:solidFill>
                <a:prstClr val="black"/>
              </a:solidFill>
              <a:effectLst/>
              <a:uLnTx/>
              <a:uFillTx/>
              <a:latin typeface="+mn-lt"/>
              <a:ea typeface="+mn-ea"/>
              <a:cs typeface="+mn-cs"/>
            </a:rPr>
            <a:t>と</a:t>
          </a:r>
          <a:r>
            <a:rPr kumimoji="1" lang="ja-JP" altLang="en-US" sz="1100" b="0" i="0" u="none" strike="noStrike" kern="0" cap="none" spc="0" normalizeH="0" baseline="0" noProof="0">
              <a:ln>
                <a:noFill/>
              </a:ln>
              <a:solidFill>
                <a:prstClr val="black"/>
              </a:solidFill>
              <a:effectLst/>
              <a:uLnTx/>
              <a:uFillTx/>
              <a:latin typeface="+mn-lt"/>
              <a:ea typeface="+mn-ea"/>
              <a:cs typeface="+mn-cs"/>
            </a:rPr>
            <a:t>なったが、</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今後の見通しとしては、下水道事業債の償還のピークが過ぎ、償還額が減少しているなど減少要因はあるものの、公共施設の大規模改修に係る地方債の発行や、一部事務組合が実施する次期</a:t>
          </a:r>
          <a:r>
            <a:rPr kumimoji="1" lang="ja-JP" altLang="en-US" sz="1100" b="0" i="0" u="none" strike="noStrike" kern="0" cap="none" spc="0" normalizeH="0" baseline="0" noProof="0">
              <a:ln>
                <a:noFill/>
              </a:ln>
              <a:solidFill>
                <a:prstClr val="black"/>
              </a:solidFill>
              <a:effectLst/>
              <a:uLnTx/>
              <a:uFillTx/>
              <a:latin typeface="+mn-lt"/>
              <a:ea typeface="+mn-ea"/>
              <a:cs typeface="+mn-cs"/>
            </a:rPr>
            <a:t>清掃センター</a:t>
          </a:r>
          <a:r>
            <a:rPr kumimoji="1" lang="ja-JP" altLang="ja-JP" sz="1100" b="0" i="0" u="none" strike="noStrike" kern="0" cap="none" spc="0" normalizeH="0" baseline="0" noProof="0">
              <a:ln>
                <a:noFill/>
              </a:ln>
              <a:solidFill>
                <a:prstClr val="black"/>
              </a:solidFill>
              <a:effectLst/>
              <a:uLnTx/>
              <a:uFillTx/>
              <a:latin typeface="+mn-lt"/>
              <a:ea typeface="+mn-ea"/>
              <a:cs typeface="+mn-cs"/>
            </a:rPr>
            <a:t>建設事業などの大規模事業に対する負担金の増などを予定していることから、実質公債費比率も中・長期的には上昇していくことが予測される。引き続き節度ある借入れに努めるとともに、普通建設事業の優先順位付けや基金の活用、普通交付税で財政措置のある事業を中心に起債することなどにより、実質公債費比率の適正な水準の維持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減債基金は設置していない。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将来負担額は前年度に比べ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266</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ごみ処理事業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に係る地方債の新規借入による組合等負担等見込額の増や、下水道事業の地方債の新規借入による公営企業債等繰入見込額の増などによるものである。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今後の見込みとしては、公共施設の大規模改修のため</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地方債の発行や、組合での次期</a:t>
          </a:r>
          <a:r>
            <a:rPr kumimoji="1" lang="ja-JP" altLang="en-US" sz="1100" b="0" i="0" u="none" strike="noStrike" kern="0" cap="none" spc="0" normalizeH="0" baseline="0" noProof="0">
              <a:ln>
                <a:noFill/>
              </a:ln>
              <a:solidFill>
                <a:prstClr val="black"/>
              </a:solidFill>
              <a:effectLst/>
              <a:uLnTx/>
              <a:uFillTx/>
              <a:latin typeface="+mn-lt"/>
              <a:ea typeface="+mn-ea"/>
              <a:cs typeface="+mn-cs"/>
            </a:rPr>
            <a:t>清掃センターの</a:t>
          </a:r>
          <a:r>
            <a:rPr kumimoji="1" lang="ja-JP" altLang="ja-JP" sz="1100" b="0" i="0" u="none" strike="noStrike" kern="0" cap="none" spc="0" normalizeH="0" baseline="0" noProof="0">
              <a:ln>
                <a:noFill/>
              </a:ln>
              <a:solidFill>
                <a:prstClr val="black"/>
              </a:solidFill>
              <a:effectLst/>
              <a:uLnTx/>
              <a:uFillTx/>
              <a:latin typeface="+mn-lt"/>
              <a:ea typeface="+mn-ea"/>
              <a:cs typeface="+mn-cs"/>
            </a:rPr>
            <a:t>建設</a:t>
          </a:r>
          <a:r>
            <a:rPr kumimoji="1" lang="ja-JP" altLang="en-US" sz="1100" b="0" i="0" u="none" strike="noStrike" kern="0" cap="none" spc="0" normalizeH="0" baseline="0" noProof="0">
              <a:ln>
                <a:noFill/>
              </a:ln>
              <a:solidFill>
                <a:prstClr val="black"/>
              </a:solidFill>
              <a:effectLst/>
              <a:uLnTx/>
              <a:uFillTx/>
              <a:latin typeface="+mn-lt"/>
              <a:ea typeface="+mn-ea"/>
              <a:cs typeface="+mn-cs"/>
            </a:rPr>
            <a:t>に係る</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a:t>
          </a:r>
          <a:r>
            <a:rPr kumimoji="1" lang="ja-JP" altLang="en-US" sz="1100" b="0" i="0" u="none" strike="noStrike" kern="0" cap="none" spc="0" normalizeH="0" baseline="0" noProof="0">
              <a:ln>
                <a:noFill/>
              </a:ln>
              <a:solidFill>
                <a:prstClr val="black"/>
              </a:solidFill>
              <a:effectLst/>
              <a:uLnTx/>
              <a:uFillTx/>
              <a:latin typeface="+mn-lt"/>
              <a:ea typeface="+mn-ea"/>
              <a:cs typeface="+mn-cs"/>
            </a:rPr>
            <a:t>の償還</a:t>
          </a:r>
          <a:r>
            <a:rPr kumimoji="1" lang="ja-JP" altLang="ja-JP" sz="1100" b="0" i="0" u="none" strike="noStrike" kern="0" cap="none" spc="0" normalizeH="0" baseline="0" noProof="0">
              <a:ln>
                <a:noFill/>
              </a:ln>
              <a:solidFill>
                <a:prstClr val="black"/>
              </a:solidFill>
              <a:effectLst/>
              <a:uLnTx/>
              <a:uFillTx/>
              <a:latin typeface="+mn-lt"/>
              <a:ea typeface="+mn-ea"/>
              <a:cs typeface="+mn-cs"/>
            </a:rPr>
            <a:t>を予定していることから、将来負担比率も中・長期的には上昇していくことが予想される。将来負担比率全体への影響を見極めながら、地方債の発行額を適正に管理していく必要がある。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愛知県知多市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・令和４年度の基金残高は、普通会計で約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・主な要因としては、浦浜工業団地の売払いによる土地売払収入を積み立てたことにより公共施設等整備基金が約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億円増えたこと、決算剰余金の増及び財源不足を補てんするための取崩額の減により財政調整基金が約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億増えたことなどが挙げられる。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等の不測の事態への対応や年度間の財源の不均衡を調整するために積み立てている財政調整基金については、事務事業の見直し、職員の適正配置などによる経常経費の削減、収入確保の取組などを行うことで、財源不足を抑制し、目標額であ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億円）を維持できるよう努める。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・その他特定目的基金については、条例に基づき積立てを行い、それぞれの基金の設置目的に沿った事業の財源とする。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・公共施設等整備基金：市の保有する公共用又は公用に供する施設などの整備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・ごみ対策基金：ごみ対策事業の推進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・社会福祉基金：社会福祉事業の推進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・公共施設等整備基金：決算剰余金の処分及び土地売払収入（浦浜工業団地）の増による積立額が、公共施設の長寿命化等のための取崩額を上回り、約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・社会福祉基金：民間保育施設の整備に対する補助などに充てるために取り崩したことにより、約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・ごみ対策基金：東海市と共同で行う次期ごみ処理施設の建設費に充てるために取り崩したことにより、約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・公共施設等整備基金：条例に基づき、決算剰余金の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を毎年積み立てるほか、土地売払収入を積み立てている。今後も、公共施設再配置計画に基づく施設の統廃合や長寿命化の費用に充てるために取り崩す予定である。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・ごみ対策基金：次期ごみ処理施設の建設費に充てるため、令和６年度にかけて毎年取り崩す予定である。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主に寄附金を積み立てている。障害者自立支援施設の運営事業に対する補助、民間保育施設の整備に対する補助などの社会福祉事業に係る費用に充てるために取り崩し、今後も、同様に取り崩す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・令和４年度末の基金残高は、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・令和４年度当初予算では、財源不足額を補てんするため、約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億円の取崩しを予定していたが、市税収入や普通交付税が見込みを上回ったことにより、取崩額は約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・取崩額が減少し、令和３年度決算剰余金の処分による積立額が取崩額を上回ったことが増の要因である。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・条例に基づき、決算剰余金の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を毎年積み立てており、今後も同様に積立てを行う。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・残高については、標準財政規模の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億円）とすることを目標としており、今後も目標額を維持できるよう努める。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公共施設の大規模改修や新庁舎の整備などの大規模事業が控えており、これらの事業の財源確保も課題となっているが、令和２年度に策定した「緊急財政改善プラン」に沿って、歳入確保・歳出削減に取り組み、財政調整基金からの取崩額の抑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本市の公共建築物及びインフラ施設の多くは、市制施行の昭和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年までにかけて一斉に整備しており、整備後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年以上が経過しているため、有形固定資産減価償却率は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％と、全国平均、愛知県平均、類似団体内平均に比べると高く、本市の施設は老朽化が進んでいることがわか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。そのため、平成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年度に改訂）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した公共施設等総合管理計画に基づく公共施設再配置計画を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年度に改訂）し、老朽化した施設や機能・利用圏域の重複する施設の統廃合、複合化、多機能化等に向けた取組を進めてい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58420</xdr:rowOff>
    </xdr:from>
    <xdr:to>
      <xdr:col>23</xdr:col>
      <xdr:colOff>136525</xdr:colOff>
      <xdr:row>32</xdr:row>
      <xdr:rowOff>160020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36847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15240</xdr:rowOff>
    </xdr:from>
    <xdr:to>
      <xdr:col>19</xdr:col>
      <xdr:colOff>187325</xdr:colOff>
      <xdr:row>32</xdr:row>
      <xdr:rowOff>116840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66040</xdr:rowOff>
    </xdr:from>
    <xdr:to>
      <xdr:col>23</xdr:col>
      <xdr:colOff>85725</xdr:colOff>
      <xdr:row>32</xdr:row>
      <xdr:rowOff>109220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32396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66040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771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32</xdr:row>
      <xdr:rowOff>19262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44048"/>
          <a:ext cx="762000" cy="1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96732</xdr:rowOff>
    </xdr:from>
    <xdr:to>
      <xdr:col>7</xdr:col>
      <xdr:colOff>187325</xdr:colOff>
      <xdr:row>32</xdr:row>
      <xdr:rowOff>26882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147532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6144048"/>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107967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18009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前年度に引き続き類似団体内平均値を下回っている。令和４年度は、財政調整基金や公共施設等整備基金の増により充当可能財源が増えたものの、財源不足額の減に伴う臨時財政対策債発行可能額の減などにより、債務償還比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今後は、新庁舎整備や公共施設の大規模改修等による地方債残高や元金償還金の増、社会保障関係費の増などが見込まれ、債務償還比率も上昇することが予想される。引き続き、経常経費の削減などに努め、債務償還比率の適正水準の維持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24864</xdr:rowOff>
    </xdr:from>
    <xdr:to>
      <xdr:col>76</xdr:col>
      <xdr:colOff>73025</xdr:colOff>
      <xdr:row>29</xdr:row>
      <xdr:rowOff>126464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47741</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6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17068</xdr:rowOff>
    </xdr:from>
    <xdr:to>
      <xdr:col>72</xdr:col>
      <xdr:colOff>123825</xdr:colOff>
      <xdr:row>29</xdr:row>
      <xdr:rowOff>118668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7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67868</xdr:rowOff>
    </xdr:from>
    <xdr:to>
      <xdr:col>76</xdr:col>
      <xdr:colOff>22225</xdr:colOff>
      <xdr:row>29</xdr:row>
      <xdr:rowOff>75664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811443"/>
          <a:ext cx="711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67868</xdr:rowOff>
    </xdr:from>
    <xdr:to>
      <xdr:col>72</xdr:col>
      <xdr:colOff>73025</xdr:colOff>
      <xdr:row>30</xdr:row>
      <xdr:rowOff>39751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811443"/>
          <a:ext cx="762000" cy="1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74711</xdr:rowOff>
    </xdr:from>
    <xdr:to>
      <xdr:col>64</xdr:col>
      <xdr:colOff>123825</xdr:colOff>
      <xdr:row>31</xdr:row>
      <xdr:rowOff>4861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39751</xdr:rowOff>
    </xdr:from>
    <xdr:to>
      <xdr:col>68</xdr:col>
      <xdr:colOff>73025</xdr:colOff>
      <xdr:row>30</xdr:row>
      <xdr:rowOff>125511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54776"/>
          <a:ext cx="762000" cy="8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167358</xdr:rowOff>
    </xdr:from>
    <xdr:to>
      <xdr:col>60</xdr:col>
      <xdr:colOff>123825</xdr:colOff>
      <xdr:row>30</xdr:row>
      <xdr:rowOff>97508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46708</xdr:rowOff>
    </xdr:from>
    <xdr:to>
      <xdr:col>64</xdr:col>
      <xdr:colOff>73025</xdr:colOff>
      <xdr:row>30</xdr:row>
      <xdr:rowOff>125511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5961733"/>
          <a:ext cx="7620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135195</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53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21388</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7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114035</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68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41402</xdr:rowOff>
    </xdr:from>
    <xdr:to>
      <xdr:col>24</xdr:col>
      <xdr:colOff>114300</xdr:colOff>
      <xdr:row>36</xdr:row>
      <xdr:rowOff>143002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06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20828</xdr:rowOff>
    </xdr:from>
    <xdr:to>
      <xdr:col>20</xdr:col>
      <xdr:colOff>38100</xdr:colOff>
      <xdr:row>36</xdr:row>
      <xdr:rowOff>122428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71628</xdr:rowOff>
    </xdr:from>
    <xdr:to>
      <xdr:col>24</xdr:col>
      <xdr:colOff>63500</xdr:colOff>
      <xdr:row>36</xdr:row>
      <xdr:rowOff>92202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4382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xdr:rowOff>
    </xdr:from>
    <xdr:to>
      <xdr:col>15</xdr:col>
      <xdr:colOff>101600</xdr:colOff>
      <xdr:row>36</xdr:row>
      <xdr:rowOff>101854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51054</xdr:rowOff>
    </xdr:from>
    <xdr:to>
      <xdr:col>19</xdr:col>
      <xdr:colOff>177800</xdr:colOff>
      <xdr:row>36</xdr:row>
      <xdr:rowOff>71628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232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146558</xdr:rowOff>
    </xdr:from>
    <xdr:to>
      <xdr:col>10</xdr:col>
      <xdr:colOff>165100</xdr:colOff>
      <xdr:row>36</xdr:row>
      <xdr:rowOff>76708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25908</xdr:rowOff>
    </xdr:from>
    <xdr:to>
      <xdr:col>15</xdr:col>
      <xdr:colOff>50800</xdr:colOff>
      <xdr:row>36</xdr:row>
      <xdr:rowOff>51054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981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121412</xdr:rowOff>
    </xdr:from>
    <xdr:to>
      <xdr:col>6</xdr:col>
      <xdr:colOff>38100</xdr:colOff>
      <xdr:row>36</xdr:row>
      <xdr:rowOff>51562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xdr:rowOff>
    </xdr:from>
    <xdr:to>
      <xdr:col>10</xdr:col>
      <xdr:colOff>114300</xdr:colOff>
      <xdr:row>36</xdr:row>
      <xdr:rowOff>25908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729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138955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118381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99385</xdr:rowOff>
    </xdr:from>
    <xdr:to>
      <xdr:col>55</xdr:col>
      <xdr:colOff>50800</xdr:colOff>
      <xdr:row>42</xdr:row>
      <xdr:rowOff>29535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14312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4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100397</xdr:rowOff>
    </xdr:from>
    <xdr:to>
      <xdr:col>50</xdr:col>
      <xdr:colOff>165100</xdr:colOff>
      <xdr:row>42</xdr:row>
      <xdr:rowOff>30547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2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150185</xdr:rowOff>
    </xdr:from>
    <xdr:to>
      <xdr:col>55</xdr:col>
      <xdr:colOff>0</xdr:colOff>
      <xdr:row>41</xdr:row>
      <xdr:rowOff>151197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79635"/>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100985</xdr:rowOff>
    </xdr:from>
    <xdr:to>
      <xdr:col>46</xdr:col>
      <xdr:colOff>38100</xdr:colOff>
      <xdr:row>42</xdr:row>
      <xdr:rowOff>31135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151197</xdr:rowOff>
    </xdr:from>
    <xdr:to>
      <xdr:col>50</xdr:col>
      <xdr:colOff>114300</xdr:colOff>
      <xdr:row>41</xdr:row>
      <xdr:rowOff>151785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8064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100740</xdr:rowOff>
    </xdr:from>
    <xdr:to>
      <xdr:col>41</xdr:col>
      <xdr:colOff>101600</xdr:colOff>
      <xdr:row>42</xdr:row>
      <xdr:rowOff>30890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151540</xdr:rowOff>
    </xdr:from>
    <xdr:to>
      <xdr:col>45</xdr:col>
      <xdr:colOff>177800</xdr:colOff>
      <xdr:row>41</xdr:row>
      <xdr:rowOff>151785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180990"/>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100707</xdr:rowOff>
    </xdr:from>
    <xdr:to>
      <xdr:col>36</xdr:col>
      <xdr:colOff>165100</xdr:colOff>
      <xdr:row>42</xdr:row>
      <xdr:rowOff>30857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151507</xdr:rowOff>
    </xdr:from>
    <xdr:to>
      <xdr:col>41</xdr:col>
      <xdr:colOff>50800</xdr:colOff>
      <xdr:row>41</xdr:row>
      <xdr:rowOff>151540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18095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21674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22262</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2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22017</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2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21984</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22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83276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5400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83276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6171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27759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4617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27759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7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168466</xdr:rowOff>
    </xdr:from>
    <xdr:to>
      <xdr:col>55</xdr:col>
      <xdr:colOff>50800</xdr:colOff>
      <xdr:row>64</xdr:row>
      <xdr:rowOff>98616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83393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169432</xdr:rowOff>
    </xdr:from>
    <xdr:to>
      <xdr:col>50</xdr:col>
      <xdr:colOff>165100</xdr:colOff>
      <xdr:row>64</xdr:row>
      <xdr:rowOff>99582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47816</xdr:rowOff>
    </xdr:from>
    <xdr:to>
      <xdr:col>55</xdr:col>
      <xdr:colOff>0</xdr:colOff>
      <xdr:row>64</xdr:row>
      <xdr:rowOff>48782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0616"/>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168204</xdr:rowOff>
    </xdr:from>
    <xdr:to>
      <xdr:col>46</xdr:col>
      <xdr:colOff>38100</xdr:colOff>
      <xdr:row>64</xdr:row>
      <xdr:rowOff>98354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47554</xdr:rowOff>
    </xdr:from>
    <xdr:to>
      <xdr:col>50</xdr:col>
      <xdr:colOff>114300</xdr:colOff>
      <xdr:row>64</xdr:row>
      <xdr:rowOff>48782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8750300" y="11020354"/>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169629</xdr:rowOff>
    </xdr:from>
    <xdr:to>
      <xdr:col>41</xdr:col>
      <xdr:colOff>101600</xdr:colOff>
      <xdr:row>64</xdr:row>
      <xdr:rowOff>99779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47554</xdr:rowOff>
    </xdr:from>
    <xdr:to>
      <xdr:col>45</xdr:col>
      <xdr:colOff>177800</xdr:colOff>
      <xdr:row>64</xdr:row>
      <xdr:rowOff>48979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0354"/>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170002</xdr:rowOff>
    </xdr:from>
    <xdr:to>
      <xdr:col>36</xdr:col>
      <xdr:colOff>165100</xdr:colOff>
      <xdr:row>64</xdr:row>
      <xdr:rowOff>100152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48979</xdr:rowOff>
    </xdr:from>
    <xdr:to>
      <xdr:col>41</xdr:col>
      <xdr:colOff>50800</xdr:colOff>
      <xdr:row>64</xdr:row>
      <xdr:rowOff>49352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1779"/>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90709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89481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90906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91279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23876</xdr:rowOff>
    </xdr:from>
    <xdr:to>
      <xdr:col>24</xdr:col>
      <xdr:colOff>114300</xdr:colOff>
      <xdr:row>82</xdr:row>
      <xdr:rowOff>125476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46753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9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74676</xdr:rowOff>
    </xdr:from>
    <xdr:to>
      <xdr:col>24</xdr:col>
      <xdr:colOff>63500</xdr:colOff>
      <xdr:row>82</xdr:row>
      <xdr:rowOff>143256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3797300" y="141335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142748</xdr:rowOff>
    </xdr:from>
    <xdr:to>
      <xdr:col>15</xdr:col>
      <xdr:colOff>101600</xdr:colOff>
      <xdr:row>83</xdr:row>
      <xdr:rowOff>72898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143256</xdr:rowOff>
    </xdr:from>
    <xdr:to>
      <xdr:col>19</xdr:col>
      <xdr:colOff>177800</xdr:colOff>
      <xdr:row>83</xdr:row>
      <xdr:rowOff>22098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908300" y="142021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117602</xdr:rowOff>
    </xdr:from>
    <xdr:to>
      <xdr:col>10</xdr:col>
      <xdr:colOff>165100</xdr:colOff>
      <xdr:row>83</xdr:row>
      <xdr:rowOff>47752</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168402</xdr:rowOff>
    </xdr:from>
    <xdr:to>
      <xdr:col>15</xdr:col>
      <xdr:colOff>50800</xdr:colOff>
      <xdr:row>83</xdr:row>
      <xdr:rowOff>22098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2273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97028</xdr:rowOff>
    </xdr:from>
    <xdr:to>
      <xdr:col>6</xdr:col>
      <xdr:colOff>38100</xdr:colOff>
      <xdr:row>83</xdr:row>
      <xdr:rowOff>27178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147828</xdr:rowOff>
    </xdr:from>
    <xdr:to>
      <xdr:col>10</xdr:col>
      <xdr:colOff>114300</xdr:colOff>
      <xdr:row>82</xdr:row>
      <xdr:rowOff>168402</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2067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13733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64025</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38879</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18305</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170942</xdr:rowOff>
    </xdr:from>
    <xdr:to>
      <xdr:col>50</xdr:col>
      <xdr:colOff>165100</xdr:colOff>
      <xdr:row>86</xdr:row>
      <xdr:rowOff>101092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50292</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942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xdr:rowOff>
    </xdr:from>
    <xdr:to>
      <xdr:col>46</xdr:col>
      <xdr:colOff>38100</xdr:colOff>
      <xdr:row>86</xdr:row>
      <xdr:rowOff>101854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50292</xdr:rowOff>
    </xdr:from>
    <xdr:to>
      <xdr:col>50</xdr:col>
      <xdr:colOff>114300</xdr:colOff>
      <xdr:row>86</xdr:row>
      <xdr:rowOff>51054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949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xdr:rowOff>
    </xdr:from>
    <xdr:to>
      <xdr:col>41</xdr:col>
      <xdr:colOff>101600</xdr:colOff>
      <xdr:row>86</xdr:row>
      <xdr:rowOff>101854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51054</xdr:rowOff>
    </xdr:from>
    <xdr:to>
      <xdr:col>45</xdr:col>
      <xdr:colOff>177800</xdr:colOff>
      <xdr:row>86</xdr:row>
      <xdr:rowOff>51054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861300" y="1479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xdr:rowOff>
    </xdr:from>
    <xdr:to>
      <xdr:col>36</xdr:col>
      <xdr:colOff>165100</xdr:colOff>
      <xdr:row>86</xdr:row>
      <xdr:rowOff>101854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51054</xdr:rowOff>
    </xdr:from>
    <xdr:to>
      <xdr:col>41</xdr:col>
      <xdr:colOff>50800</xdr:colOff>
      <xdr:row>86</xdr:row>
      <xdr:rowOff>51054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972300" y="1479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92219</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92981</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92981</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92981</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127635</xdr:rowOff>
    </xdr:from>
    <xdr:to>
      <xdr:col>85</xdr:col>
      <xdr:colOff>127000</xdr:colOff>
      <xdr:row>39</xdr:row>
      <xdr:rowOff>11430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64273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114935</xdr:rowOff>
    </xdr:from>
    <xdr:to>
      <xdr:col>76</xdr:col>
      <xdr:colOff>165100</xdr:colOff>
      <xdr:row>39</xdr:row>
      <xdr:rowOff>45085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38</xdr:row>
      <xdr:rowOff>165735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4592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38</xdr:row>
      <xdr:rowOff>165735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6560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38</xdr:row>
      <xdr:rowOff>140970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633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169562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33020</xdr:rowOff>
    </xdr:from>
    <xdr:to>
      <xdr:col>116</xdr:col>
      <xdr:colOff>114300</xdr:colOff>
      <xdr:row>37</xdr:row>
      <xdr:rowOff>134620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55897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83820</xdr:rowOff>
    </xdr:from>
    <xdr:to>
      <xdr:col>116</xdr:col>
      <xdr:colOff>63500</xdr:colOff>
      <xdr:row>37</xdr:row>
      <xdr:rowOff>87630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427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44450</xdr:rowOff>
    </xdr:from>
    <xdr:to>
      <xdr:col>107</xdr:col>
      <xdr:colOff>101600</xdr:colOff>
      <xdr:row>37</xdr:row>
      <xdr:rowOff>146050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95250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643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95250</xdr:rowOff>
    </xdr:from>
    <xdr:to>
      <xdr:col>107</xdr:col>
      <xdr:colOff>50800</xdr:colOff>
      <xdr:row>37</xdr:row>
      <xdr:rowOff>95250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9545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xdr:rowOff>
    </xdr:from>
    <xdr:to>
      <xdr:col>98</xdr:col>
      <xdr:colOff>38100</xdr:colOff>
      <xdr:row>37</xdr:row>
      <xdr:rowOff>104140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53340</xdr:rowOff>
    </xdr:from>
    <xdr:to>
      <xdr:col>102</xdr:col>
      <xdr:colOff>114300</xdr:colOff>
      <xdr:row>37</xdr:row>
      <xdr:rowOff>95250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396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162577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120667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90932</xdr:rowOff>
    </xdr:from>
    <xdr:to>
      <xdr:col>81</xdr:col>
      <xdr:colOff>101600</xdr:colOff>
      <xdr:row>61</xdr:row>
      <xdr:rowOff>21082</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5430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141732</xdr:rowOff>
    </xdr:from>
    <xdr:to>
      <xdr:col>85</xdr:col>
      <xdr:colOff>127000</xdr:colOff>
      <xdr:row>61</xdr:row>
      <xdr:rowOff>16002</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5481300" y="104287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xdr:rowOff>
    </xdr:from>
    <xdr:to>
      <xdr:col>76</xdr:col>
      <xdr:colOff>165100</xdr:colOff>
      <xdr:row>60</xdr:row>
      <xdr:rowOff>114808</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541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64008</xdr:rowOff>
    </xdr:from>
    <xdr:to>
      <xdr:col>81</xdr:col>
      <xdr:colOff>50800</xdr:colOff>
      <xdr:row>60</xdr:row>
      <xdr:rowOff>141732</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4592300" y="103510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26924</xdr:rowOff>
    </xdr:from>
    <xdr:to>
      <xdr:col>72</xdr:col>
      <xdr:colOff>38100</xdr:colOff>
      <xdr:row>60</xdr:row>
      <xdr:rowOff>128524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652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64008</xdr:rowOff>
    </xdr:from>
    <xdr:to>
      <xdr:col>76</xdr:col>
      <xdr:colOff>114300</xdr:colOff>
      <xdr:row>60</xdr:row>
      <xdr:rowOff>77724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3703300" y="103510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113792</xdr:rowOff>
    </xdr:from>
    <xdr:to>
      <xdr:col>67</xdr:col>
      <xdr:colOff>101600</xdr:colOff>
      <xdr:row>61</xdr:row>
      <xdr:rowOff>43942</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76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77724</xdr:rowOff>
    </xdr:from>
    <xdr:to>
      <xdr:col>71</xdr:col>
      <xdr:colOff>177800</xdr:colOff>
      <xdr:row>60</xdr:row>
      <xdr:rowOff>164592</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2814300" y="103647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12209</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105935</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35069</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22923</xdr:rowOff>
    </xdr:from>
    <xdr:to>
      <xdr:col>116</xdr:col>
      <xdr:colOff>114300</xdr:colOff>
      <xdr:row>61</xdr:row>
      <xdr:rowOff>124523</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1350</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4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30353</xdr:rowOff>
    </xdr:from>
    <xdr:to>
      <xdr:col>112</xdr:col>
      <xdr:colOff>38100</xdr:colOff>
      <xdr:row>61</xdr:row>
      <xdr:rowOff>131953</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4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73723</xdr:rowOff>
    </xdr:from>
    <xdr:to>
      <xdr:col>116</xdr:col>
      <xdr:colOff>63500</xdr:colOff>
      <xdr:row>61</xdr:row>
      <xdr:rowOff>81153</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532173"/>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36640</xdr:rowOff>
    </xdr:from>
    <xdr:to>
      <xdr:col>107</xdr:col>
      <xdr:colOff>101600</xdr:colOff>
      <xdr:row>61</xdr:row>
      <xdr:rowOff>138240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81153</xdr:rowOff>
    </xdr:from>
    <xdr:to>
      <xdr:col>111</xdr:col>
      <xdr:colOff>177800</xdr:colOff>
      <xdr:row>61</xdr:row>
      <xdr:rowOff>87440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53960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36640</xdr:rowOff>
    </xdr:from>
    <xdr:to>
      <xdr:col>102</xdr:col>
      <xdr:colOff>165100</xdr:colOff>
      <xdr:row>61</xdr:row>
      <xdr:rowOff>138240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87440</xdr:rowOff>
    </xdr:from>
    <xdr:to>
      <xdr:col>107</xdr:col>
      <xdr:colOff>50800</xdr:colOff>
      <xdr:row>61</xdr:row>
      <xdr:rowOff>87440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9545300" y="10545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41211</xdr:rowOff>
    </xdr:from>
    <xdr:to>
      <xdr:col>98</xdr:col>
      <xdr:colOff>38100</xdr:colOff>
      <xdr:row>61</xdr:row>
      <xdr:rowOff>142811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4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87440</xdr:rowOff>
    </xdr:from>
    <xdr:to>
      <xdr:col>102</xdr:col>
      <xdr:colOff>114300</xdr:colOff>
      <xdr:row>61</xdr:row>
      <xdr:rowOff>92011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54589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123080</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5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129367</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129367</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133938</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5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113030</xdr:rowOff>
    </xdr:from>
    <xdr:to>
      <xdr:col>85</xdr:col>
      <xdr:colOff>177800</xdr:colOff>
      <xdr:row>80</xdr:row>
      <xdr:rowOff>43180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6268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135907</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6357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63500</xdr:rowOff>
    </xdr:from>
    <xdr:to>
      <xdr:col>81</xdr:col>
      <xdr:colOff>101600</xdr:colOff>
      <xdr:row>79</xdr:row>
      <xdr:rowOff>165100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5430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114300</xdr:rowOff>
    </xdr:from>
    <xdr:to>
      <xdr:col>85</xdr:col>
      <xdr:colOff>127000</xdr:colOff>
      <xdr:row>79</xdr:row>
      <xdr:rowOff>163830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5481300" y="136588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xdr:rowOff>
    </xdr:from>
    <xdr:to>
      <xdr:col>76</xdr:col>
      <xdr:colOff>165100</xdr:colOff>
      <xdr:row>79</xdr:row>
      <xdr:rowOff>117475</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541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66675</xdr:rowOff>
    </xdr:from>
    <xdr:to>
      <xdr:col>81</xdr:col>
      <xdr:colOff>50800</xdr:colOff>
      <xdr:row>79</xdr:row>
      <xdr:rowOff>114300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4592300" y="13611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139700</xdr:rowOff>
    </xdr:from>
    <xdr:to>
      <xdr:col>72</xdr:col>
      <xdr:colOff>38100</xdr:colOff>
      <xdr:row>79</xdr:row>
      <xdr:rowOff>69850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19050</xdr:rowOff>
    </xdr:from>
    <xdr:to>
      <xdr:col>76</xdr:col>
      <xdr:colOff>114300</xdr:colOff>
      <xdr:row>79</xdr:row>
      <xdr:rowOff>66675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703300" y="13563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92075</xdr:rowOff>
    </xdr:from>
    <xdr:to>
      <xdr:col>67</xdr:col>
      <xdr:colOff>101600</xdr:colOff>
      <xdr:row>79</xdr:row>
      <xdr:rowOff>22225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763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142875</xdr:rowOff>
    </xdr:from>
    <xdr:to>
      <xdr:col>71</xdr:col>
      <xdr:colOff>177800</xdr:colOff>
      <xdr:row>79</xdr:row>
      <xdr:rowOff>19050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14300" y="13515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10177</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134002</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86377</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38752</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E00-0000CC020000}"/>
            </a:ext>
          </a:extLst>
        </xdr:cNvPr>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5" name="n_1aveValue【児童館】&#10;一人当たり面積">
          <a:extLst>
            <a:ext uri="{FF2B5EF4-FFF2-40B4-BE49-F238E27FC236}">
              <a16:creationId xmlns:a16="http://schemas.microsoft.com/office/drawing/2014/main" id="{00000000-0008-0000-0E00-0000D5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00000000-0008-0000-0E00-0000D6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7" name="n_3aveValue【児童館】&#10;一人当たり面積">
          <a:extLst>
            <a:ext uri="{FF2B5EF4-FFF2-40B4-BE49-F238E27FC236}">
              <a16:creationId xmlns:a16="http://schemas.microsoft.com/office/drawing/2014/main" id="{00000000-0008-0000-0E00-0000D7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8" name="n_4aveValue【児童館】&#10;一人当たり面積">
          <a:extLst>
            <a:ext uri="{FF2B5EF4-FFF2-40B4-BE49-F238E27FC236}">
              <a16:creationId xmlns:a16="http://schemas.microsoft.com/office/drawing/2014/main" id="{00000000-0008-0000-0E00-0000D8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29" name="n_1mainValue【児童館】&#10;一人当たり面積">
          <a:extLst>
            <a:ext uri="{FF2B5EF4-FFF2-40B4-BE49-F238E27FC236}">
              <a16:creationId xmlns:a16="http://schemas.microsoft.com/office/drawing/2014/main" id="{00000000-0008-0000-0E00-0000D9020000}"/>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0" name="n_2mainValue【児童館】&#10;一人当たり面積">
          <a:extLst>
            <a:ext uri="{FF2B5EF4-FFF2-40B4-BE49-F238E27FC236}">
              <a16:creationId xmlns:a16="http://schemas.microsoft.com/office/drawing/2014/main" id="{00000000-0008-0000-0E00-0000DA020000}"/>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1" name="n_3mainValue【児童館】&#10;一人当たり面積">
          <a:extLst>
            <a:ext uri="{FF2B5EF4-FFF2-40B4-BE49-F238E27FC236}">
              <a16:creationId xmlns:a16="http://schemas.microsoft.com/office/drawing/2014/main" id="{00000000-0008-0000-0E00-0000DB020000}"/>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2" name="n_4mainValue【児童館】&#10;一人当たり面積">
          <a:extLst>
            <a:ext uri="{FF2B5EF4-FFF2-40B4-BE49-F238E27FC236}">
              <a16:creationId xmlns:a16="http://schemas.microsoft.com/office/drawing/2014/main" id="{00000000-0008-0000-0E00-0000DC020000}"/>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67327</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170180</xdr:rowOff>
    </xdr:from>
    <xdr:to>
      <xdr:col>81</xdr:col>
      <xdr:colOff>101600</xdr:colOff>
      <xdr:row>102</xdr:row>
      <xdr:rowOff>100330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49530</xdr:rowOff>
    </xdr:from>
    <xdr:to>
      <xdr:col>85</xdr:col>
      <xdr:colOff>127000</xdr:colOff>
      <xdr:row>102</xdr:row>
      <xdr:rowOff>95250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5481300" y="175374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122555</xdr:rowOff>
    </xdr:from>
    <xdr:to>
      <xdr:col>76</xdr:col>
      <xdr:colOff>165100</xdr:colOff>
      <xdr:row>102</xdr:row>
      <xdr:rowOff>52705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xdr:rowOff>
    </xdr:from>
    <xdr:to>
      <xdr:col>81</xdr:col>
      <xdr:colOff>50800</xdr:colOff>
      <xdr:row>102</xdr:row>
      <xdr:rowOff>49530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4592300" y="174898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164464</xdr:rowOff>
    </xdr:from>
    <xdr:to>
      <xdr:col>72</xdr:col>
      <xdr:colOff>38100</xdr:colOff>
      <xdr:row>102</xdr:row>
      <xdr:rowOff>94614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xdr:rowOff>
    </xdr:from>
    <xdr:to>
      <xdr:col>76</xdr:col>
      <xdr:colOff>114300</xdr:colOff>
      <xdr:row>102</xdr:row>
      <xdr:rowOff>43814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flipV="1">
          <a:off x="13703300" y="174898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126364</xdr:rowOff>
    </xdr:from>
    <xdr:to>
      <xdr:col>67</xdr:col>
      <xdr:colOff>101600</xdr:colOff>
      <xdr:row>102</xdr:row>
      <xdr:rowOff>56514</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5714</xdr:rowOff>
    </xdr:from>
    <xdr:to>
      <xdr:col>71</xdr:col>
      <xdr:colOff>177800</xdr:colOff>
      <xdr:row>102</xdr:row>
      <xdr:rowOff>43814</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2814300" y="17493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116857</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69232</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111141</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73041</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E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E00-00002D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E00-00002F030000}"/>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E00-000031030000}"/>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E00-00003D030000}"/>
            </a:ext>
          </a:extLst>
        </xdr:cNvPr>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1323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35052</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8656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a:extLst>
            <a:ext uri="{FF2B5EF4-FFF2-40B4-BE49-F238E27FC236}">
              <a16:creationId xmlns:a16="http://schemas.microsoft.com/office/drawing/2014/main" id="{00000000-0008-0000-0E00-000046030000}"/>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39" name="n_2aveValue【公民館】&#10;一人当たり面積">
          <a:extLst>
            <a:ext uri="{FF2B5EF4-FFF2-40B4-BE49-F238E27FC236}">
              <a16:creationId xmlns:a16="http://schemas.microsoft.com/office/drawing/2014/main" id="{00000000-0008-0000-0E00-000047030000}"/>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a:extLst>
            <a:ext uri="{FF2B5EF4-FFF2-40B4-BE49-F238E27FC236}">
              <a16:creationId xmlns:a16="http://schemas.microsoft.com/office/drawing/2014/main" id="{00000000-0008-0000-0E00-000048030000}"/>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a:extLst>
            <a:ext uri="{FF2B5EF4-FFF2-40B4-BE49-F238E27FC236}">
              <a16:creationId xmlns:a16="http://schemas.microsoft.com/office/drawing/2014/main" id="{00000000-0008-0000-0E00-000049030000}"/>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842" name="n_1mainValue【公民館】&#10;一人当たり面積">
          <a:extLst>
            <a:ext uri="{FF2B5EF4-FFF2-40B4-BE49-F238E27FC236}">
              <a16:creationId xmlns:a16="http://schemas.microsoft.com/office/drawing/2014/main" id="{00000000-0008-0000-0E00-00004A030000}"/>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843" name="n_2mainValue【公民館】&#10;一人当たり面積">
          <a:extLst>
            <a:ext uri="{FF2B5EF4-FFF2-40B4-BE49-F238E27FC236}">
              <a16:creationId xmlns:a16="http://schemas.microsoft.com/office/drawing/2014/main" id="{00000000-0008-0000-0E00-00004B030000}"/>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844" name="n_3mainValue【公民館】&#10;一人当たり面積">
          <a:extLst>
            <a:ext uri="{FF2B5EF4-FFF2-40B4-BE49-F238E27FC236}">
              <a16:creationId xmlns:a16="http://schemas.microsoft.com/office/drawing/2014/main" id="{00000000-0008-0000-0E00-00004C03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845" name="n_4mainValue【公民館】&#10;一人当たり面積">
          <a:extLst>
            <a:ext uri="{FF2B5EF4-FFF2-40B4-BE49-F238E27FC236}">
              <a16:creationId xmlns:a16="http://schemas.microsoft.com/office/drawing/2014/main" id="{00000000-0008-0000-0E00-00004D03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本市の公共建築物及びインフラ施設の多くは、市制施行の昭和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年までにかけて一斉に整備をしており、整備後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年以上が経過しているため、有形固定資産減価償却率が６割以上の施設類型が多いと考えられる。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有形固定資産減価償却率は、全国・愛知県・類似団体の平均と比較するとやや高めの傾向があり、全国的に見て、本市は施設の老朽化が進んでいる。特に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の有形固定資産減価償却率は、７割を超えているが、「知多市公営住宅等長寿命化計画」に基づき、計画的な修繕を確実に実施することで長寿命化を図る。同様に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の有形固定資産減価償却率も、７割を超えているが、「知多市保育所等再整備計画</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」に基づき、民間事業者の活用も含めた再整備を実施する。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の一人当たり延長、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の一人当たり面積は、類似団体と比較すると低いことがわかる。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の一人当たり面積は、類似団体と比較するとやや高いことがわかる。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xdr:rowOff>
    </xdr:from>
    <xdr:to>
      <xdr:col>24</xdr:col>
      <xdr:colOff>114300</xdr:colOff>
      <xdr:row>40</xdr:row>
      <xdr:rowOff>111760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160037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xdr:rowOff>
    </xdr:from>
    <xdr:to>
      <xdr:col>20</xdr:col>
      <xdr:colOff>38100</xdr:colOff>
      <xdr:row>40</xdr:row>
      <xdr:rowOff>104140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53340</xdr:rowOff>
    </xdr:from>
    <xdr:to>
      <xdr:col>24</xdr:col>
      <xdr:colOff>63500</xdr:colOff>
      <xdr:row>40</xdr:row>
      <xdr:rowOff>60960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911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147320</xdr:rowOff>
    </xdr:from>
    <xdr:to>
      <xdr:col>15</xdr:col>
      <xdr:colOff>101600</xdr:colOff>
      <xdr:row>40</xdr:row>
      <xdr:rowOff>77470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26670</xdr:rowOff>
    </xdr:from>
    <xdr:to>
      <xdr:col>19</xdr:col>
      <xdr:colOff>177800</xdr:colOff>
      <xdr:row>40</xdr:row>
      <xdr:rowOff>53340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884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120650</xdr:rowOff>
    </xdr:from>
    <xdr:to>
      <xdr:col>10</xdr:col>
      <xdr:colOff>165100</xdr:colOff>
      <xdr:row>40</xdr:row>
      <xdr:rowOff>50800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0</xdr:rowOff>
    </xdr:from>
    <xdr:to>
      <xdr:col>15</xdr:col>
      <xdr:colOff>50800</xdr:colOff>
      <xdr:row>40</xdr:row>
      <xdr:rowOff>26670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858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40</xdr:row>
      <xdr:rowOff>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81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95267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68597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41927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69850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69850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57150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6432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92075</xdr:rowOff>
    </xdr:from>
    <xdr:to>
      <xdr:col>15</xdr:col>
      <xdr:colOff>101600</xdr:colOff>
      <xdr:row>62</xdr:row>
      <xdr:rowOff>22225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142875</xdr:rowOff>
    </xdr:from>
    <xdr:to>
      <xdr:col>19</xdr:col>
      <xdr:colOff>177800</xdr:colOff>
      <xdr:row>62</xdr:row>
      <xdr:rowOff>13335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01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48260</xdr:rowOff>
    </xdr:from>
    <xdr:to>
      <xdr:col>10</xdr:col>
      <xdr:colOff>165100</xdr:colOff>
      <xdr:row>61</xdr:row>
      <xdr:rowOff>149860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99060</xdr:rowOff>
    </xdr:from>
    <xdr:to>
      <xdr:col>15</xdr:col>
      <xdr:colOff>50800</xdr:colOff>
      <xdr:row>61</xdr:row>
      <xdr:rowOff>142875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575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99060</xdr:rowOff>
    </xdr:from>
    <xdr:to>
      <xdr:col>10</xdr:col>
      <xdr:colOff>114300</xdr:colOff>
      <xdr:row>62</xdr:row>
      <xdr:rowOff>53340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130300" y="1055751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55262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140987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163830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7918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163830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750300" y="1075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72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23495</xdr:rowOff>
    </xdr:from>
    <xdr:to>
      <xdr:col>20</xdr:col>
      <xdr:colOff>38100</xdr:colOff>
      <xdr:row>83</xdr:row>
      <xdr:rowOff>125095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74295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797300" y="143008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154939</xdr:rowOff>
    </xdr:from>
    <xdr:to>
      <xdr:col>15</xdr:col>
      <xdr:colOff>101600</xdr:colOff>
      <xdr:row>83</xdr:row>
      <xdr:rowOff>85089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74295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2646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34289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222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13336</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2227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116222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76216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137177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162561</xdr:rowOff>
    </xdr:from>
    <xdr:to>
      <xdr:col>50</xdr:col>
      <xdr:colOff>165100</xdr:colOff>
      <xdr:row>85</xdr:row>
      <xdr:rowOff>92711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41911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6113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41911</xdr:rowOff>
    </xdr:from>
    <xdr:to>
      <xdr:col>50</xdr:col>
      <xdr:colOff>114300</xdr:colOff>
      <xdr:row>85</xdr:row>
      <xdr:rowOff>41911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61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162561</xdr:rowOff>
    </xdr:from>
    <xdr:to>
      <xdr:col>41</xdr:col>
      <xdr:colOff>101600</xdr:colOff>
      <xdr:row>85</xdr:row>
      <xdr:rowOff>92711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85</xdr:row>
      <xdr:rowOff>41911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61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105411</xdr:rowOff>
    </xdr:from>
    <xdr:to>
      <xdr:col>36</xdr:col>
      <xdr:colOff>165100</xdr:colOff>
      <xdr:row>85</xdr:row>
      <xdr:rowOff>35561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156211</xdr:rowOff>
    </xdr:from>
    <xdr:to>
      <xdr:col>41</xdr:col>
      <xdr:colOff>50800</xdr:colOff>
      <xdr:row>85</xdr:row>
      <xdr:rowOff>41911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5580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83838</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26688</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106</xdr:row>
      <xdr:rowOff>138249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2858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36830</xdr:rowOff>
    </xdr:from>
    <xdr:to>
      <xdr:col>15</xdr:col>
      <xdr:colOff>101600</xdr:colOff>
      <xdr:row>106</xdr:row>
      <xdr:rowOff>138430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106</xdr:row>
      <xdr:rowOff>112123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2613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154395</xdr:rowOff>
    </xdr:from>
    <xdr:to>
      <xdr:col>10</xdr:col>
      <xdr:colOff>165100</xdr:colOff>
      <xdr:row>106</xdr:row>
      <xdr:rowOff>84545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33745</xdr:rowOff>
    </xdr:from>
    <xdr:to>
      <xdr:col>15</xdr:col>
      <xdr:colOff>50800</xdr:colOff>
      <xdr:row>106</xdr:row>
      <xdr:rowOff>87630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20744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121738</xdr:rowOff>
    </xdr:from>
    <xdr:to>
      <xdr:col>6</xdr:col>
      <xdr:colOff>38100</xdr:colOff>
      <xdr:row>106</xdr:row>
      <xdr:rowOff>51888</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1088</xdr:rowOff>
    </xdr:from>
    <xdr:to>
      <xdr:col>10</xdr:col>
      <xdr:colOff>114300</xdr:colOff>
      <xdr:row>106</xdr:row>
      <xdr:rowOff>33745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1747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75672</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43015</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25400</xdr:rowOff>
    </xdr:from>
    <xdr:to>
      <xdr:col>55</xdr:col>
      <xdr:colOff>50800</xdr:colOff>
      <xdr:row>103</xdr:row>
      <xdr:rowOff>127000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48277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36830</xdr:rowOff>
    </xdr:from>
    <xdr:to>
      <xdr:col>50</xdr:col>
      <xdr:colOff>165100</xdr:colOff>
      <xdr:row>103</xdr:row>
      <xdr:rowOff>138430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76200</xdr:rowOff>
    </xdr:from>
    <xdr:to>
      <xdr:col>55</xdr:col>
      <xdr:colOff>0</xdr:colOff>
      <xdr:row>103</xdr:row>
      <xdr:rowOff>87630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7735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40639</xdr:rowOff>
    </xdr:from>
    <xdr:to>
      <xdr:col>46</xdr:col>
      <xdr:colOff>38100</xdr:colOff>
      <xdr:row>103</xdr:row>
      <xdr:rowOff>142239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87630</xdr:rowOff>
    </xdr:from>
    <xdr:to>
      <xdr:col>50</xdr:col>
      <xdr:colOff>114300</xdr:colOff>
      <xdr:row>103</xdr:row>
      <xdr:rowOff>91439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7746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143511</xdr:rowOff>
    </xdr:from>
    <xdr:to>
      <xdr:col>41</xdr:col>
      <xdr:colOff>101600</xdr:colOff>
      <xdr:row>104</xdr:row>
      <xdr:rowOff>73661</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91439</xdr:rowOff>
    </xdr:from>
    <xdr:to>
      <xdr:col>45</xdr:col>
      <xdr:colOff>177800</xdr:colOff>
      <xdr:row>104</xdr:row>
      <xdr:rowOff>22861</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77507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143511</xdr:rowOff>
    </xdr:from>
    <xdr:to>
      <xdr:col>36</xdr:col>
      <xdr:colOff>165100</xdr:colOff>
      <xdr:row>104</xdr:row>
      <xdr:rowOff>73661</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22861</xdr:rowOff>
    </xdr:from>
    <xdr:to>
      <xdr:col>41</xdr:col>
      <xdr:colOff>50800</xdr:colOff>
      <xdr:row>104</xdr:row>
      <xdr:rowOff>22861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972300" y="1785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154957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158766</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90188</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90188</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41746</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69669</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3692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25581</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63316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64589</xdr:rowOff>
    </xdr:from>
    <xdr:to>
      <xdr:col>72</xdr:col>
      <xdr:colOff>38100</xdr:colOff>
      <xdr:row>36</xdr:row>
      <xdr:rowOff>166189</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115389</xdr:rowOff>
    </xdr:from>
    <xdr:to>
      <xdr:col>76</xdr:col>
      <xdr:colOff>114300</xdr:colOff>
      <xdr:row>36</xdr:row>
      <xdr:rowOff>159476</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3703300" y="628758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20501</xdr:rowOff>
    </xdr:from>
    <xdr:to>
      <xdr:col>67</xdr:col>
      <xdr:colOff>101600</xdr:colOff>
      <xdr:row>36</xdr:row>
      <xdr:rowOff>122101</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71301</xdr:rowOff>
    </xdr:from>
    <xdr:to>
      <xdr:col>71</xdr:col>
      <xdr:colOff>177800</xdr:colOff>
      <xdr:row>36</xdr:row>
      <xdr:rowOff>115389</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814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11266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138628</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35222</xdr:rowOff>
    </xdr:from>
    <xdr:to>
      <xdr:col>116</xdr:col>
      <xdr:colOff>114300</xdr:colOff>
      <xdr:row>41</xdr:row>
      <xdr:rowOff>136822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70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121599</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697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36266</xdr:rowOff>
    </xdr:from>
    <xdr:to>
      <xdr:col>112</xdr:col>
      <xdr:colOff>38100</xdr:colOff>
      <xdr:row>41</xdr:row>
      <xdr:rowOff>137866</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70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86022</xdr:rowOff>
    </xdr:from>
    <xdr:to>
      <xdr:col>116</xdr:col>
      <xdr:colOff>63500</xdr:colOff>
      <xdr:row>41</xdr:row>
      <xdr:rowOff>87066</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7115472"/>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26898</xdr:rowOff>
    </xdr:from>
    <xdr:to>
      <xdr:col>107</xdr:col>
      <xdr:colOff>101600</xdr:colOff>
      <xdr:row>41</xdr:row>
      <xdr:rowOff>128498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70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77698</xdr:rowOff>
    </xdr:from>
    <xdr:to>
      <xdr:col>111</xdr:col>
      <xdr:colOff>177800</xdr:colOff>
      <xdr:row>41</xdr:row>
      <xdr:rowOff>87066</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0434300" y="7107148"/>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26943</xdr:rowOff>
    </xdr:from>
    <xdr:to>
      <xdr:col>102</xdr:col>
      <xdr:colOff>165100</xdr:colOff>
      <xdr:row>41</xdr:row>
      <xdr:rowOff>128543</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7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77698</xdr:rowOff>
    </xdr:from>
    <xdr:to>
      <xdr:col>107</xdr:col>
      <xdr:colOff>50800</xdr:colOff>
      <xdr:row>41</xdr:row>
      <xdr:rowOff>77743</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710714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27019</xdr:rowOff>
    </xdr:from>
    <xdr:to>
      <xdr:col>98</xdr:col>
      <xdr:colOff>38100</xdr:colOff>
      <xdr:row>41</xdr:row>
      <xdr:rowOff>128619</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70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77743</xdr:rowOff>
    </xdr:from>
    <xdr:to>
      <xdr:col>102</xdr:col>
      <xdr:colOff>114300</xdr:colOff>
      <xdr:row>41</xdr:row>
      <xdr:rowOff>77819</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71071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128993</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1043411" y="71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119625</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0167111" y="714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119670</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9278111" y="71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119746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389111" y="71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50437</xdr:rowOff>
    </xdr:from>
    <xdr:to>
      <xdr:col>85</xdr:col>
      <xdr:colOff>177800</xdr:colOff>
      <xdr:row>57</xdr:row>
      <xdr:rowOff>152037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73314</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16147</xdr:rowOff>
    </xdr:from>
    <xdr:to>
      <xdr:col>81</xdr:col>
      <xdr:colOff>101600</xdr:colOff>
      <xdr:row>57</xdr:row>
      <xdr:rowOff>117747</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66947</xdr:rowOff>
    </xdr:from>
    <xdr:to>
      <xdr:col>85</xdr:col>
      <xdr:colOff>127000</xdr:colOff>
      <xdr:row>57</xdr:row>
      <xdr:rowOff>101237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98395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156573</xdr:rowOff>
    </xdr:from>
    <xdr:to>
      <xdr:col>76</xdr:col>
      <xdr:colOff>165100</xdr:colOff>
      <xdr:row>57</xdr:row>
      <xdr:rowOff>86723</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35923</xdr:rowOff>
    </xdr:from>
    <xdr:to>
      <xdr:col>81</xdr:col>
      <xdr:colOff>50800</xdr:colOff>
      <xdr:row>57</xdr:row>
      <xdr:rowOff>66947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592300" y="98085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123916</xdr:rowOff>
    </xdr:from>
    <xdr:to>
      <xdr:col>72</xdr:col>
      <xdr:colOff>38100</xdr:colOff>
      <xdr:row>57</xdr:row>
      <xdr:rowOff>54066</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3266</xdr:rowOff>
    </xdr:from>
    <xdr:to>
      <xdr:col>76</xdr:col>
      <xdr:colOff>114300</xdr:colOff>
      <xdr:row>57</xdr:row>
      <xdr:rowOff>35923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97759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94524</xdr:rowOff>
    </xdr:from>
    <xdr:to>
      <xdr:col>67</xdr:col>
      <xdr:colOff>101600</xdr:colOff>
      <xdr:row>57</xdr:row>
      <xdr:rowOff>24674</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145324</xdr:rowOff>
    </xdr:from>
    <xdr:to>
      <xdr:col>71</xdr:col>
      <xdr:colOff>177800</xdr:colOff>
      <xdr:row>57</xdr:row>
      <xdr:rowOff>3266</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814300" y="97465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134274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103250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70593</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950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41201</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F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F00-0000B7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F00-0000B9020000}"/>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F00-0000BB020000}"/>
            </a:ext>
          </a:extLst>
        </xdr:cNvPr>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F00-0000C7020000}"/>
            </a:ext>
          </a:extLst>
        </xdr:cNvPr>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1323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142422</xdr:rowOff>
    </xdr:from>
    <xdr:to>
      <xdr:col>107</xdr:col>
      <xdr:colOff>101600</xdr:colOff>
      <xdr:row>60</xdr:row>
      <xdr:rowOff>72572</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0383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21772</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0434300" y="102870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142422</xdr:rowOff>
    </xdr:from>
    <xdr:to>
      <xdr:col>102</xdr:col>
      <xdr:colOff>165100</xdr:colOff>
      <xdr:row>60</xdr:row>
      <xdr:rowOff>72572</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9494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21772</xdr:rowOff>
    </xdr:from>
    <xdr:to>
      <xdr:col>107</xdr:col>
      <xdr:colOff>50800</xdr:colOff>
      <xdr:row>60</xdr:row>
      <xdr:rowOff>21772</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9545300" y="1030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14515</xdr:rowOff>
    </xdr:from>
    <xdr:to>
      <xdr:col>98</xdr:col>
      <xdr:colOff>38100</xdr:colOff>
      <xdr:row>56</xdr:row>
      <xdr:rowOff>116115</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8605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65315</xdr:rowOff>
    </xdr:from>
    <xdr:to>
      <xdr:col>102</xdr:col>
      <xdr:colOff>114300</xdr:colOff>
      <xdr:row>60</xdr:row>
      <xdr:rowOff>21772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8656300" y="9666515"/>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89099</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0199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89099</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9310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132642</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8421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6268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153052</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6357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5430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142875</xdr:rowOff>
    </xdr:from>
    <xdr:to>
      <xdr:col>85</xdr:col>
      <xdr:colOff>127000</xdr:colOff>
      <xdr:row>82</xdr:row>
      <xdr:rowOff>9525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5481300" y="1403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142875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4592300" y="13984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xdr:rowOff>
    </xdr:from>
    <xdr:to>
      <xdr:col>72</xdr:col>
      <xdr:colOff>38100</xdr:colOff>
      <xdr:row>81</xdr:row>
      <xdr:rowOff>117475</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652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66675</xdr:rowOff>
    </xdr:from>
    <xdr:to>
      <xdr:col>76</xdr:col>
      <xdr:colOff>114300</xdr:colOff>
      <xdr:row>81</xdr:row>
      <xdr:rowOff>97155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703300" y="13954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143511</xdr:rowOff>
    </xdr:from>
    <xdr:to>
      <xdr:col>67</xdr:col>
      <xdr:colOff>101600</xdr:colOff>
      <xdr:row>81</xdr:row>
      <xdr:rowOff>73661</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763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22861</xdr:rowOff>
    </xdr:from>
    <xdr:to>
      <xdr:col>71</xdr:col>
      <xdr:colOff>177800</xdr:colOff>
      <xdr:row>81</xdr:row>
      <xdr:rowOff>66675</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14300" y="139103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134002</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3500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90188</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2611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55880</xdr:rowOff>
    </xdr:from>
    <xdr:to>
      <xdr:col>116</xdr:col>
      <xdr:colOff>114300</xdr:colOff>
      <xdr:row>83</xdr:row>
      <xdr:rowOff>157480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34307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106680</xdr:rowOff>
    </xdr:from>
    <xdr:to>
      <xdr:col>116</xdr:col>
      <xdr:colOff>63500</xdr:colOff>
      <xdr:row>83</xdr:row>
      <xdr:rowOff>106680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33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61595</xdr:rowOff>
    </xdr:from>
    <xdr:to>
      <xdr:col>107</xdr:col>
      <xdr:colOff>101600</xdr:colOff>
      <xdr:row>83</xdr:row>
      <xdr:rowOff>163195</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106680</xdr:rowOff>
    </xdr:from>
    <xdr:to>
      <xdr:col>111</xdr:col>
      <xdr:colOff>177800</xdr:colOff>
      <xdr:row>83</xdr:row>
      <xdr:rowOff>112395</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33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112395</xdr:rowOff>
    </xdr:from>
    <xdr:to>
      <xdr:col>107</xdr:col>
      <xdr:colOff>50800</xdr:colOff>
      <xdr:row>83</xdr:row>
      <xdr:rowOff>112395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545300" y="1434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61595</xdr:rowOff>
    </xdr:from>
    <xdr:to>
      <xdr:col>98</xdr:col>
      <xdr:colOff>38100</xdr:colOff>
      <xdr:row>83</xdr:row>
      <xdr:rowOff>163195</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112395</xdr:rowOff>
    </xdr:from>
    <xdr:to>
      <xdr:col>102</xdr:col>
      <xdr:colOff>114300</xdr:colOff>
      <xdr:row>83</xdr:row>
      <xdr:rowOff>112395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34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148607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154322</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154322</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141332</xdr:rowOff>
    </xdr:from>
    <xdr:to>
      <xdr:col>85</xdr:col>
      <xdr:colOff>177800</xdr:colOff>
      <xdr:row>108</xdr:row>
      <xdr:rowOff>71482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119759</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111942</xdr:rowOff>
    </xdr:from>
    <xdr:to>
      <xdr:col>81</xdr:col>
      <xdr:colOff>101600</xdr:colOff>
      <xdr:row>108</xdr:row>
      <xdr:rowOff>42092</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162742</xdr:rowOff>
    </xdr:from>
    <xdr:to>
      <xdr:col>85</xdr:col>
      <xdr:colOff>127000</xdr:colOff>
      <xdr:row>108</xdr:row>
      <xdr:rowOff>20682</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5078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107</xdr:row>
      <xdr:rowOff>162742</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84785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51526</xdr:rowOff>
    </xdr:from>
    <xdr:to>
      <xdr:col>72</xdr:col>
      <xdr:colOff>38100</xdr:colOff>
      <xdr:row>107</xdr:row>
      <xdr:rowOff>153126</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102326</xdr:rowOff>
    </xdr:from>
    <xdr:to>
      <xdr:col>76</xdr:col>
      <xdr:colOff>114300</xdr:colOff>
      <xdr:row>107</xdr:row>
      <xdr:rowOff>133350</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84474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59871</xdr:rowOff>
    </xdr:from>
    <xdr:to>
      <xdr:col>71</xdr:col>
      <xdr:colOff>177800</xdr:colOff>
      <xdr:row>107</xdr:row>
      <xdr:rowOff>102326</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840502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33219</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144253</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5398</xdr:rowOff>
    </xdr:from>
    <xdr:to>
      <xdr:col>112</xdr:col>
      <xdr:colOff>38100</xdr:colOff>
      <xdr:row>107</xdr:row>
      <xdr:rowOff>106998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8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56198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1323300" y="18398489"/>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xdr:rowOff>
    </xdr:from>
    <xdr:to>
      <xdr:col>107</xdr:col>
      <xdr:colOff>101600</xdr:colOff>
      <xdr:row>107</xdr:row>
      <xdr:rowOff>109855</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56198</xdr:rowOff>
    </xdr:from>
    <xdr:to>
      <xdr:col>111</xdr:col>
      <xdr:colOff>177800</xdr:colOff>
      <xdr:row>107</xdr:row>
      <xdr:rowOff>59055</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84013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59055</xdr:rowOff>
    </xdr:from>
    <xdr:to>
      <xdr:col>107</xdr:col>
      <xdr:colOff>50800</xdr:colOff>
      <xdr:row>107</xdr:row>
      <xdr:rowOff>59055</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a:off x="19545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xdr:rowOff>
    </xdr:from>
    <xdr:to>
      <xdr:col>98</xdr:col>
      <xdr:colOff>38100</xdr:colOff>
      <xdr:row>107</xdr:row>
      <xdr:rowOff>109855</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59055</xdr:rowOff>
    </xdr:from>
    <xdr:to>
      <xdr:col>102</xdr:col>
      <xdr:colOff>114300</xdr:colOff>
      <xdr:row>107</xdr:row>
      <xdr:rowOff>59055</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a:off x="18656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98125</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84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100982</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100982</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本市の公共建築物の多くは、市制施行の昭和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年までにかけて一斉に整備をしており整備後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年以上が経過しているため、有形固定資産減価償却率が６割以上の施設類型が多いと考えられる。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有形固定資産減価償却率は、全国・愛知県・類似団体の平均と比較すると高めの傾向があり、全国的に見て、本市は施設の老朽化が進んでいる。特に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の有形固定資産減価償却率は、８割を超えている。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知多市新図書館基本計画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知多市新庁舎整備基本計画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に基づいて、建替え・移転等を実施していく。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３０年度策定の「知多市公共施設再配置計画」において、建て替え（体育館）、複合化（健康増進施設）、他施設での代替による廃止の検討（プール）を計画し、令和５年度末に健康増進施設を整備し、プール２か所を廃止した。有形固定資産減価償却率が低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については、対象の２施設の清掃センター及び東鴻之巣最終処分場が、それぞれ平成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年度に整備しており、比較的新しい施設のためであると考えられる。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の一人当たり有形固定資産（償却資産）額は、全国平均、愛知県平均、類似団体内平均に比べると、低いことがわかる。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令和４年度は、市民税の増収などにより基準財政収入額が増となったものの、高齢者保健福祉費、生活保護費の増などにより基準財政需要額が増となり、３か年平均の財政力指数は、前年度から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伴い社会保障関係経費の増と市税の減収が見込まれるため、財源不足が拡大し、財政力指数も悪化することが予測される。この状況を踏まえ、今後は、引き続き市有財産の有効活用や受益者負担の適正化などによる歳入確保と、事務事業の見直しや人件費の抑制などによる歳出削減に取り組み、財政構造の改善を図ることで、持続可能な財政基盤の確立を目指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令和４年度は、経常的な収入が減少し、物件費や公債費の増に伴い経常経費が増加したことにより、経常収支比率は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少子高齢化の進行による生産年齢人口の減少に伴う個人市民税の減、償却資産の減価に伴う固定資産全税の減など税収の減が予測される一方で、障害者福祉費や後期高齢者医療費などの扶助費が増加傾向にあるため、現状のままでは経常収支比率の上昇は避けられず、さらに悪化することが予測される。今後も、引き続き事務事業の見直しや人件費の抑制などによる経常経費の削減などに取り組むことで、経常収支比率の改善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74613</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045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854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0358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110190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4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145115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人件費は、期末勤勉手当及び管理職手当の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％減額措置の終了に伴い増となった。今後は、効率的な組織運営による職員定数の適正化、業務の外部委託化、施設の指定管理者制度への移行などを進めることで人件費削減に取り組む。</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物件費及び維持補修費の総額は、重層的支援体制整備事業の開始に伴う包括的支援事業の実施や、放課後児童クラブ運営業務の委託化などにより増額となった。今後は、令和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ごみ処理施設を東海市と共同運営することに伴い物件費では減少が見込まれるが、維持補修費は公共施設の老朽化により増加が見込まれるため、「公共施設等総合管理計画」に沿って施設の統廃合を進め、維持管理経費の削減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56671</xdr:rowOff>
    </xdr:from>
    <xdr:to>
      <xdr:col>23</xdr:col>
      <xdr:colOff>133350</xdr:colOff>
      <xdr:row>82</xdr:row>
      <xdr:rowOff>102848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5571"/>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47284</xdr:rowOff>
    </xdr:from>
    <xdr:to>
      <xdr:col>19</xdr:col>
      <xdr:colOff>133350</xdr:colOff>
      <xdr:row>82</xdr:row>
      <xdr:rowOff>56671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06184"/>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132204</xdr:rowOff>
    </xdr:from>
    <xdr:to>
      <xdr:col>15</xdr:col>
      <xdr:colOff>82550</xdr:colOff>
      <xdr:row>82</xdr:row>
      <xdr:rowOff>47284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9654"/>
          <a:ext cx="889000" cy="8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132204</xdr:rowOff>
    </xdr:from>
    <xdr:to>
      <xdr:col>11</xdr:col>
      <xdr:colOff>31750</xdr:colOff>
      <xdr:row>81</xdr:row>
      <xdr:rowOff>133748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19654"/>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52048</xdr:rowOff>
    </xdr:from>
    <xdr:to>
      <xdr:col>23</xdr:col>
      <xdr:colOff>184150</xdr:colOff>
      <xdr:row>82</xdr:row>
      <xdr:rowOff>153648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68575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5871</xdr:rowOff>
    </xdr:from>
    <xdr:to>
      <xdr:col>19</xdr:col>
      <xdr:colOff>184150</xdr:colOff>
      <xdr:row>82</xdr:row>
      <xdr:rowOff>107471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117648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167934</xdr:rowOff>
    </xdr:from>
    <xdr:to>
      <xdr:col>15</xdr:col>
      <xdr:colOff>133350</xdr:colOff>
      <xdr:row>82</xdr:row>
      <xdr:rowOff>98084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108261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81404</xdr:rowOff>
    </xdr:from>
    <xdr:to>
      <xdr:col>11</xdr:col>
      <xdr:colOff>82550</xdr:colOff>
      <xdr:row>82</xdr:row>
      <xdr:rowOff>11554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21731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82948</xdr:rowOff>
    </xdr:from>
    <xdr:to>
      <xdr:col>7</xdr:col>
      <xdr:colOff>31750</xdr:colOff>
      <xdr:row>82</xdr:row>
      <xdr:rowOff>13098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169325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から微増となったものの、職制の見直しにより副課長職を廃止し、課長職としたことで課長級職員の人数が減少しており、低い水準を保っている。今後も、第６次定員適正化計画など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149679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741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115207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2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22400"/>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89</xdr:row>
      <xdr:rowOff>87086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11829"/>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36286</xdr:rowOff>
    </xdr:from>
    <xdr:to>
      <xdr:col>64</xdr:col>
      <xdr:colOff>152400</xdr:colOff>
      <xdr:row>89</xdr:row>
      <xdr:rowOff>137886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122663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公営企業等会計部門から普通会計部門への人事異動があったことにより、前年度から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人増加した。今後も、職員の採用数の平準化、再任用職員の職員数の管理等、第６次定員適正化計画に沿って、職員定数の適正化に努める。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140970</xdr:rowOff>
    </xdr:from>
    <xdr:to>
      <xdr:col>81</xdr:col>
      <xdr:colOff>44450</xdr:colOff>
      <xdr:row>62</xdr:row>
      <xdr:rowOff>161079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7087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130916</xdr:rowOff>
    </xdr:from>
    <xdr:to>
      <xdr:col>77</xdr:col>
      <xdr:colOff>44450</xdr:colOff>
      <xdr:row>62</xdr:row>
      <xdr:rowOff>140970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6081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62</xdr:row>
      <xdr:rowOff>157056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760816"/>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134938</xdr:rowOff>
    </xdr:from>
    <xdr:to>
      <xdr:col>68</xdr:col>
      <xdr:colOff>152400</xdr:colOff>
      <xdr:row>62</xdr:row>
      <xdr:rowOff>157056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76483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82356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90170</xdr:rowOff>
    </xdr:from>
    <xdr:to>
      <xdr:col>77</xdr:col>
      <xdr:colOff>95250</xdr:colOff>
      <xdr:row>63</xdr:row>
      <xdr:rowOff>20320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80116</xdr:rowOff>
    </xdr:from>
    <xdr:to>
      <xdr:col>73</xdr:col>
      <xdr:colOff>44450</xdr:colOff>
      <xdr:row>63</xdr:row>
      <xdr:rowOff>10266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166493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106256</xdr:rowOff>
    </xdr:from>
    <xdr:to>
      <xdr:col>68</xdr:col>
      <xdr:colOff>203200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21183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84138</xdr:rowOff>
    </xdr:from>
    <xdr:to>
      <xdr:col>64</xdr:col>
      <xdr:colOff>152400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増の主な理由としては、地方債の償還が進み、公債費に充当する都市計画税が減少したことにより特定財源が減少したことが挙げられる。今後の見通しとしては、下水道事業債の償還のピークが過ぎ、償還額が減少しているなど減少要因はあるものの、西知多医療厚生組合が次期ごみ処理施設建設に係る地方債を発行していることから、実質公債費比率は上昇することが見込まれる。引き続き節度ある借り入れに努めるとともに、普通交付税で財政措置のある事業を中心に記載することにより、実質公債費比率の適正な水準の維持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120142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39622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146812</xdr:rowOff>
    </xdr:from>
    <xdr:to>
      <xdr:col>77</xdr:col>
      <xdr:colOff>44450</xdr:colOff>
      <xdr:row>37</xdr:row>
      <xdr:rowOff>52578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3190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146812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2611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11684</xdr:rowOff>
    </xdr:from>
    <xdr:to>
      <xdr:col>68</xdr:col>
      <xdr:colOff>152400</xdr:colOff>
      <xdr:row>36</xdr:row>
      <xdr:rowOff>88900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1838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69342</xdr:rowOff>
    </xdr:from>
    <xdr:to>
      <xdr:col>81</xdr:col>
      <xdr:colOff>95250</xdr:colOff>
      <xdr:row>37</xdr:row>
      <xdr:rowOff>170942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85869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132334</xdr:rowOff>
    </xdr:from>
    <xdr:to>
      <xdr:col>64</xdr:col>
      <xdr:colOff>152400</xdr:colOff>
      <xdr:row>36</xdr:row>
      <xdr:rowOff>62484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72661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59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ポイント減少した。これは、借入額が償還額を下回ったことによる地方債残高の減や、充当可能基金額の増などによるものである。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今後の見込みとしては、下水道事業債の償還が進むが、西知多医療厚生組合が次期ごみ処理施設建設に係る地方債を発行していることから、将来負担比率は中・長期的には上昇していくことが予測される。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55396</xdr:rowOff>
    </xdr:from>
    <xdr:to>
      <xdr:col>81</xdr:col>
      <xdr:colOff>44450</xdr:colOff>
      <xdr:row>14</xdr:row>
      <xdr:rowOff>119743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55696"/>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119743</xdr:rowOff>
    </xdr:from>
    <xdr:to>
      <xdr:col>77</xdr:col>
      <xdr:colOff>44450</xdr:colOff>
      <xdr:row>14</xdr:row>
      <xdr:rowOff>161109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2004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161109</xdr:rowOff>
    </xdr:from>
    <xdr:to>
      <xdr:col>72</xdr:col>
      <xdr:colOff>203200</xdr:colOff>
      <xdr:row>15</xdr:row>
      <xdr:rowOff>19534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6140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154214</xdr:rowOff>
    </xdr:from>
    <xdr:to>
      <xdr:col>68</xdr:col>
      <xdr:colOff>152400</xdr:colOff>
      <xdr:row>15</xdr:row>
      <xdr:rowOff>19534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54514"/>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4596</xdr:rowOff>
    </xdr:from>
    <xdr:to>
      <xdr:col>81</xdr:col>
      <xdr:colOff>95250</xdr:colOff>
      <xdr:row>14</xdr:row>
      <xdr:rowOff>106196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21123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68943</xdr:rowOff>
    </xdr:from>
    <xdr:to>
      <xdr:col>77</xdr:col>
      <xdr:colOff>95250</xdr:colOff>
      <xdr:row>14</xdr:row>
      <xdr:rowOff>170543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155320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110309</xdr:rowOff>
    </xdr:from>
    <xdr:to>
      <xdr:col>73</xdr:col>
      <xdr:colOff>44450</xdr:colOff>
      <xdr:row>15</xdr:row>
      <xdr:rowOff>40459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50636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140184</xdr:rowOff>
    </xdr:from>
    <xdr:to>
      <xdr:col>68</xdr:col>
      <xdr:colOff>203200</xdr:colOff>
      <xdr:row>15</xdr:row>
      <xdr:rowOff>70334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80511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令和４年度は、定年退職者の減などにより、経常収支比率は、前年度と比べ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類似団体と比較して人件費の割合が高い傾向にあることから、今後も効率的な組織運営による職員定数の適正化、業務の外部委託化、施設の指定管理者制度への移行などを進め、人件費の抑制を図る。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460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98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66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85344</xdr:rowOff>
    </xdr:from>
    <xdr:to>
      <xdr:col>15</xdr:col>
      <xdr:colOff>149225</xdr:colOff>
      <xdr:row>39</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令和４年度は、人件費の増による学校給食調理等委託料の増などにより、前年度と比べ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ポイントの増となり、類似団体と比較すると大きく上回っている。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を上回っている要因は、市単独で行っている消防業務やごみ処理業務に係る施設等の維持管理経費や、市内公共施設の管理に係る指定管理料が多額となっていることが挙げられる。今後は、引き続き経常経費の削減に努めるとともに、公共施設等総合管理計画などに沿った公共施設の適正配置や管理運営の効率化を進める。また、ごみ処理施設の運営については、施設の更新に合わせて東海市と共同実施する準備を進め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92710</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50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92710</xdr:rowOff>
    </xdr:from>
    <xdr:to>
      <xdr:col>78</xdr:col>
      <xdr:colOff>69850</xdr:colOff>
      <xdr:row>19</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50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153670</xdr:rowOff>
    </xdr:from>
    <xdr:to>
      <xdr:col>73</xdr:col>
      <xdr:colOff>180975</xdr:colOff>
      <xdr:row>21</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11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16510</xdr:rowOff>
    </xdr:from>
    <xdr:to>
      <xdr:col>69</xdr:col>
      <xdr:colOff>92075</xdr:colOff>
      <xdr:row>21</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616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102870</xdr:rowOff>
    </xdr:from>
    <xdr:to>
      <xdr:col>74</xdr:col>
      <xdr:colOff>31750</xdr:colOff>
      <xdr:row>20</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17797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137160</xdr:rowOff>
    </xdr:from>
    <xdr:to>
      <xdr:col>69</xdr:col>
      <xdr:colOff>142875</xdr:colOff>
      <xdr:row>21</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5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152400</xdr:rowOff>
    </xdr:from>
    <xdr:to>
      <xdr:col>65</xdr:col>
      <xdr:colOff>53975</xdr:colOff>
      <xdr:row>21</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令和４年度は、新園開設による民間保育所保育委託料、教育・保育給付費負担金などの増により、前年度と比べ</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ポイントの増となった。</a:t>
          </a:r>
        </a:p>
        <a:p>
          <a:r>
            <a:rPr kumimoji="1" lang="ja-JP" altLang="en-US" sz="1050">
              <a:latin typeface="ＭＳ Ｐゴシック" panose="020B0600070205080204" pitchFamily="50" charset="-128"/>
              <a:ea typeface="ＭＳ Ｐゴシック" panose="020B0600070205080204" pitchFamily="50" charset="-128"/>
            </a:rPr>
            <a:t>　本市は、小中学生の通院や高校生の入院に対して上乗せを実施している子ども医療費を始めとする市単独の扶助費に係る事業を多く実施していることから、類似団体と比較しても高い数値となっており、市の財政を圧迫する一因となっている。加えて、高齢化の進行に伴い、要介護高齢者福祉手当などの急増が予測されることから、今後は、市民ニーズの変化及び高齢化・長寿化の時代に対応しながら事業の見直しを行うことで、扶助費の増大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60</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42500"/>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60</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527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149678</xdr:rowOff>
    </xdr:from>
    <xdr:to>
      <xdr:col>11</xdr:col>
      <xdr:colOff>60325</xdr:colOff>
      <xdr:row>60</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令和４年度は、前年度と比べ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ポイントの増となったが、これは繰出金として支出している愛知県後期高齢者医療広域連合負担金の増などによるものである。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を大きく下回っている要因としては、介護保険事業を一部知多北部広域連合で実施していることから、繰出金ではなく、補助費等として支出していることが挙げられる。今後は、公共施設の老朽化により施設修繕料の増加が見込まれるため、計画的な修繕と公共施設の適正配置や管理運営の効率化を進める。繰出金についても、高齢化の更なる進行に備え、介護予防や健康増進事業の取組を進めることで医療・介護給付に係る繰出し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3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97065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令和４年度は、前年度と比べ横ばいとなった。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西知多医療厚生組合及び知多北部広域連合への負担金が高額となっており、依然として類似団体を上回っている状況である。今後は、各種負担金、補助金の交付内容や補助金額の見直しを行うとともに、企業会計及び一部事務組合等の事業についても適正な事業運営がなされるよう緊密に連携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26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10414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10414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4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令和４年度は、令和２年度に借入れを行った小中学校トイレ改修等に係る学校教育施設等整備事業債の償還開始などにより、前年度と比べ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これまでの節度ある借入れにより、公債費に係る経常収支比率は類似団体平均を下回っており、地方債残高も減少しているが、償還額は増加傾向にある。新庁舎関連事業など今後も増加が見込まれるため、将来の普通建設事業の適正な実施及び公共施設等整備基金等の活用により、市債発行の適正化を図り、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97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69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120142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6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人件費が減少した一方、扶助費、物件費等が増加したことで、前年度と比較して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ポイントの増となり、類似団体平均を大きく上回っている。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今後も、高齢化の進展により扶助費の増加が見込まれることから、既存事業の見直しや業務の効率化など経常経費の削減に努める。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772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772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372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464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143631</xdr:rowOff>
    </xdr:from>
    <xdr:to>
      <xdr:col>29</xdr:col>
      <xdr:colOff>127000</xdr:colOff>
      <xdr:row>16</xdr:row>
      <xdr:rowOff>168815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4456"/>
          <a:ext cx="6477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141288</xdr:rowOff>
    </xdr:from>
    <xdr:to>
      <xdr:col>26</xdr:col>
      <xdr:colOff>50800</xdr:colOff>
      <xdr:row>16</xdr:row>
      <xdr:rowOff>168815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32113"/>
          <a:ext cx="698500" cy="27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141288</xdr:rowOff>
    </xdr:from>
    <xdr:to>
      <xdr:col>22</xdr:col>
      <xdr:colOff>114300</xdr:colOff>
      <xdr:row>17</xdr:row>
      <xdr:rowOff>54077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2113"/>
          <a:ext cx="698500" cy="8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52895</xdr:rowOff>
    </xdr:from>
    <xdr:to>
      <xdr:col>18</xdr:col>
      <xdr:colOff>177800</xdr:colOff>
      <xdr:row>17</xdr:row>
      <xdr:rowOff>54077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5170"/>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92831</xdr:rowOff>
    </xdr:from>
    <xdr:to>
      <xdr:col>29</xdr:col>
      <xdr:colOff>177800</xdr:colOff>
      <xdr:row>17</xdr:row>
      <xdr:rowOff>22981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64908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118015</xdr:rowOff>
    </xdr:from>
    <xdr:to>
      <xdr:col>26</xdr:col>
      <xdr:colOff>101600</xdr:colOff>
      <xdr:row>17</xdr:row>
      <xdr:rowOff>48165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32942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90488</xdr:rowOff>
    </xdr:from>
    <xdr:to>
      <xdr:col>22</xdr:col>
      <xdr:colOff>165100</xdr:colOff>
      <xdr:row>17</xdr:row>
      <xdr:rowOff>20638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5415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3277</xdr:rowOff>
    </xdr:from>
    <xdr:to>
      <xdr:col>19</xdr:col>
      <xdr:colOff>38100</xdr:colOff>
      <xdr:row>17</xdr:row>
      <xdr:rowOff>104877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5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2095</xdr:rowOff>
    </xdr:from>
    <xdr:to>
      <xdr:col>15</xdr:col>
      <xdr:colOff>101600</xdr:colOff>
      <xdr:row>17</xdr:row>
      <xdr:rowOff>103695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216688</xdr:rowOff>
    </xdr:from>
    <xdr:to>
      <xdr:col>29</xdr:col>
      <xdr:colOff>127000</xdr:colOff>
      <xdr:row>37</xdr:row>
      <xdr:rowOff>248310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41388"/>
          <a:ext cx="647700" cy="3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248310</xdr:rowOff>
    </xdr:from>
    <xdr:to>
      <xdr:col>26</xdr:col>
      <xdr:colOff>50800</xdr:colOff>
      <xdr:row>38</xdr:row>
      <xdr:rowOff>8509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73010"/>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8509</xdr:rowOff>
    </xdr:from>
    <xdr:to>
      <xdr:col>22</xdr:col>
      <xdr:colOff>114300</xdr:colOff>
      <xdr:row>38</xdr:row>
      <xdr:rowOff>36475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76109"/>
          <a:ext cx="698500" cy="27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36475</xdr:rowOff>
    </xdr:from>
    <xdr:to>
      <xdr:col>18</xdr:col>
      <xdr:colOff>177800</xdr:colOff>
      <xdr:row>38</xdr:row>
      <xdr:rowOff>72479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04075"/>
          <a:ext cx="698500" cy="36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165888</xdr:rowOff>
    </xdr:from>
    <xdr:to>
      <xdr:col>29</xdr:col>
      <xdr:colOff>177800</xdr:colOff>
      <xdr:row>37</xdr:row>
      <xdr:rowOff>267488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90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137965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197510</xdr:rowOff>
    </xdr:from>
    <xdr:to>
      <xdr:col>26</xdr:col>
      <xdr:colOff>101600</xdr:colOff>
      <xdr:row>37</xdr:row>
      <xdr:rowOff>299110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2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283887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0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300609</xdr:rowOff>
    </xdr:from>
    <xdr:to>
      <xdr:col>22</xdr:col>
      <xdr:colOff>165100</xdr:colOff>
      <xdr:row>38</xdr:row>
      <xdr:rowOff>59309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5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44086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328575</xdr:rowOff>
    </xdr:from>
    <xdr:to>
      <xdr:col>19</xdr:col>
      <xdr:colOff>38100</xdr:colOff>
      <xdr:row>38</xdr:row>
      <xdr:rowOff>87275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72052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3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21679</xdr:rowOff>
    </xdr:from>
    <xdr:to>
      <xdr:col>15</xdr:col>
      <xdr:colOff>101600</xdr:colOff>
      <xdr:row>38</xdr:row>
      <xdr:rowOff>123279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89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108056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7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148234</xdr:rowOff>
    </xdr:from>
    <xdr:to>
      <xdr:col>24</xdr:col>
      <xdr:colOff>63500</xdr:colOff>
      <xdr:row>35</xdr:row>
      <xdr:rowOff>160655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48984"/>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90151</xdr:rowOff>
    </xdr:from>
    <xdr:to>
      <xdr:col>19</xdr:col>
      <xdr:colOff>177800</xdr:colOff>
      <xdr:row>35</xdr:row>
      <xdr:rowOff>148234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0901"/>
          <a:ext cx="889000" cy="5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90151</xdr:rowOff>
    </xdr:from>
    <xdr:to>
      <xdr:col>15</xdr:col>
      <xdr:colOff>50800</xdr:colOff>
      <xdr:row>36</xdr:row>
      <xdr:rowOff>129775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0901"/>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71672</xdr:rowOff>
    </xdr:from>
    <xdr:to>
      <xdr:col>10</xdr:col>
      <xdr:colOff>114300</xdr:colOff>
      <xdr:row>36</xdr:row>
      <xdr:rowOff>129775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43872"/>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109855</xdr:rowOff>
    </xdr:from>
    <xdr:to>
      <xdr:col>24</xdr:col>
      <xdr:colOff>114300</xdr:colOff>
      <xdr:row>36</xdr:row>
      <xdr:rowOff>40005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88282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97434</xdr:rowOff>
    </xdr:from>
    <xdr:to>
      <xdr:col>20</xdr:col>
      <xdr:colOff>38100</xdr:colOff>
      <xdr:row>36</xdr:row>
      <xdr:rowOff>27584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39351</xdr:rowOff>
    </xdr:from>
    <xdr:to>
      <xdr:col>15</xdr:col>
      <xdr:colOff>101600</xdr:colOff>
      <xdr:row>35</xdr:row>
      <xdr:rowOff>140951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157478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78975</xdr:rowOff>
    </xdr:from>
    <xdr:to>
      <xdr:col>10</xdr:col>
      <xdr:colOff>165100</xdr:colOff>
      <xdr:row>37</xdr:row>
      <xdr:rowOff>9125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20872</xdr:rowOff>
    </xdr:from>
    <xdr:to>
      <xdr:col>6</xdr:col>
      <xdr:colOff>38100</xdr:colOff>
      <xdr:row>36</xdr:row>
      <xdr:rowOff>122472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138999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151064</xdr:rowOff>
    </xdr:from>
    <xdr:to>
      <xdr:col>24</xdr:col>
      <xdr:colOff>63500</xdr:colOff>
      <xdr:row>57</xdr:row>
      <xdr:rowOff>26717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2264"/>
          <a:ext cx="838200" cy="4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26717</xdr:rowOff>
    </xdr:from>
    <xdr:to>
      <xdr:col>19</xdr:col>
      <xdr:colOff>177800</xdr:colOff>
      <xdr:row>57</xdr:row>
      <xdr:rowOff>64774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9367"/>
          <a:ext cx="889000" cy="3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49316</xdr:rowOff>
    </xdr:from>
    <xdr:to>
      <xdr:col>15</xdr:col>
      <xdr:colOff>50800</xdr:colOff>
      <xdr:row>57</xdr:row>
      <xdr:rowOff>64774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21966"/>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49316</xdr:rowOff>
    </xdr:from>
    <xdr:to>
      <xdr:col>10</xdr:col>
      <xdr:colOff>114300</xdr:colOff>
      <xdr:row>57</xdr:row>
      <xdr:rowOff>49893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21966"/>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100264</xdr:rowOff>
    </xdr:from>
    <xdr:to>
      <xdr:col>24</xdr:col>
      <xdr:colOff>114300</xdr:colOff>
      <xdr:row>57</xdr:row>
      <xdr:rowOff>30414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78691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147367</xdr:rowOff>
    </xdr:from>
    <xdr:to>
      <xdr:col>20</xdr:col>
      <xdr:colOff>38100</xdr:colOff>
      <xdr:row>57</xdr:row>
      <xdr:rowOff>77517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68644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13974</xdr:rowOff>
    </xdr:from>
    <xdr:to>
      <xdr:col>15</xdr:col>
      <xdr:colOff>101600</xdr:colOff>
      <xdr:row>57</xdr:row>
      <xdr:rowOff>115574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106701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169966</xdr:rowOff>
    </xdr:from>
    <xdr:to>
      <xdr:col>10</xdr:col>
      <xdr:colOff>165100</xdr:colOff>
      <xdr:row>57</xdr:row>
      <xdr:rowOff>100116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116643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170543</xdr:rowOff>
    </xdr:from>
    <xdr:to>
      <xdr:col>6</xdr:col>
      <xdr:colOff>38100</xdr:colOff>
      <xdr:row>57</xdr:row>
      <xdr:rowOff>100693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117220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76149</xdr:rowOff>
    </xdr:from>
    <xdr:to>
      <xdr:col>24</xdr:col>
      <xdr:colOff>63500</xdr:colOff>
      <xdr:row>78</xdr:row>
      <xdr:rowOff>85789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9249"/>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54508</xdr:rowOff>
    </xdr:from>
    <xdr:to>
      <xdr:col>19</xdr:col>
      <xdr:colOff>177800</xdr:colOff>
      <xdr:row>78</xdr:row>
      <xdr:rowOff>85789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27608"/>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54508</xdr:rowOff>
    </xdr:from>
    <xdr:to>
      <xdr:col>15</xdr:col>
      <xdr:colOff>50800</xdr:colOff>
      <xdr:row>78</xdr:row>
      <xdr:rowOff>73330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7608"/>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73330</xdr:rowOff>
    </xdr:from>
    <xdr:to>
      <xdr:col>10</xdr:col>
      <xdr:colOff>114300</xdr:colOff>
      <xdr:row>78</xdr:row>
      <xdr:rowOff>77025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46430"/>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25349</xdr:rowOff>
    </xdr:from>
    <xdr:to>
      <xdr:col>24</xdr:col>
      <xdr:colOff>114300</xdr:colOff>
      <xdr:row>78</xdr:row>
      <xdr:rowOff>126949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111726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34989</xdr:rowOff>
    </xdr:from>
    <xdr:to>
      <xdr:col>20</xdr:col>
      <xdr:colOff>38100</xdr:colOff>
      <xdr:row>78</xdr:row>
      <xdr:rowOff>136589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127716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3708</xdr:rowOff>
    </xdr:from>
    <xdr:to>
      <xdr:col>15</xdr:col>
      <xdr:colOff>101600</xdr:colOff>
      <xdr:row>78</xdr:row>
      <xdr:rowOff>105308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96435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22530</xdr:rowOff>
    </xdr:from>
    <xdr:to>
      <xdr:col>10</xdr:col>
      <xdr:colOff>165100</xdr:colOff>
      <xdr:row>78</xdr:row>
      <xdr:rowOff>124130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115257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26225</xdr:rowOff>
    </xdr:from>
    <xdr:to>
      <xdr:col>6</xdr:col>
      <xdr:colOff>38100</xdr:colOff>
      <xdr:row>78</xdr:row>
      <xdr:rowOff>127825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118952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69993</xdr:rowOff>
    </xdr:from>
    <xdr:to>
      <xdr:col>24</xdr:col>
      <xdr:colOff>63500</xdr:colOff>
      <xdr:row>96</xdr:row>
      <xdr:rowOff>170202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29193"/>
          <a:ext cx="838200" cy="10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69993</xdr:rowOff>
    </xdr:from>
    <xdr:to>
      <xdr:col>19</xdr:col>
      <xdr:colOff>177800</xdr:colOff>
      <xdr:row>98</xdr:row>
      <xdr:rowOff>76166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29193"/>
          <a:ext cx="889000" cy="3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69748</xdr:rowOff>
    </xdr:from>
    <xdr:to>
      <xdr:col>15</xdr:col>
      <xdr:colOff>50800</xdr:colOff>
      <xdr:row>98</xdr:row>
      <xdr:rowOff>76166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871848"/>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69748</xdr:rowOff>
    </xdr:from>
    <xdr:to>
      <xdr:col>10</xdr:col>
      <xdr:colOff>114300</xdr:colOff>
      <xdr:row>98</xdr:row>
      <xdr:rowOff>166463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71848"/>
          <a:ext cx="889000" cy="9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119402</xdr:rowOff>
    </xdr:from>
    <xdr:to>
      <xdr:col>24</xdr:col>
      <xdr:colOff>114300</xdr:colOff>
      <xdr:row>97</xdr:row>
      <xdr:rowOff>49552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97829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19193</xdr:rowOff>
    </xdr:from>
    <xdr:to>
      <xdr:col>20</xdr:col>
      <xdr:colOff>38100</xdr:colOff>
      <xdr:row>96</xdr:row>
      <xdr:rowOff>120793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111920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25366</xdr:rowOff>
    </xdr:from>
    <xdr:to>
      <xdr:col>15</xdr:col>
      <xdr:colOff>101600</xdr:colOff>
      <xdr:row>98</xdr:row>
      <xdr:rowOff>126966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118093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18948</xdr:rowOff>
    </xdr:from>
    <xdr:to>
      <xdr:col>10</xdr:col>
      <xdr:colOff>165100</xdr:colOff>
      <xdr:row>98</xdr:row>
      <xdr:rowOff>120548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111675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1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115663</xdr:rowOff>
    </xdr:from>
    <xdr:to>
      <xdr:col>6</xdr:col>
      <xdr:colOff>38100</xdr:colOff>
      <xdr:row>99</xdr:row>
      <xdr:rowOff>45813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36940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123785</xdr:rowOff>
    </xdr:from>
    <xdr:to>
      <xdr:col>55</xdr:col>
      <xdr:colOff>0</xdr:colOff>
      <xdr:row>37</xdr:row>
      <xdr:rowOff>165684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67435"/>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20817</xdr:rowOff>
    </xdr:from>
    <xdr:to>
      <xdr:col>50</xdr:col>
      <xdr:colOff>114300</xdr:colOff>
      <xdr:row>37</xdr:row>
      <xdr:rowOff>123785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507217"/>
          <a:ext cx="889000" cy="9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20817</xdr:rowOff>
    </xdr:from>
    <xdr:to>
      <xdr:col>45</xdr:col>
      <xdr:colOff>177800</xdr:colOff>
      <xdr:row>38</xdr:row>
      <xdr:rowOff>124297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507217"/>
          <a:ext cx="889000" cy="11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85348</xdr:rowOff>
    </xdr:from>
    <xdr:to>
      <xdr:col>41</xdr:col>
      <xdr:colOff>50800</xdr:colOff>
      <xdr:row>38</xdr:row>
      <xdr:rowOff>124297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600448"/>
          <a:ext cx="8890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114884</xdr:rowOff>
    </xdr:from>
    <xdr:to>
      <xdr:col>55</xdr:col>
      <xdr:colOff>50800</xdr:colOff>
      <xdr:row>38</xdr:row>
      <xdr:rowOff>45034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93311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72985</xdr:rowOff>
    </xdr:from>
    <xdr:to>
      <xdr:col>50</xdr:col>
      <xdr:colOff>165100</xdr:colOff>
      <xdr:row>38</xdr:row>
      <xdr:rowOff>3135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165712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141467</xdr:rowOff>
    </xdr:from>
    <xdr:to>
      <xdr:col>46</xdr:col>
      <xdr:colOff>38100</xdr:colOff>
      <xdr:row>32</xdr:row>
      <xdr:rowOff>71617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62744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54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73497</xdr:rowOff>
    </xdr:from>
    <xdr:to>
      <xdr:col>41</xdr:col>
      <xdr:colOff>101600</xdr:colOff>
      <xdr:row>39</xdr:row>
      <xdr:rowOff>3647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166224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34548</xdr:rowOff>
    </xdr:from>
    <xdr:to>
      <xdr:col>36</xdr:col>
      <xdr:colOff>165100</xdr:colOff>
      <xdr:row>38</xdr:row>
      <xdr:rowOff>136148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152675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3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152447</xdr:rowOff>
    </xdr:from>
    <xdr:to>
      <xdr:col>55</xdr:col>
      <xdr:colOff>0</xdr:colOff>
      <xdr:row>58</xdr:row>
      <xdr:rowOff>21949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925097"/>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130600</xdr:rowOff>
    </xdr:from>
    <xdr:to>
      <xdr:col>50</xdr:col>
      <xdr:colOff>114300</xdr:colOff>
      <xdr:row>57</xdr:row>
      <xdr:rowOff>152447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03250"/>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95831</xdr:rowOff>
    </xdr:from>
    <xdr:to>
      <xdr:col>45</xdr:col>
      <xdr:colOff>177800</xdr:colOff>
      <xdr:row>57</xdr:row>
      <xdr:rowOff>130600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68481"/>
          <a:ext cx="889000" cy="3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95831</xdr:rowOff>
    </xdr:from>
    <xdr:to>
      <xdr:col>41</xdr:col>
      <xdr:colOff>50800</xdr:colOff>
      <xdr:row>58</xdr:row>
      <xdr:rowOff>47520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68481"/>
          <a:ext cx="889000" cy="1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142599</xdr:rowOff>
    </xdr:from>
    <xdr:to>
      <xdr:col>55</xdr:col>
      <xdr:colOff>50800</xdr:colOff>
      <xdr:row>58</xdr:row>
      <xdr:rowOff>72749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57526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101647</xdr:rowOff>
    </xdr:from>
    <xdr:to>
      <xdr:col>50</xdr:col>
      <xdr:colOff>165100</xdr:colOff>
      <xdr:row>58</xdr:row>
      <xdr:rowOff>31797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79800</xdr:rowOff>
    </xdr:from>
    <xdr:to>
      <xdr:col>46</xdr:col>
      <xdr:colOff>38100</xdr:colOff>
      <xdr:row>58</xdr:row>
      <xdr:rowOff>9950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45031</xdr:rowOff>
    </xdr:from>
    <xdr:to>
      <xdr:col>41</xdr:col>
      <xdr:colOff>101600</xdr:colOff>
      <xdr:row>57</xdr:row>
      <xdr:rowOff>146631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137758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168170</xdr:rowOff>
    </xdr:from>
    <xdr:to>
      <xdr:col>36</xdr:col>
      <xdr:colOff>165100</xdr:colOff>
      <xdr:row>58</xdr:row>
      <xdr:rowOff>98320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94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89447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3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118601</xdr:rowOff>
    </xdr:from>
    <xdr:to>
      <xdr:col>55</xdr:col>
      <xdr:colOff>0</xdr:colOff>
      <xdr:row>78</xdr:row>
      <xdr:rowOff>77727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20251"/>
          <a:ext cx="838200" cy="1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40647</xdr:rowOff>
    </xdr:from>
    <xdr:to>
      <xdr:col>50</xdr:col>
      <xdr:colOff>114300</xdr:colOff>
      <xdr:row>77</xdr:row>
      <xdr:rowOff>118601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42297"/>
          <a:ext cx="889000" cy="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40647</xdr:rowOff>
    </xdr:from>
    <xdr:to>
      <xdr:col>45</xdr:col>
      <xdr:colOff>177800</xdr:colOff>
      <xdr:row>77</xdr:row>
      <xdr:rowOff>168824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42297"/>
          <a:ext cx="889000" cy="1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168824</xdr:rowOff>
    </xdr:from>
    <xdr:to>
      <xdr:col>41</xdr:col>
      <xdr:colOff>50800</xdr:colOff>
      <xdr:row>78</xdr:row>
      <xdr:rowOff>63644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70474"/>
          <a:ext cx="889000" cy="6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26927</xdr:rowOff>
    </xdr:from>
    <xdr:to>
      <xdr:col>55</xdr:col>
      <xdr:colOff>50800</xdr:colOff>
      <xdr:row>78</xdr:row>
      <xdr:rowOff>128527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113304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1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67801</xdr:rowOff>
    </xdr:from>
    <xdr:to>
      <xdr:col>50</xdr:col>
      <xdr:colOff>165100</xdr:colOff>
      <xdr:row>77</xdr:row>
      <xdr:rowOff>169401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160528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36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161297</xdr:rowOff>
    </xdr:from>
    <xdr:to>
      <xdr:col>46</xdr:col>
      <xdr:colOff>38100</xdr:colOff>
      <xdr:row>77</xdr:row>
      <xdr:rowOff>91447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82574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118024</xdr:rowOff>
    </xdr:from>
    <xdr:to>
      <xdr:col>41</xdr:col>
      <xdr:colOff>101600</xdr:colOff>
      <xdr:row>78</xdr:row>
      <xdr:rowOff>48174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39301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12844</xdr:rowOff>
    </xdr:from>
    <xdr:to>
      <xdr:col>36</xdr:col>
      <xdr:colOff>165100</xdr:colOff>
      <xdr:row>78</xdr:row>
      <xdr:rowOff>114444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105571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7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35589</xdr:rowOff>
    </xdr:from>
    <xdr:to>
      <xdr:col>55</xdr:col>
      <xdr:colOff>0</xdr:colOff>
      <xdr:row>98</xdr:row>
      <xdr:rowOff>74811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37689"/>
          <a:ext cx="8382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42055</xdr:rowOff>
    </xdr:from>
    <xdr:to>
      <xdr:col>50</xdr:col>
      <xdr:colOff>114300</xdr:colOff>
      <xdr:row>98</xdr:row>
      <xdr:rowOff>74811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44155"/>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83072</xdr:rowOff>
    </xdr:from>
    <xdr:to>
      <xdr:col>45</xdr:col>
      <xdr:colOff>177800</xdr:colOff>
      <xdr:row>98</xdr:row>
      <xdr:rowOff>42055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13722"/>
          <a:ext cx="889000" cy="1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83072</xdr:rowOff>
    </xdr:from>
    <xdr:to>
      <xdr:col>41</xdr:col>
      <xdr:colOff>50800</xdr:colOff>
      <xdr:row>98</xdr:row>
      <xdr:rowOff>53355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1372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156239</xdr:rowOff>
    </xdr:from>
    <xdr:to>
      <xdr:col>55</xdr:col>
      <xdr:colOff>50800</xdr:colOff>
      <xdr:row>98</xdr:row>
      <xdr:rowOff>86389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134666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6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24011</xdr:rowOff>
    </xdr:from>
    <xdr:to>
      <xdr:col>50</xdr:col>
      <xdr:colOff>165100</xdr:colOff>
      <xdr:row>98</xdr:row>
      <xdr:rowOff>125611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116738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162705</xdr:rowOff>
    </xdr:from>
    <xdr:to>
      <xdr:col>46</xdr:col>
      <xdr:colOff>38100</xdr:colOff>
      <xdr:row>98</xdr:row>
      <xdr:rowOff>92855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83982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32272</xdr:rowOff>
    </xdr:from>
    <xdr:to>
      <xdr:col>41</xdr:col>
      <xdr:colOff>101600</xdr:colOff>
      <xdr:row>97</xdr:row>
      <xdr:rowOff>133872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2555</xdr:rowOff>
    </xdr:from>
    <xdr:to>
      <xdr:col>36</xdr:col>
      <xdr:colOff>165100</xdr:colOff>
      <xdr:row>98</xdr:row>
      <xdr:rowOff>104155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95282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136408</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51508"/>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139586</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6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139037</xdr:rowOff>
    </xdr:from>
    <xdr:to>
      <xdr:col>76</xdr:col>
      <xdr:colOff>114300</xdr:colOff>
      <xdr:row>38</xdr:row>
      <xdr:rowOff>139586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13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135699</xdr:rowOff>
    </xdr:from>
    <xdr:to>
      <xdr:col>71</xdr:col>
      <xdr:colOff>177800</xdr:colOff>
      <xdr:row>38</xdr:row>
      <xdr:rowOff>139037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079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85608</xdr:rowOff>
    </xdr:from>
    <xdr:to>
      <xdr:col>85</xdr:col>
      <xdr:colOff>177800</xdr:colOff>
      <xdr:row>39</xdr:row>
      <xdr:rowOff>15758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88786</xdr:rowOff>
    </xdr:from>
    <xdr:to>
      <xdr:col>76</xdr:col>
      <xdr:colOff>165100</xdr:colOff>
      <xdr:row>39</xdr:row>
      <xdr:rowOff>18936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10063</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88237</xdr:rowOff>
    </xdr:from>
    <xdr:to>
      <xdr:col>72</xdr:col>
      <xdr:colOff>38100</xdr:colOff>
      <xdr:row>39</xdr:row>
      <xdr:rowOff>18387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9514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696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84899</xdr:rowOff>
    </xdr:from>
    <xdr:to>
      <xdr:col>67</xdr:col>
      <xdr:colOff>101600</xdr:colOff>
      <xdr:row>39</xdr:row>
      <xdr:rowOff>15049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6176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9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85342</xdr:rowOff>
    </xdr:from>
    <xdr:to>
      <xdr:col>85</xdr:col>
      <xdr:colOff>127000</xdr:colOff>
      <xdr:row>77</xdr:row>
      <xdr:rowOff>114897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86992"/>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114897</xdr:rowOff>
    </xdr:from>
    <xdr:to>
      <xdr:col>81</xdr:col>
      <xdr:colOff>50800</xdr:colOff>
      <xdr:row>77</xdr:row>
      <xdr:rowOff>146329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6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146329</xdr:rowOff>
    </xdr:from>
    <xdr:to>
      <xdr:col>76</xdr:col>
      <xdr:colOff>114300</xdr:colOff>
      <xdr:row>77</xdr:row>
      <xdr:rowOff>157042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47979"/>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156110</xdr:rowOff>
    </xdr:from>
    <xdr:to>
      <xdr:col>71</xdr:col>
      <xdr:colOff>177800</xdr:colOff>
      <xdr:row>77</xdr:row>
      <xdr:rowOff>157042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57760"/>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34542</xdr:rowOff>
    </xdr:from>
    <xdr:to>
      <xdr:col>85</xdr:col>
      <xdr:colOff>177800</xdr:colOff>
      <xdr:row>77</xdr:row>
      <xdr:rowOff>136142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12969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64097</xdr:rowOff>
    </xdr:from>
    <xdr:to>
      <xdr:col>81</xdr:col>
      <xdr:colOff>101600</xdr:colOff>
      <xdr:row>77</xdr:row>
      <xdr:rowOff>165697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156824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95529</xdr:rowOff>
    </xdr:from>
    <xdr:to>
      <xdr:col>76</xdr:col>
      <xdr:colOff>165100</xdr:colOff>
      <xdr:row>78</xdr:row>
      <xdr:rowOff>25679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16806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106242</xdr:rowOff>
    </xdr:from>
    <xdr:to>
      <xdr:col>72</xdr:col>
      <xdr:colOff>38100</xdr:colOff>
      <xdr:row>78</xdr:row>
      <xdr:rowOff>36392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27519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105310</xdr:rowOff>
    </xdr:from>
    <xdr:to>
      <xdr:col>67</xdr:col>
      <xdr:colOff>101600</xdr:colOff>
      <xdr:row>78</xdr:row>
      <xdr:rowOff>35460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0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26587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86589</xdr:rowOff>
    </xdr:from>
    <xdr:to>
      <xdr:col>85</xdr:col>
      <xdr:colOff>127000</xdr:colOff>
      <xdr:row>99</xdr:row>
      <xdr:rowOff>42545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88689"/>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28739</xdr:rowOff>
    </xdr:from>
    <xdr:to>
      <xdr:col>81</xdr:col>
      <xdr:colOff>50800</xdr:colOff>
      <xdr:row>99</xdr:row>
      <xdr:rowOff>42545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7002289"/>
          <a:ext cx="889000" cy="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28333</xdr:rowOff>
    </xdr:from>
    <xdr:to>
      <xdr:col>76</xdr:col>
      <xdr:colOff>114300</xdr:colOff>
      <xdr:row>99</xdr:row>
      <xdr:rowOff>28739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7001883"/>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158725</xdr:rowOff>
    </xdr:from>
    <xdr:to>
      <xdr:col>71</xdr:col>
      <xdr:colOff>177800</xdr:colOff>
      <xdr:row>99</xdr:row>
      <xdr:rowOff>28333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60825"/>
          <a:ext cx="889000" cy="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35789</xdr:rowOff>
    </xdr:from>
    <xdr:to>
      <xdr:col>85</xdr:col>
      <xdr:colOff>177800</xdr:colOff>
      <xdr:row>98</xdr:row>
      <xdr:rowOff>137389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122166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163195</xdr:rowOff>
    </xdr:from>
    <xdr:to>
      <xdr:col>81</xdr:col>
      <xdr:colOff>101600</xdr:colOff>
      <xdr:row>99</xdr:row>
      <xdr:rowOff>93345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84472</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2017" y="1705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149389</xdr:rowOff>
    </xdr:from>
    <xdr:to>
      <xdr:col>76</xdr:col>
      <xdr:colOff>165100</xdr:colOff>
      <xdr:row>99</xdr:row>
      <xdr:rowOff>79539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70666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704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148983</xdr:rowOff>
    </xdr:from>
    <xdr:to>
      <xdr:col>72</xdr:col>
      <xdr:colOff>38100</xdr:colOff>
      <xdr:row>99</xdr:row>
      <xdr:rowOff>79133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70260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704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107925</xdr:rowOff>
    </xdr:from>
    <xdr:to>
      <xdr:col>67</xdr:col>
      <xdr:colOff>101600</xdr:colOff>
      <xdr:row>99</xdr:row>
      <xdr:rowOff>38075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29202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0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163741</xdr:rowOff>
    </xdr:from>
    <xdr:to>
      <xdr:col>116</xdr:col>
      <xdr:colOff>63500</xdr:colOff>
      <xdr:row>58</xdr:row>
      <xdr:rowOff>164199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0784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149339</xdr:rowOff>
    </xdr:from>
    <xdr:to>
      <xdr:col>111</xdr:col>
      <xdr:colOff>177800</xdr:colOff>
      <xdr:row>58</xdr:row>
      <xdr:rowOff>163741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9343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148463</xdr:rowOff>
    </xdr:from>
    <xdr:to>
      <xdr:col>107</xdr:col>
      <xdr:colOff>50800</xdr:colOff>
      <xdr:row>58</xdr:row>
      <xdr:rowOff>149339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9256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147625</xdr:rowOff>
    </xdr:from>
    <xdr:to>
      <xdr:col>102</xdr:col>
      <xdr:colOff>114300</xdr:colOff>
      <xdr:row>58</xdr:row>
      <xdr:rowOff>148463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9172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113399</xdr:rowOff>
    </xdr:from>
    <xdr:to>
      <xdr:col>116</xdr:col>
      <xdr:colOff>114300</xdr:colOff>
      <xdr:row>59</xdr:row>
      <xdr:rowOff>43549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28326</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112941</xdr:rowOff>
    </xdr:from>
    <xdr:to>
      <xdr:col>112</xdr:col>
      <xdr:colOff>38100</xdr:colOff>
      <xdr:row>59</xdr:row>
      <xdr:rowOff>43091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34218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4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98539</xdr:rowOff>
    </xdr:from>
    <xdr:to>
      <xdr:col>107</xdr:col>
      <xdr:colOff>101600</xdr:colOff>
      <xdr:row>59</xdr:row>
      <xdr:rowOff>28689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19816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97663</xdr:rowOff>
    </xdr:from>
    <xdr:to>
      <xdr:col>102</xdr:col>
      <xdr:colOff>165100</xdr:colOff>
      <xdr:row>59</xdr:row>
      <xdr:rowOff>27813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18940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96825</xdr:rowOff>
    </xdr:from>
    <xdr:to>
      <xdr:col>98</xdr:col>
      <xdr:colOff>38100</xdr:colOff>
      <xdr:row>59</xdr:row>
      <xdr:rowOff>26975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18102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3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100609</xdr:rowOff>
    </xdr:from>
    <xdr:to>
      <xdr:col>116</xdr:col>
      <xdr:colOff>63500</xdr:colOff>
      <xdr:row>78</xdr:row>
      <xdr:rowOff>130418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7370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130418</xdr:rowOff>
    </xdr:from>
    <xdr:to>
      <xdr:col>111</xdr:col>
      <xdr:colOff>177800</xdr:colOff>
      <xdr:row>79</xdr:row>
      <xdr:rowOff>1694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503518"/>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110714</xdr:rowOff>
    </xdr:from>
    <xdr:to>
      <xdr:col>107</xdr:col>
      <xdr:colOff>50800</xdr:colOff>
      <xdr:row>79</xdr:row>
      <xdr:rowOff>1694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83814"/>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110714</xdr:rowOff>
    </xdr:from>
    <xdr:to>
      <xdr:col>102</xdr:col>
      <xdr:colOff>114300</xdr:colOff>
      <xdr:row>78</xdr:row>
      <xdr:rowOff>168939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83814"/>
          <a:ext cx="8890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49809</xdr:rowOff>
    </xdr:from>
    <xdr:to>
      <xdr:col>116</xdr:col>
      <xdr:colOff>114300</xdr:colOff>
      <xdr:row>78</xdr:row>
      <xdr:rowOff>151409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28236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79618</xdr:rowOff>
    </xdr:from>
    <xdr:to>
      <xdr:col>112</xdr:col>
      <xdr:colOff>38100</xdr:colOff>
      <xdr:row>79</xdr:row>
      <xdr:rowOff>9768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895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122344</xdr:rowOff>
    </xdr:from>
    <xdr:to>
      <xdr:col>107</xdr:col>
      <xdr:colOff>101600</xdr:colOff>
      <xdr:row>79</xdr:row>
      <xdr:rowOff>52494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43621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59914</xdr:rowOff>
    </xdr:from>
    <xdr:to>
      <xdr:col>102</xdr:col>
      <xdr:colOff>165100</xdr:colOff>
      <xdr:row>78</xdr:row>
      <xdr:rowOff>161514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152641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118139</xdr:rowOff>
    </xdr:from>
    <xdr:to>
      <xdr:col>98</xdr:col>
      <xdr:colOff>38100</xdr:colOff>
      <xdr:row>79</xdr:row>
      <xdr:rowOff>48289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39416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366,557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3,456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円増加した。増加の主な要因は積立金、物件費などの増による。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・人件費は、退職手当の減などにより、住民一人当たりのコストは前年度から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類似団体平均を下回ったが、歳出総額に占める人件費の割合が高い傾向にあることから、今後も効率的な組織運営による職員定数の適正化、業務の外部委託化、施設の指定管理者制度への移行などを進め、抑制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・物件費は、高齢者相談支援センターの運営に係る包括支援事業委託料の増などにより、住民一人当たりのコストは前年度から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円増加した。類似団体平均を下回っており、ごみ処理施設運営が西知多医療厚生組合へ移行する予定のため、今後は更に減少することが見込まれる。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・扶助費は、子育て世帯臨時特別給付金の減などにより、住民一人当たりのコストは前年度から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6,137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円減少した。類似団体平均を下回っているが、高齢化の進展などにより、今後も増加することが見込まれる。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・普通建設事業費は、民間保育所整備費補助金の減や朝倉駅前ロータリー改良工事の完了に伴う減などにより、住民一人当たりのコストは前年度から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円減少した。類似団体平均を下回る状況が続いており、これは、経常経費が大きいため、投資的経費に振り分けることができる財源が限られている状況を表している。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と比較して住民一人当たりのコストが低い状況となっている。これまでの節度ある借入れによる結果だが、近年、小中学校の空調整備や情報通信ネットワーク整備などの大規模事業を集中的に実施したことにより地方債残高は増加傾向にあるため、今後増加することが見込まれ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・積立金は、知多浦浜工業団地売払収入を公共施設等整備基金に積み立てたことなどにより、住民一人当たりのコストは前年度から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10,032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円増加したが、類似団体平均を下回っている。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・繰出金は、介護保険事業を一部知多北部広域連合で実施しており、補助費等として支出していることから、類似団体と比較すると住民一人当たりのコストが低い状況となっている。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84,002
81,888
45.90
32,390,267
30,791,481
1,541,151
18,102,425
15,266,548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170332</xdr:rowOff>
    </xdr:from>
    <xdr:to>
      <xdr:col>24</xdr:col>
      <xdr:colOff>63500</xdr:colOff>
      <xdr:row>37</xdr:row>
      <xdr:rowOff>13056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42532"/>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114554</xdr:rowOff>
    </xdr:from>
    <xdr:to>
      <xdr:col>19</xdr:col>
      <xdr:colOff>177800</xdr:colOff>
      <xdr:row>37</xdr:row>
      <xdr:rowOff>13056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8675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35458</xdr:rowOff>
    </xdr:from>
    <xdr:to>
      <xdr:col>15</xdr:col>
      <xdr:colOff>50800</xdr:colOff>
      <xdr:row>36</xdr:row>
      <xdr:rowOff>114554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7658"/>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138786</xdr:rowOff>
    </xdr:from>
    <xdr:to>
      <xdr:col>10</xdr:col>
      <xdr:colOff>114300</xdr:colOff>
      <xdr:row>36</xdr:row>
      <xdr:rowOff>35458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9536"/>
          <a:ext cx="889000" cy="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119532</xdr:rowOff>
    </xdr:from>
    <xdr:to>
      <xdr:col>24</xdr:col>
      <xdr:colOff>114300</xdr:colOff>
      <xdr:row>37</xdr:row>
      <xdr:rowOff>49682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97959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133706</xdr:rowOff>
    </xdr:from>
    <xdr:to>
      <xdr:col>20</xdr:col>
      <xdr:colOff>38100</xdr:colOff>
      <xdr:row>37</xdr:row>
      <xdr:rowOff>63856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54983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63754</xdr:rowOff>
    </xdr:from>
    <xdr:to>
      <xdr:col>15</xdr:col>
      <xdr:colOff>101600</xdr:colOff>
      <xdr:row>36</xdr:row>
      <xdr:rowOff>165354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156481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156108</xdr:rowOff>
    </xdr:from>
    <xdr:to>
      <xdr:col>10</xdr:col>
      <xdr:colOff>165100</xdr:colOff>
      <xdr:row>36</xdr:row>
      <xdr:rowOff>86258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87986</xdr:rowOff>
    </xdr:from>
    <xdr:to>
      <xdr:col>6</xdr:col>
      <xdr:colOff>38100</xdr:colOff>
      <xdr:row>36</xdr:row>
      <xdr:rowOff>18136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144871</xdr:rowOff>
    </xdr:from>
    <xdr:to>
      <xdr:col>24</xdr:col>
      <xdr:colOff>63500</xdr:colOff>
      <xdr:row>59</xdr:row>
      <xdr:rowOff>65177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88971"/>
          <a:ext cx="838200" cy="9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115632</xdr:rowOff>
    </xdr:from>
    <xdr:to>
      <xdr:col>19</xdr:col>
      <xdr:colOff>177800</xdr:colOff>
      <xdr:row>59</xdr:row>
      <xdr:rowOff>65177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031032"/>
          <a:ext cx="889000" cy="11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115632</xdr:rowOff>
    </xdr:from>
    <xdr:to>
      <xdr:col>15</xdr:col>
      <xdr:colOff>50800</xdr:colOff>
      <xdr:row>59</xdr:row>
      <xdr:rowOff>58134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031032"/>
          <a:ext cx="889000" cy="114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158402</xdr:rowOff>
    </xdr:from>
    <xdr:to>
      <xdr:col>10</xdr:col>
      <xdr:colOff>114300</xdr:colOff>
      <xdr:row>59</xdr:row>
      <xdr:rowOff>58134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02502"/>
          <a:ext cx="889000" cy="7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94071</xdr:rowOff>
    </xdr:from>
    <xdr:to>
      <xdr:col>24</xdr:col>
      <xdr:colOff>114300</xdr:colOff>
      <xdr:row>59</xdr:row>
      <xdr:rowOff>24221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8998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14377</xdr:rowOff>
    </xdr:from>
    <xdr:to>
      <xdr:col>20</xdr:col>
      <xdr:colOff>38100</xdr:colOff>
      <xdr:row>59</xdr:row>
      <xdr:rowOff>115977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2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107104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64832</xdr:rowOff>
    </xdr:from>
    <xdr:to>
      <xdr:col>15</xdr:col>
      <xdr:colOff>101600</xdr:colOff>
      <xdr:row>52</xdr:row>
      <xdr:rowOff>166432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9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157559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07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7334</xdr:rowOff>
    </xdr:from>
    <xdr:to>
      <xdr:col>10</xdr:col>
      <xdr:colOff>165100</xdr:colOff>
      <xdr:row>59</xdr:row>
      <xdr:rowOff>108934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100061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107602</xdr:rowOff>
    </xdr:from>
    <xdr:to>
      <xdr:col>6</xdr:col>
      <xdr:colOff>38100</xdr:colOff>
      <xdr:row>59</xdr:row>
      <xdr:rowOff>37752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28879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112827</xdr:rowOff>
    </xdr:from>
    <xdr:to>
      <xdr:col>24</xdr:col>
      <xdr:colOff>63500</xdr:colOff>
      <xdr:row>76</xdr:row>
      <xdr:rowOff>114464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43027"/>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114464</xdr:rowOff>
    </xdr:from>
    <xdr:to>
      <xdr:col>19</xdr:col>
      <xdr:colOff>177800</xdr:colOff>
      <xdr:row>78</xdr:row>
      <xdr:rowOff>105563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4664"/>
          <a:ext cx="889000" cy="33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90119</xdr:rowOff>
    </xdr:from>
    <xdr:to>
      <xdr:col>15</xdr:col>
      <xdr:colOff>50800</xdr:colOff>
      <xdr:row>78</xdr:row>
      <xdr:rowOff>105563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63219"/>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90119</xdr:rowOff>
    </xdr:from>
    <xdr:to>
      <xdr:col>10</xdr:col>
      <xdr:colOff>114300</xdr:colOff>
      <xdr:row>79</xdr:row>
      <xdr:rowOff>3480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3219"/>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62027</xdr:rowOff>
    </xdr:from>
    <xdr:to>
      <xdr:col>24</xdr:col>
      <xdr:colOff>114300</xdr:colOff>
      <xdr:row>76</xdr:row>
      <xdr:rowOff>163627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40454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63664</xdr:rowOff>
    </xdr:from>
    <xdr:to>
      <xdr:col>20</xdr:col>
      <xdr:colOff>38100</xdr:colOff>
      <xdr:row>76</xdr:row>
      <xdr:rowOff>165264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156391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8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54763</xdr:rowOff>
    </xdr:from>
    <xdr:to>
      <xdr:col>15</xdr:col>
      <xdr:colOff>101600</xdr:colOff>
      <xdr:row>78</xdr:row>
      <xdr:rowOff>156363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147490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39319</xdr:rowOff>
    </xdr:from>
    <xdr:to>
      <xdr:col>10</xdr:col>
      <xdr:colOff>165100</xdr:colOff>
      <xdr:row>78</xdr:row>
      <xdr:rowOff>140919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132046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124130</xdr:rowOff>
    </xdr:from>
    <xdr:to>
      <xdr:col>6</xdr:col>
      <xdr:colOff>38100</xdr:colOff>
      <xdr:row>79</xdr:row>
      <xdr:rowOff>54280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45407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8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4826</xdr:rowOff>
    </xdr:from>
    <xdr:to>
      <xdr:col>24</xdr:col>
      <xdr:colOff>63500</xdr:colOff>
      <xdr:row>95</xdr:row>
      <xdr:rowOff>90570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92576"/>
          <a:ext cx="8382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4826</xdr:rowOff>
    </xdr:from>
    <xdr:to>
      <xdr:col>19</xdr:col>
      <xdr:colOff>177800</xdr:colOff>
      <xdr:row>96</xdr:row>
      <xdr:rowOff>74073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92576"/>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66529</xdr:rowOff>
    </xdr:from>
    <xdr:to>
      <xdr:col>15</xdr:col>
      <xdr:colOff>50800</xdr:colOff>
      <xdr:row>96</xdr:row>
      <xdr:rowOff>74073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25729"/>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17151</xdr:rowOff>
    </xdr:from>
    <xdr:to>
      <xdr:col>10</xdr:col>
      <xdr:colOff>114300</xdr:colOff>
      <xdr:row>96</xdr:row>
      <xdr:rowOff>66529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76351"/>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39770</xdr:rowOff>
    </xdr:from>
    <xdr:to>
      <xdr:col>24</xdr:col>
      <xdr:colOff>114300</xdr:colOff>
      <xdr:row>95</xdr:row>
      <xdr:rowOff>141370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125476</xdr:rowOff>
    </xdr:from>
    <xdr:to>
      <xdr:col>20</xdr:col>
      <xdr:colOff>38100</xdr:colOff>
      <xdr:row>95</xdr:row>
      <xdr:rowOff>55626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72153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23273</xdr:rowOff>
    </xdr:from>
    <xdr:to>
      <xdr:col>15</xdr:col>
      <xdr:colOff>101600</xdr:colOff>
      <xdr:row>96</xdr:row>
      <xdr:rowOff>124873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141400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15729</xdr:rowOff>
    </xdr:from>
    <xdr:to>
      <xdr:col>10</xdr:col>
      <xdr:colOff>165100</xdr:colOff>
      <xdr:row>96</xdr:row>
      <xdr:rowOff>117329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133856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137801</xdr:rowOff>
    </xdr:from>
    <xdr:to>
      <xdr:col>6</xdr:col>
      <xdr:colOff>38100</xdr:colOff>
      <xdr:row>96</xdr:row>
      <xdr:rowOff>67951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84478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4521</xdr:rowOff>
    </xdr:from>
    <xdr:to>
      <xdr:col>55</xdr:col>
      <xdr:colOff>0</xdr:colOff>
      <xdr:row>39</xdr:row>
      <xdr:rowOff>4979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910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3073</xdr:rowOff>
    </xdr:from>
    <xdr:to>
      <xdr:col>50</xdr:col>
      <xdr:colOff>114300</xdr:colOff>
      <xdr:row>39</xdr:row>
      <xdr:rowOff>4521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8962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1321</xdr:rowOff>
    </xdr:from>
    <xdr:to>
      <xdr:col>45</xdr:col>
      <xdr:colOff>177800</xdr:colOff>
      <xdr:row>39</xdr:row>
      <xdr:rowOff>3073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87871"/>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171094</xdr:rowOff>
    </xdr:from>
    <xdr:to>
      <xdr:col>41</xdr:col>
      <xdr:colOff>50800</xdr:colOff>
      <xdr:row>39</xdr:row>
      <xdr:rowOff>1321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8619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125629</xdr:rowOff>
    </xdr:from>
    <xdr:to>
      <xdr:col>55</xdr:col>
      <xdr:colOff>50800</xdr:colOff>
      <xdr:row>39</xdr:row>
      <xdr:rowOff>55779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125171</xdr:rowOff>
    </xdr:from>
    <xdr:to>
      <xdr:col>50</xdr:col>
      <xdr:colOff>165100</xdr:colOff>
      <xdr:row>39</xdr:row>
      <xdr:rowOff>55321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46448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123723</xdr:rowOff>
    </xdr:from>
    <xdr:to>
      <xdr:col>46</xdr:col>
      <xdr:colOff>38100</xdr:colOff>
      <xdr:row>39</xdr:row>
      <xdr:rowOff>53873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45000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3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121971</xdr:rowOff>
    </xdr:from>
    <xdr:to>
      <xdr:col>41</xdr:col>
      <xdr:colOff>101600</xdr:colOff>
      <xdr:row>39</xdr:row>
      <xdr:rowOff>52121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43248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2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120294</xdr:rowOff>
    </xdr:from>
    <xdr:to>
      <xdr:col>36</xdr:col>
      <xdr:colOff>165100</xdr:colOff>
      <xdr:row>39</xdr:row>
      <xdr:rowOff>50444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41571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2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54824</xdr:rowOff>
    </xdr:from>
    <xdr:to>
      <xdr:col>55</xdr:col>
      <xdr:colOff>0</xdr:colOff>
      <xdr:row>59</xdr:row>
      <xdr:rowOff>63021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70374"/>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53338</xdr:rowOff>
    </xdr:from>
    <xdr:to>
      <xdr:col>50</xdr:col>
      <xdr:colOff>114300</xdr:colOff>
      <xdr:row>59</xdr:row>
      <xdr:rowOff>63021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8888"/>
          <a:ext cx="8890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43459</xdr:rowOff>
    </xdr:from>
    <xdr:to>
      <xdr:col>45</xdr:col>
      <xdr:colOff>177800</xdr:colOff>
      <xdr:row>59</xdr:row>
      <xdr:rowOff>53338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59009"/>
          <a:ext cx="889000" cy="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43459</xdr:rowOff>
    </xdr:from>
    <xdr:to>
      <xdr:col>41</xdr:col>
      <xdr:colOff>50800</xdr:colOff>
      <xdr:row>59</xdr:row>
      <xdr:rowOff>47721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59009"/>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4024</xdr:rowOff>
    </xdr:from>
    <xdr:to>
      <xdr:col>55</xdr:col>
      <xdr:colOff>50800</xdr:colOff>
      <xdr:row>59</xdr:row>
      <xdr:rowOff>105624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90401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3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12221</xdr:rowOff>
    </xdr:from>
    <xdr:to>
      <xdr:col>50</xdr:col>
      <xdr:colOff>165100</xdr:colOff>
      <xdr:row>59</xdr:row>
      <xdr:rowOff>113821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104948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2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2538</xdr:rowOff>
    </xdr:from>
    <xdr:to>
      <xdr:col>46</xdr:col>
      <xdr:colOff>38100</xdr:colOff>
      <xdr:row>59</xdr:row>
      <xdr:rowOff>104138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95265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21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164109</xdr:rowOff>
    </xdr:from>
    <xdr:to>
      <xdr:col>41</xdr:col>
      <xdr:colOff>101600</xdr:colOff>
      <xdr:row>59</xdr:row>
      <xdr:rowOff>94259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85386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2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168371</xdr:rowOff>
    </xdr:from>
    <xdr:to>
      <xdr:col>36</xdr:col>
      <xdr:colOff>165100</xdr:colOff>
      <xdr:row>59</xdr:row>
      <xdr:rowOff>98521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89648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2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101048</xdr:rowOff>
    </xdr:from>
    <xdr:to>
      <xdr:col>55</xdr:col>
      <xdr:colOff>0</xdr:colOff>
      <xdr:row>78</xdr:row>
      <xdr:rowOff>33096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02698"/>
          <a:ext cx="838200" cy="10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74188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02698"/>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74188</xdr:rowOff>
    </xdr:from>
    <xdr:to>
      <xdr:col>45</xdr:col>
      <xdr:colOff>177800</xdr:colOff>
      <xdr:row>78</xdr:row>
      <xdr:rowOff>117602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7288"/>
          <a:ext cx="889000" cy="4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117602</xdr:rowOff>
    </xdr:from>
    <xdr:to>
      <xdr:col>41</xdr:col>
      <xdr:colOff>50800</xdr:colOff>
      <xdr:row>78</xdr:row>
      <xdr:rowOff>142863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90702"/>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153746</xdr:rowOff>
    </xdr:from>
    <xdr:to>
      <xdr:col>55</xdr:col>
      <xdr:colOff>50800</xdr:colOff>
      <xdr:row>78</xdr:row>
      <xdr:rowOff>83896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68673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50248</xdr:rowOff>
    </xdr:from>
    <xdr:to>
      <xdr:col>50</xdr:col>
      <xdr:colOff>165100</xdr:colOff>
      <xdr:row>77</xdr:row>
      <xdr:rowOff>151848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142975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23388</xdr:rowOff>
    </xdr:from>
    <xdr:to>
      <xdr:col>46</xdr:col>
      <xdr:colOff>38100</xdr:colOff>
      <xdr:row>78</xdr:row>
      <xdr:rowOff>124988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116115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66802</xdr:rowOff>
    </xdr:from>
    <xdr:to>
      <xdr:col>41</xdr:col>
      <xdr:colOff>101600</xdr:colOff>
      <xdr:row>78</xdr:row>
      <xdr:rowOff>168402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159529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92063</xdr:rowOff>
    </xdr:from>
    <xdr:to>
      <xdr:col>36</xdr:col>
      <xdr:colOff>165100</xdr:colOff>
      <xdr:row>79</xdr:row>
      <xdr:rowOff>22213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13340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8998</xdr:rowOff>
    </xdr:from>
    <xdr:to>
      <xdr:col>55</xdr:col>
      <xdr:colOff>0</xdr:colOff>
      <xdr:row>98</xdr:row>
      <xdr:rowOff>46107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11098"/>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8998</xdr:rowOff>
    </xdr:from>
    <xdr:to>
      <xdr:col>50</xdr:col>
      <xdr:colOff>114300</xdr:colOff>
      <xdr:row>98</xdr:row>
      <xdr:rowOff>57232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11098"/>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57232</xdr:rowOff>
    </xdr:from>
    <xdr:to>
      <xdr:col>45</xdr:col>
      <xdr:colOff>177800</xdr:colOff>
      <xdr:row>98</xdr:row>
      <xdr:rowOff>99200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59332"/>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99200</xdr:rowOff>
    </xdr:from>
    <xdr:to>
      <xdr:col>41</xdr:col>
      <xdr:colOff>50800</xdr:colOff>
      <xdr:row>98</xdr:row>
      <xdr:rowOff>103791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901300"/>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166757</xdr:rowOff>
    </xdr:from>
    <xdr:to>
      <xdr:col>55</xdr:col>
      <xdr:colOff>50800</xdr:colOff>
      <xdr:row>98</xdr:row>
      <xdr:rowOff>96907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145184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7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129648</xdr:rowOff>
    </xdr:from>
    <xdr:to>
      <xdr:col>50</xdr:col>
      <xdr:colOff>165100</xdr:colOff>
      <xdr:row>98</xdr:row>
      <xdr:rowOff>59798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50925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6432</xdr:rowOff>
    </xdr:from>
    <xdr:to>
      <xdr:col>46</xdr:col>
      <xdr:colOff>38100</xdr:colOff>
      <xdr:row>98</xdr:row>
      <xdr:rowOff>108032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48400</xdr:rowOff>
    </xdr:from>
    <xdr:to>
      <xdr:col>41</xdr:col>
      <xdr:colOff>101600</xdr:colOff>
      <xdr:row>98</xdr:row>
      <xdr:rowOff>150000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141127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52991</xdr:rowOff>
    </xdr:from>
    <xdr:to>
      <xdr:col>36</xdr:col>
      <xdr:colOff>165100</xdr:colOff>
      <xdr:row>98</xdr:row>
      <xdr:rowOff>154591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145718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4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58775</xdr:rowOff>
    </xdr:from>
    <xdr:to>
      <xdr:col>85</xdr:col>
      <xdr:colOff>127000</xdr:colOff>
      <xdr:row>37</xdr:row>
      <xdr:rowOff>117526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02425"/>
          <a:ext cx="8382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58775</xdr:rowOff>
    </xdr:from>
    <xdr:to>
      <xdr:col>81</xdr:col>
      <xdr:colOff>50800</xdr:colOff>
      <xdr:row>38</xdr:row>
      <xdr:rowOff>8998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02425"/>
          <a:ext cx="889000" cy="1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21114</xdr:rowOff>
    </xdr:from>
    <xdr:to>
      <xdr:col>76</xdr:col>
      <xdr:colOff>114300</xdr:colOff>
      <xdr:row>38</xdr:row>
      <xdr:rowOff>8998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64764"/>
          <a:ext cx="889000" cy="1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21114</xdr:rowOff>
    </xdr:from>
    <xdr:to>
      <xdr:col>71</xdr:col>
      <xdr:colOff>177800</xdr:colOff>
      <xdr:row>37</xdr:row>
      <xdr:rowOff>50089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64764"/>
          <a:ext cx="8890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66726</xdr:rowOff>
    </xdr:from>
    <xdr:to>
      <xdr:col>85</xdr:col>
      <xdr:colOff>177800</xdr:colOff>
      <xdr:row>37</xdr:row>
      <xdr:rowOff>168326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153103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7975</xdr:rowOff>
    </xdr:from>
    <xdr:to>
      <xdr:col>81</xdr:col>
      <xdr:colOff>101600</xdr:colOff>
      <xdr:row>37</xdr:row>
      <xdr:rowOff>109575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100702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129648</xdr:rowOff>
    </xdr:from>
    <xdr:to>
      <xdr:col>76</xdr:col>
      <xdr:colOff>165100</xdr:colOff>
      <xdr:row>38</xdr:row>
      <xdr:rowOff>59798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50925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141764</xdr:rowOff>
    </xdr:from>
    <xdr:to>
      <xdr:col>72</xdr:col>
      <xdr:colOff>38100</xdr:colOff>
      <xdr:row>37</xdr:row>
      <xdr:rowOff>71914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63041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170739</xdr:rowOff>
    </xdr:from>
    <xdr:to>
      <xdr:col>67</xdr:col>
      <xdr:colOff>101600</xdr:colOff>
      <xdr:row>37</xdr:row>
      <xdr:rowOff>100889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92016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107086</xdr:rowOff>
    </xdr:from>
    <xdr:to>
      <xdr:col>85</xdr:col>
      <xdr:colOff>127000</xdr:colOff>
      <xdr:row>59</xdr:row>
      <xdr:rowOff>3302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1186"/>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1892</xdr:rowOff>
    </xdr:from>
    <xdr:to>
      <xdr:col>81</xdr:col>
      <xdr:colOff>50800</xdr:colOff>
      <xdr:row>59</xdr:row>
      <xdr:rowOff>3302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45992"/>
          <a:ext cx="889000" cy="17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1892</xdr:rowOff>
    </xdr:from>
    <xdr:to>
      <xdr:col>76</xdr:col>
      <xdr:colOff>114300</xdr:colOff>
      <xdr:row>58</xdr:row>
      <xdr:rowOff>46774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45992"/>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46774</xdr:rowOff>
    </xdr:from>
    <xdr:to>
      <xdr:col>71</xdr:col>
      <xdr:colOff>177800</xdr:colOff>
      <xdr:row>59</xdr:row>
      <xdr:rowOff>6629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0874"/>
          <a:ext cx="8890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56286</xdr:rowOff>
    </xdr:from>
    <xdr:to>
      <xdr:col>85</xdr:col>
      <xdr:colOff>177800</xdr:colOff>
      <xdr:row>58</xdr:row>
      <xdr:rowOff>157886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34713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123952</xdr:rowOff>
    </xdr:from>
    <xdr:to>
      <xdr:col>81</xdr:col>
      <xdr:colOff>101600</xdr:colOff>
      <xdr:row>59</xdr:row>
      <xdr:rowOff>54102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45229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122542</xdr:rowOff>
    </xdr:from>
    <xdr:to>
      <xdr:col>76</xdr:col>
      <xdr:colOff>165100</xdr:colOff>
      <xdr:row>58</xdr:row>
      <xdr:rowOff>52692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167424</xdr:rowOff>
    </xdr:from>
    <xdr:to>
      <xdr:col>72</xdr:col>
      <xdr:colOff>38100</xdr:colOff>
      <xdr:row>58</xdr:row>
      <xdr:rowOff>97574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88701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127279</xdr:rowOff>
    </xdr:from>
    <xdr:to>
      <xdr:col>67</xdr:col>
      <xdr:colOff>101600</xdr:colOff>
      <xdr:row>59</xdr:row>
      <xdr:rowOff>57429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48556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136409</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9509"/>
          <a:ext cx="8382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139585</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6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139036</xdr:rowOff>
    </xdr:from>
    <xdr:to>
      <xdr:col>76</xdr:col>
      <xdr:colOff>114300</xdr:colOff>
      <xdr:row>78</xdr:row>
      <xdr:rowOff>139585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13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135700</xdr:rowOff>
    </xdr:from>
    <xdr:to>
      <xdr:col>71</xdr:col>
      <xdr:colOff>177800</xdr:colOff>
      <xdr:row>78</xdr:row>
      <xdr:rowOff>139036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08800"/>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85609</xdr:rowOff>
    </xdr:from>
    <xdr:to>
      <xdr:col>85</xdr:col>
      <xdr:colOff>177800</xdr:colOff>
      <xdr:row>79</xdr:row>
      <xdr:rowOff>15759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10315</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88785</xdr:rowOff>
    </xdr:from>
    <xdr:to>
      <xdr:col>76</xdr:col>
      <xdr:colOff>165100</xdr:colOff>
      <xdr:row>79</xdr:row>
      <xdr:rowOff>18935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10062</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6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88236</xdr:rowOff>
    </xdr:from>
    <xdr:to>
      <xdr:col>72</xdr:col>
      <xdr:colOff>38100</xdr:colOff>
      <xdr:row>79</xdr:row>
      <xdr:rowOff>18386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9513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554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84900</xdr:rowOff>
    </xdr:from>
    <xdr:to>
      <xdr:col>67</xdr:col>
      <xdr:colOff>101600</xdr:colOff>
      <xdr:row>79</xdr:row>
      <xdr:rowOff>15050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6177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50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85342</xdr:rowOff>
    </xdr:from>
    <xdr:to>
      <xdr:col>85</xdr:col>
      <xdr:colOff>127000</xdr:colOff>
      <xdr:row>97</xdr:row>
      <xdr:rowOff>114897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15992"/>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114897</xdr:rowOff>
    </xdr:from>
    <xdr:to>
      <xdr:col>81</xdr:col>
      <xdr:colOff>50800</xdr:colOff>
      <xdr:row>97</xdr:row>
      <xdr:rowOff>146329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45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146329</xdr:rowOff>
    </xdr:from>
    <xdr:to>
      <xdr:col>76</xdr:col>
      <xdr:colOff>114300</xdr:colOff>
      <xdr:row>97</xdr:row>
      <xdr:rowOff>157042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76979"/>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156110</xdr:rowOff>
    </xdr:from>
    <xdr:to>
      <xdr:col>71</xdr:col>
      <xdr:colOff>177800</xdr:colOff>
      <xdr:row>97</xdr:row>
      <xdr:rowOff>157042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86760"/>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34542</xdr:rowOff>
    </xdr:from>
    <xdr:to>
      <xdr:col>85</xdr:col>
      <xdr:colOff>177800</xdr:colOff>
      <xdr:row>97</xdr:row>
      <xdr:rowOff>136142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12969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64097</xdr:rowOff>
    </xdr:from>
    <xdr:to>
      <xdr:col>81</xdr:col>
      <xdr:colOff>101600</xdr:colOff>
      <xdr:row>97</xdr:row>
      <xdr:rowOff>165697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156824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95529</xdr:rowOff>
    </xdr:from>
    <xdr:to>
      <xdr:col>76</xdr:col>
      <xdr:colOff>165100</xdr:colOff>
      <xdr:row>98</xdr:row>
      <xdr:rowOff>25679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106242</xdr:rowOff>
    </xdr:from>
    <xdr:to>
      <xdr:col>72</xdr:col>
      <xdr:colOff>38100</xdr:colOff>
      <xdr:row>98</xdr:row>
      <xdr:rowOff>36392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27519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105310</xdr:rowOff>
    </xdr:from>
    <xdr:to>
      <xdr:col>67</xdr:col>
      <xdr:colOff>101600</xdr:colOff>
      <xdr:row>98</xdr:row>
      <xdr:rowOff>35460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26587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366,557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円増加している。増加となった主な要因は、総務費、教育費の増による。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・総務費は、前年度と比較して住民一人当たりのコストが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円増加している。これは、土地売却代金を公共施設等整備基金に積み立てたことによる、積立金の増などによるものである。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・教育費は、前年度と比較して住民一人当たりのコストが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円増加している。これは、小学校の校舎及び体育館の大規模改修工事の実施などによるものである。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類似団体平均を下回っているが、衛生費のみ類似団体を上回っている。これは、ごみ処理施設を市単独で運営しているため施設の運転管理経費が多額となっていること、病院事業に対する西知多医療厚生組合への負担金が多額となっていることによるものである。ごみ処理施設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年度から東海市と共同運営する準備を進めており、統合による効果が発揮できるよう努める。病院事業については、平成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年度から東海市と共同で西知多総合病院を運営しており、今後は西知多医療厚生組合と連携しながら、健全な経営基盤を確立できるよう努める。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前年度と比較して財政調整基金残高が増加したが、実質収支比率は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ポイント悪化した。これは、国庫支出金や地方債の減により歳入総額は減となった一方で、物件費や繰出金などの増により歳出総額は増となったことによるものである。財政調整基金残高は標準財政規模の</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することを目標としており、令和４年度末は目標水準を確保できているが、中長期的には少子高齢化の進行に伴う、市税の減、社会保障関係経費の増が見込まれるため、財源不足を補填するための基金取崩しが必要となり、基金残高も減少することが予測される。歳入確保・歳出削減に取り組み、財政調整基金の取崩しに依存しない財務体質へ改善を図ることで、継続的に基金残高を一定水準確保でき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会計について実質赤字額はなく、良好な算定結果を保っている。引き続き歳入確保策の検討、限られた財源の効果的な配分、事務事業の見直し等による歳出削減の取組を行うことで、持続可能な財政運営の確保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32390267</v>
      </c>
      <c r="BO4" s="485"/>
      <c r="BP4" s="485"/>
      <c r="BQ4" s="485"/>
      <c r="BR4" s="485"/>
      <c r="BS4" s="485"/>
      <c r="BT4" s="485"/>
      <c r="BU4" s="486"/>
      <c r="BV4" s="484">
        <v>32825362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8.5</v>
      </c>
      <c r="CU4" s="625"/>
      <c r="CV4" s="625"/>
      <c r="CW4" s="625"/>
      <c r="CX4" s="625"/>
      <c r="CY4" s="625"/>
      <c r="CZ4" s="625"/>
      <c r="DA4" s="626"/>
      <c r="DB4" s="624">
        <v>10.5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30791481</v>
      </c>
      <c r="BO5" s="456"/>
      <c r="BP5" s="456"/>
      <c r="BQ5" s="456"/>
      <c r="BR5" s="456"/>
      <c r="BS5" s="456"/>
      <c r="BT5" s="456"/>
      <c r="BU5" s="457"/>
      <c r="BV5" s="455">
        <v>30761566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90.4</v>
      </c>
      <c r="CU5" s="453"/>
      <c r="CV5" s="453"/>
      <c r="CW5" s="453"/>
      <c r="CX5" s="453"/>
      <c r="CY5" s="453"/>
      <c r="CZ5" s="453"/>
      <c r="DA5" s="454"/>
      <c r="DB5" s="452">
        <v>88.5</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1598786</v>
      </c>
      <c r="BO6" s="456"/>
      <c r="BP6" s="456"/>
      <c r="BQ6" s="456"/>
      <c r="BR6" s="456"/>
      <c r="BS6" s="456"/>
      <c r="BT6" s="456"/>
      <c r="BU6" s="457"/>
      <c r="BV6" s="455">
        <v>2063796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91.7</v>
      </c>
      <c r="CU6" s="599"/>
      <c r="CV6" s="599"/>
      <c r="CW6" s="599"/>
      <c r="CX6" s="599"/>
      <c r="CY6" s="599"/>
      <c r="CZ6" s="599"/>
      <c r="DA6" s="600"/>
      <c r="DB6" s="598">
        <v>92.5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57635</v>
      </c>
      <c r="BO7" s="456"/>
      <c r="BP7" s="456"/>
      <c r="BQ7" s="456"/>
      <c r="BR7" s="456"/>
      <c r="BS7" s="456"/>
      <c r="BT7" s="456"/>
      <c r="BU7" s="457"/>
      <c r="BV7" s="455">
        <v>112137</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18102425</v>
      </c>
      <c r="CU7" s="456"/>
      <c r="CV7" s="456"/>
      <c r="CW7" s="456"/>
      <c r="CX7" s="456"/>
      <c r="CY7" s="456"/>
      <c r="CZ7" s="456"/>
      <c r="DA7" s="457"/>
      <c r="DB7" s="455">
        <v>18513023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1541151</v>
      </c>
      <c r="BO8" s="456"/>
      <c r="BP8" s="456"/>
      <c r="BQ8" s="456"/>
      <c r="BR8" s="456"/>
      <c r="BS8" s="456"/>
      <c r="BT8" s="456"/>
      <c r="BU8" s="457"/>
      <c r="BV8" s="455">
        <v>1951659</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0.96</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84364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-410508</v>
      </c>
      <c r="BO9" s="456"/>
      <c r="BP9" s="456"/>
      <c r="BQ9" s="456"/>
      <c r="BR9" s="456"/>
      <c r="BS9" s="456"/>
      <c r="BT9" s="456"/>
      <c r="BU9" s="457"/>
      <c r="BV9" s="455">
        <v>499001</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8.3000000000000007</v>
      </c>
      <c r="CU9" s="453"/>
      <c r="CV9" s="453"/>
      <c r="CW9" s="453"/>
      <c r="CX9" s="453"/>
      <c r="CY9" s="453"/>
      <c r="CZ9" s="453"/>
      <c r="DA9" s="454"/>
      <c r="DB9" s="452">
        <v>7.6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84617</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96</v>
      </c>
      <c r="AV10" s="514"/>
      <c r="AW10" s="514"/>
      <c r="AX10" s="514"/>
      <c r="AY10" s="469" t="s">
        <v>124</v>
      </c>
      <c r="AZ10" s="470"/>
      <c r="BA10" s="470"/>
      <c r="BB10" s="470"/>
      <c r="BC10" s="470"/>
      <c r="BD10" s="470"/>
      <c r="BE10" s="470"/>
      <c r="BF10" s="470"/>
      <c r="BG10" s="470"/>
      <c r="BH10" s="470"/>
      <c r="BI10" s="470"/>
      <c r="BJ10" s="470"/>
      <c r="BK10" s="470"/>
      <c r="BL10" s="470"/>
      <c r="BM10" s="471"/>
      <c r="BN10" s="455">
        <v>1413</v>
      </c>
      <c r="BO10" s="456"/>
      <c r="BP10" s="456"/>
      <c r="BQ10" s="456"/>
      <c r="BR10" s="456"/>
      <c r="BS10" s="456"/>
      <c r="BT10" s="456"/>
      <c r="BU10" s="457"/>
      <c r="BV10" s="455">
        <v>414</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84002</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139</v>
      </c>
      <c r="AV12" s="514"/>
      <c r="AW12" s="514"/>
      <c r="AX12" s="514"/>
      <c r="AY12" s="469" t="s">
        <v>140</v>
      </c>
      <c r="AZ12" s="470"/>
      <c r="BA12" s="470"/>
      <c r="BB12" s="470"/>
      <c r="BC12" s="470"/>
      <c r="BD12" s="470"/>
      <c r="BE12" s="470"/>
      <c r="BF12" s="470"/>
      <c r="BG12" s="470"/>
      <c r="BH12" s="470"/>
      <c r="BI12" s="470"/>
      <c r="BJ12" s="470"/>
      <c r="BK12" s="470"/>
      <c r="BL12" s="470"/>
      <c r="BM12" s="471"/>
      <c r="BN12" s="455">
        <v>168384</v>
      </c>
      <c r="BO12" s="456"/>
      <c r="BP12" s="456"/>
      <c r="BQ12" s="456"/>
      <c r="BR12" s="456"/>
      <c r="BS12" s="456"/>
      <c r="BT12" s="456"/>
      <c r="BU12" s="457"/>
      <c r="BV12" s="455">
        <v>312919</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142</v>
      </c>
      <c r="CU12" s="559"/>
      <c r="CV12" s="559"/>
      <c r="CW12" s="559"/>
      <c r="CX12" s="559"/>
      <c r="CY12" s="559"/>
      <c r="CZ12" s="559"/>
      <c r="DA12" s="560"/>
      <c r="DB12" s="558" t="s">
        <v>143</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144</v>
      </c>
      <c r="N13" s="540"/>
      <c r="O13" s="540"/>
      <c r="P13" s="540"/>
      <c r="Q13" s="541"/>
      <c r="R13" s="542">
        <v>81888</v>
      </c>
      <c r="S13" s="543"/>
      <c r="T13" s="543"/>
      <c r="U13" s="543"/>
      <c r="V13" s="544"/>
      <c r="W13" s="545" t="s">
        <v>145</v>
      </c>
      <c r="X13" s="441"/>
      <c r="Y13" s="441"/>
      <c r="Z13" s="441"/>
      <c r="AA13" s="441"/>
      <c r="AB13" s="442"/>
      <c r="AC13" s="408">
        <v>718</v>
      </c>
      <c r="AD13" s="409"/>
      <c r="AE13" s="409"/>
      <c r="AF13" s="409"/>
      <c r="AG13" s="410"/>
      <c r="AH13" s="408">
        <v>829</v>
      </c>
      <c r="AI13" s="409"/>
      <c r="AJ13" s="409"/>
      <c r="AK13" s="409"/>
      <c r="AL13" s="468"/>
      <c r="AM13" s="512" t="s">
        <v>146</v>
      </c>
      <c r="AN13" s="412"/>
      <c r="AO13" s="412"/>
      <c r="AP13" s="412"/>
      <c r="AQ13" s="412"/>
      <c r="AR13" s="412"/>
      <c r="AS13" s="412"/>
      <c r="AT13" s="413"/>
      <c r="AU13" s="513" t="s">
        <v>147</v>
      </c>
      <c r="AV13" s="514"/>
      <c r="AW13" s="514"/>
      <c r="AX13" s="514"/>
      <c r="AY13" s="469" t="s">
        <v>148</v>
      </c>
      <c r="AZ13" s="470"/>
      <c r="BA13" s="470"/>
      <c r="BB13" s="470"/>
      <c r="BC13" s="470"/>
      <c r="BD13" s="470"/>
      <c r="BE13" s="470"/>
      <c r="BF13" s="470"/>
      <c r="BG13" s="470"/>
      <c r="BH13" s="470"/>
      <c r="BI13" s="470"/>
      <c r="BJ13" s="470"/>
      <c r="BK13" s="470"/>
      <c r="BL13" s="470"/>
      <c r="BM13" s="471"/>
      <c r="BN13" s="455">
        <v>-577479</v>
      </c>
      <c r="BO13" s="456"/>
      <c r="BP13" s="456"/>
      <c r="BQ13" s="456"/>
      <c r="BR13" s="456"/>
      <c r="BS13" s="456"/>
      <c r="BT13" s="456"/>
      <c r="BU13" s="457"/>
      <c r="BV13" s="455">
        <v>186496</v>
      </c>
      <c r="BW13" s="456"/>
      <c r="BX13" s="456"/>
      <c r="BY13" s="456"/>
      <c r="BZ13" s="456"/>
      <c r="CA13" s="456"/>
      <c r="CB13" s="456"/>
      <c r="CC13" s="457"/>
      <c r="CD13" s="495" t="s">
        <v>149</v>
      </c>
      <c r="CE13" s="415"/>
      <c r="CF13" s="415"/>
      <c r="CG13" s="415"/>
      <c r="CH13" s="415"/>
      <c r="CI13" s="415"/>
      <c r="CJ13" s="415"/>
      <c r="CK13" s="415"/>
      <c r="CL13" s="415"/>
      <c r="CM13" s="415"/>
      <c r="CN13" s="415"/>
      <c r="CO13" s="415"/>
      <c r="CP13" s="415"/>
      <c r="CQ13" s="415"/>
      <c r="CR13" s="415"/>
      <c r="CS13" s="496"/>
      <c r="CT13" s="452">
        <v>2.1</v>
      </c>
      <c r="CU13" s="453"/>
      <c r="CV13" s="453"/>
      <c r="CW13" s="453"/>
      <c r="CX13" s="453"/>
      <c r="CY13" s="453"/>
      <c r="CZ13" s="453"/>
      <c r="DA13" s="454"/>
      <c r="DB13" s="452">
        <v>1.4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150</v>
      </c>
      <c r="M14" s="582"/>
      <c r="N14" s="582"/>
      <c r="O14" s="582"/>
      <c r="P14" s="582"/>
      <c r="Q14" s="583"/>
      <c r="R14" s="542">
        <v>84719</v>
      </c>
      <c r="S14" s="543"/>
      <c r="T14" s="543"/>
      <c r="U14" s="543"/>
      <c r="V14" s="544"/>
      <c r="W14" s="546"/>
      <c r="X14" s="444"/>
      <c r="Y14" s="444"/>
      <c r="Z14" s="444"/>
      <c r="AA14" s="444"/>
      <c r="AB14" s="445"/>
      <c r="AC14" s="535">
        <v>1.8</v>
      </c>
      <c r="AD14" s="536"/>
      <c r="AE14" s="536"/>
      <c r="AF14" s="536"/>
      <c r="AG14" s="537"/>
      <c r="AH14" s="535">
        <v>2.1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151</v>
      </c>
      <c r="CE14" s="493"/>
      <c r="CF14" s="493"/>
      <c r="CG14" s="493"/>
      <c r="CH14" s="493"/>
      <c r="CI14" s="493"/>
      <c r="CJ14" s="493"/>
      <c r="CK14" s="493"/>
      <c r="CL14" s="493"/>
      <c r="CM14" s="493"/>
      <c r="CN14" s="493"/>
      <c r="CO14" s="493"/>
      <c r="CP14" s="493"/>
      <c r="CQ14" s="493"/>
      <c r="CR14" s="493"/>
      <c r="CS14" s="494"/>
      <c r="CT14" s="552">
        <v>12.4</v>
      </c>
      <c r="CU14" s="553"/>
      <c r="CV14" s="553"/>
      <c r="CW14" s="553"/>
      <c r="CX14" s="553"/>
      <c r="CY14" s="553"/>
      <c r="CZ14" s="553"/>
      <c r="DA14" s="554"/>
      <c r="DB14" s="552">
        <v>18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152</v>
      </c>
      <c r="N15" s="540"/>
      <c r="O15" s="540"/>
      <c r="P15" s="540"/>
      <c r="Q15" s="541"/>
      <c r="R15" s="542">
        <v>82608</v>
      </c>
      <c r="S15" s="543"/>
      <c r="T15" s="543"/>
      <c r="U15" s="543"/>
      <c r="V15" s="544"/>
      <c r="W15" s="545" t="s">
        <v>153</v>
      </c>
      <c r="X15" s="441"/>
      <c r="Y15" s="441"/>
      <c r="Z15" s="441"/>
      <c r="AA15" s="441"/>
      <c r="AB15" s="442"/>
      <c r="AC15" s="408">
        <v>13464</v>
      </c>
      <c r="AD15" s="409"/>
      <c r="AE15" s="409"/>
      <c r="AF15" s="409"/>
      <c r="AG15" s="410"/>
      <c r="AH15" s="408">
        <v>14112</v>
      </c>
      <c r="AI15" s="409"/>
      <c r="AJ15" s="409"/>
      <c r="AK15" s="409"/>
      <c r="AL15" s="468"/>
      <c r="AM15" s="512"/>
      <c r="AN15" s="412"/>
      <c r="AO15" s="412"/>
      <c r="AP15" s="412"/>
      <c r="AQ15" s="412"/>
      <c r="AR15" s="412"/>
      <c r="AS15" s="412"/>
      <c r="AT15" s="413"/>
      <c r="AU15" s="513"/>
      <c r="AV15" s="514"/>
      <c r="AW15" s="514"/>
      <c r="AX15" s="514"/>
      <c r="AY15" s="481" t="s">
        <v>154</v>
      </c>
      <c r="AZ15" s="482"/>
      <c r="BA15" s="482"/>
      <c r="BB15" s="482"/>
      <c r="BC15" s="482"/>
      <c r="BD15" s="482"/>
      <c r="BE15" s="482"/>
      <c r="BF15" s="482"/>
      <c r="BG15" s="482"/>
      <c r="BH15" s="482"/>
      <c r="BI15" s="482"/>
      <c r="BJ15" s="482"/>
      <c r="BK15" s="482"/>
      <c r="BL15" s="482"/>
      <c r="BM15" s="483"/>
      <c r="BN15" s="484">
        <v>13231015</v>
      </c>
      <c r="BO15" s="485"/>
      <c r="BP15" s="485"/>
      <c r="BQ15" s="485"/>
      <c r="BR15" s="485"/>
      <c r="BS15" s="485"/>
      <c r="BT15" s="485"/>
      <c r="BU15" s="486"/>
      <c r="BV15" s="484">
        <v>12849186</v>
      </c>
      <c r="BW15" s="485"/>
      <c r="BX15" s="485"/>
      <c r="BY15" s="485"/>
      <c r="BZ15" s="485"/>
      <c r="CA15" s="485"/>
      <c r="CB15" s="485"/>
      <c r="CC15" s="486"/>
      <c r="CD15" s="555" t="s">
        <v>155</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156</v>
      </c>
      <c r="M16" s="530"/>
      <c r="N16" s="530"/>
      <c r="O16" s="530"/>
      <c r="P16" s="530"/>
      <c r="Q16" s="531"/>
      <c r="R16" s="532" t="s">
        <v>157</v>
      </c>
      <c r="S16" s="533"/>
      <c r="T16" s="533"/>
      <c r="U16" s="533"/>
      <c r="V16" s="534"/>
      <c r="W16" s="546"/>
      <c r="X16" s="444"/>
      <c r="Y16" s="444"/>
      <c r="Z16" s="444"/>
      <c r="AA16" s="444"/>
      <c r="AB16" s="445"/>
      <c r="AC16" s="535">
        <v>34.6</v>
      </c>
      <c r="AD16" s="536"/>
      <c r="AE16" s="536"/>
      <c r="AF16" s="536"/>
      <c r="AG16" s="537"/>
      <c r="AH16" s="535">
        <v>35.5</v>
      </c>
      <c r="AI16" s="536"/>
      <c r="AJ16" s="536"/>
      <c r="AK16" s="536"/>
      <c r="AL16" s="538"/>
      <c r="AM16" s="512"/>
      <c r="AN16" s="412"/>
      <c r="AO16" s="412"/>
      <c r="AP16" s="412"/>
      <c r="AQ16" s="412"/>
      <c r="AR16" s="412"/>
      <c r="AS16" s="412"/>
      <c r="AT16" s="413"/>
      <c r="AU16" s="513"/>
      <c r="AV16" s="514"/>
      <c r="AW16" s="514"/>
      <c r="AX16" s="514"/>
      <c r="AY16" s="469" t="s">
        <v>158</v>
      </c>
      <c r="AZ16" s="470"/>
      <c r="BA16" s="470"/>
      <c r="BB16" s="470"/>
      <c r="BC16" s="470"/>
      <c r="BD16" s="470"/>
      <c r="BE16" s="470"/>
      <c r="BF16" s="470"/>
      <c r="BG16" s="470"/>
      <c r="BH16" s="470"/>
      <c r="BI16" s="470"/>
      <c r="BJ16" s="470"/>
      <c r="BK16" s="470"/>
      <c r="BL16" s="470"/>
      <c r="BM16" s="471"/>
      <c r="BN16" s="455">
        <v>14225366</v>
      </c>
      <c r="BO16" s="456"/>
      <c r="BP16" s="456"/>
      <c r="BQ16" s="456"/>
      <c r="BR16" s="456"/>
      <c r="BS16" s="456"/>
      <c r="BT16" s="456"/>
      <c r="BU16" s="457"/>
      <c r="BV16" s="455">
        <v>13851215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159</v>
      </c>
      <c r="N17" s="549"/>
      <c r="O17" s="549"/>
      <c r="P17" s="549"/>
      <c r="Q17" s="550"/>
      <c r="R17" s="532" t="s">
        <v>160</v>
      </c>
      <c r="S17" s="533"/>
      <c r="T17" s="533"/>
      <c r="U17" s="533"/>
      <c r="V17" s="534"/>
      <c r="W17" s="545" t="s">
        <v>161</v>
      </c>
      <c r="X17" s="441"/>
      <c r="Y17" s="441"/>
      <c r="Z17" s="441"/>
      <c r="AA17" s="441"/>
      <c r="AB17" s="442"/>
      <c r="AC17" s="408">
        <v>24767</v>
      </c>
      <c r="AD17" s="409"/>
      <c r="AE17" s="409"/>
      <c r="AF17" s="409"/>
      <c r="AG17" s="410"/>
      <c r="AH17" s="408">
        <v>24837</v>
      </c>
      <c r="AI17" s="409"/>
      <c r="AJ17" s="409"/>
      <c r="AK17" s="409"/>
      <c r="AL17" s="468"/>
      <c r="AM17" s="512"/>
      <c r="AN17" s="412"/>
      <c r="AO17" s="412"/>
      <c r="AP17" s="412"/>
      <c r="AQ17" s="412"/>
      <c r="AR17" s="412"/>
      <c r="AS17" s="412"/>
      <c r="AT17" s="413"/>
      <c r="AU17" s="513"/>
      <c r="AV17" s="514"/>
      <c r="AW17" s="514"/>
      <c r="AX17" s="514"/>
      <c r="AY17" s="469" t="s">
        <v>162</v>
      </c>
      <c r="AZ17" s="470"/>
      <c r="BA17" s="470"/>
      <c r="BB17" s="470"/>
      <c r="BC17" s="470"/>
      <c r="BD17" s="470"/>
      <c r="BE17" s="470"/>
      <c r="BF17" s="470"/>
      <c r="BG17" s="470"/>
      <c r="BH17" s="470"/>
      <c r="BI17" s="470"/>
      <c r="BJ17" s="470"/>
      <c r="BK17" s="470"/>
      <c r="BL17" s="470"/>
      <c r="BM17" s="471"/>
      <c r="BN17" s="455">
        <v>16821636</v>
      </c>
      <c r="BO17" s="456"/>
      <c r="BP17" s="456"/>
      <c r="BQ17" s="456"/>
      <c r="BR17" s="456"/>
      <c r="BS17" s="456"/>
      <c r="BT17" s="456"/>
      <c r="BU17" s="457"/>
      <c r="BV17" s="455">
        <v>16377714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163</v>
      </c>
      <c r="C18" s="506"/>
      <c r="D18" s="506"/>
      <c r="E18" s="507"/>
      <c r="F18" s="507"/>
      <c r="G18" s="507"/>
      <c r="H18" s="507"/>
      <c r="I18" s="507"/>
      <c r="J18" s="507"/>
      <c r="K18" s="507"/>
      <c r="L18" s="508">
        <v>45.9</v>
      </c>
      <c r="M18" s="508"/>
      <c r="N18" s="508"/>
      <c r="O18" s="508"/>
      <c r="P18" s="508"/>
      <c r="Q18" s="508"/>
      <c r="R18" s="509"/>
      <c r="S18" s="509"/>
      <c r="T18" s="509"/>
      <c r="U18" s="509"/>
      <c r="V18" s="510"/>
      <c r="W18" s="526"/>
      <c r="X18" s="527"/>
      <c r="Y18" s="527"/>
      <c r="Z18" s="527"/>
      <c r="AA18" s="527"/>
      <c r="AB18" s="551"/>
      <c r="AC18" s="425">
        <v>63.6</v>
      </c>
      <c r="AD18" s="426"/>
      <c r="AE18" s="426"/>
      <c r="AF18" s="426"/>
      <c r="AG18" s="511"/>
      <c r="AH18" s="425">
        <v>62.4</v>
      </c>
      <c r="AI18" s="426"/>
      <c r="AJ18" s="426"/>
      <c r="AK18" s="426"/>
      <c r="AL18" s="427"/>
      <c r="AM18" s="512"/>
      <c r="AN18" s="412"/>
      <c r="AO18" s="412"/>
      <c r="AP18" s="412"/>
      <c r="AQ18" s="412"/>
      <c r="AR18" s="412"/>
      <c r="AS18" s="412"/>
      <c r="AT18" s="413"/>
      <c r="AU18" s="513"/>
      <c r="AV18" s="514"/>
      <c r="AW18" s="514"/>
      <c r="AX18" s="514"/>
      <c r="AY18" s="469" t="s">
        <v>164</v>
      </c>
      <c r="AZ18" s="470"/>
      <c r="BA18" s="470"/>
      <c r="BB18" s="470"/>
      <c r="BC18" s="470"/>
      <c r="BD18" s="470"/>
      <c r="BE18" s="470"/>
      <c r="BF18" s="470"/>
      <c r="BG18" s="470"/>
      <c r="BH18" s="470"/>
      <c r="BI18" s="470"/>
      <c r="BJ18" s="470"/>
      <c r="BK18" s="470"/>
      <c r="BL18" s="470"/>
      <c r="BM18" s="471"/>
      <c r="BN18" s="455">
        <v>16858325</v>
      </c>
      <c r="BO18" s="456"/>
      <c r="BP18" s="456"/>
      <c r="BQ18" s="456"/>
      <c r="BR18" s="456"/>
      <c r="BS18" s="456"/>
      <c r="BT18" s="456"/>
      <c r="BU18" s="457"/>
      <c r="BV18" s="455">
        <v>16608714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165</v>
      </c>
      <c r="C19" s="506"/>
      <c r="D19" s="506"/>
      <c r="E19" s="507"/>
      <c r="F19" s="507"/>
      <c r="G19" s="507"/>
      <c r="H19" s="507"/>
      <c r="I19" s="507"/>
      <c r="J19" s="507"/>
      <c r="K19" s="507"/>
      <c r="L19" s="515">
        <v>1838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166</v>
      </c>
      <c r="AZ19" s="470"/>
      <c r="BA19" s="470"/>
      <c r="BB19" s="470"/>
      <c r="BC19" s="470"/>
      <c r="BD19" s="470"/>
      <c r="BE19" s="470"/>
      <c r="BF19" s="470"/>
      <c r="BG19" s="470"/>
      <c r="BH19" s="470"/>
      <c r="BI19" s="470"/>
      <c r="BJ19" s="470"/>
      <c r="BK19" s="470"/>
      <c r="BL19" s="470"/>
      <c r="BM19" s="471"/>
      <c r="BN19" s="455">
        <v>22029606</v>
      </c>
      <c r="BO19" s="456"/>
      <c r="BP19" s="456"/>
      <c r="BQ19" s="456"/>
      <c r="BR19" s="456"/>
      <c r="BS19" s="456"/>
      <c r="BT19" s="456"/>
      <c r="BU19" s="457"/>
      <c r="BV19" s="455">
        <v>22314870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167</v>
      </c>
      <c r="C20" s="506"/>
      <c r="D20" s="506"/>
      <c r="E20" s="507"/>
      <c r="F20" s="507"/>
      <c r="G20" s="507"/>
      <c r="H20" s="507"/>
      <c r="I20" s="507"/>
      <c r="J20" s="507"/>
      <c r="K20" s="507"/>
      <c r="L20" s="515">
        <v>34025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168</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169</v>
      </c>
      <c r="C22" s="432"/>
      <c r="D22" s="433"/>
      <c r="E22" s="440" t="s">
        <v>1</v>
      </c>
      <c r="F22" s="441"/>
      <c r="G22" s="441"/>
      <c r="H22" s="441"/>
      <c r="I22" s="441"/>
      <c r="J22" s="441"/>
      <c r="K22" s="442"/>
      <c r="L22" s="440" t="s">
        <v>170</v>
      </c>
      <c r="M22" s="441"/>
      <c r="N22" s="441"/>
      <c r="O22" s="441"/>
      <c r="P22" s="442"/>
      <c r="Q22" s="446" t="s">
        <v>171</v>
      </c>
      <c r="R22" s="447"/>
      <c r="S22" s="447"/>
      <c r="T22" s="447"/>
      <c r="U22" s="447"/>
      <c r="V22" s="448"/>
      <c r="W22" s="497" t="s">
        <v>172</v>
      </c>
      <c r="X22" s="432"/>
      <c r="Y22" s="433"/>
      <c r="Z22" s="440" t="s">
        <v>1</v>
      </c>
      <c r="AA22" s="441"/>
      <c r="AB22" s="441"/>
      <c r="AC22" s="441"/>
      <c r="AD22" s="441"/>
      <c r="AE22" s="441"/>
      <c r="AF22" s="441"/>
      <c r="AG22" s="442"/>
      <c r="AH22" s="458" t="s">
        <v>173</v>
      </c>
      <c r="AI22" s="441"/>
      <c r="AJ22" s="441"/>
      <c r="AK22" s="441"/>
      <c r="AL22" s="442"/>
      <c r="AM22" s="458" t="s">
        <v>174</v>
      </c>
      <c r="AN22" s="459"/>
      <c r="AO22" s="459"/>
      <c r="AP22" s="459"/>
      <c r="AQ22" s="459"/>
      <c r="AR22" s="460"/>
      <c r="AS22" s="446" t="s">
        <v>171</v>
      </c>
      <c r="AT22" s="447"/>
      <c r="AU22" s="447"/>
      <c r="AV22" s="447"/>
      <c r="AW22" s="447"/>
      <c r="AX22" s="464"/>
      <c r="AY22" s="481" t="s">
        <v>175</v>
      </c>
      <c r="AZ22" s="482"/>
      <c r="BA22" s="482"/>
      <c r="BB22" s="482"/>
      <c r="BC22" s="482"/>
      <c r="BD22" s="482"/>
      <c r="BE22" s="482"/>
      <c r="BF22" s="482"/>
      <c r="BG22" s="482"/>
      <c r="BH22" s="482"/>
      <c r="BI22" s="482"/>
      <c r="BJ22" s="482"/>
      <c r="BK22" s="482"/>
      <c r="BL22" s="482"/>
      <c r="BM22" s="483"/>
      <c r="BN22" s="484">
        <v>15266548</v>
      </c>
      <c r="BO22" s="485"/>
      <c r="BP22" s="485"/>
      <c r="BQ22" s="485"/>
      <c r="BR22" s="485"/>
      <c r="BS22" s="485"/>
      <c r="BT22" s="485"/>
      <c r="BU22" s="486"/>
      <c r="BV22" s="484">
        <v>16240238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176</v>
      </c>
      <c r="AZ23" s="470"/>
      <c r="BA23" s="470"/>
      <c r="BB23" s="470"/>
      <c r="BC23" s="470"/>
      <c r="BD23" s="470"/>
      <c r="BE23" s="470"/>
      <c r="BF23" s="470"/>
      <c r="BG23" s="470"/>
      <c r="BH23" s="470"/>
      <c r="BI23" s="470"/>
      <c r="BJ23" s="470"/>
      <c r="BK23" s="470"/>
      <c r="BL23" s="470"/>
      <c r="BM23" s="471"/>
      <c r="BN23" s="455">
        <v>12275672</v>
      </c>
      <c r="BO23" s="456"/>
      <c r="BP23" s="456"/>
      <c r="BQ23" s="456"/>
      <c r="BR23" s="456"/>
      <c r="BS23" s="456"/>
      <c r="BT23" s="456"/>
      <c r="BU23" s="457"/>
      <c r="BV23" s="455">
        <v>12895772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177</v>
      </c>
      <c r="F24" s="412"/>
      <c r="G24" s="412"/>
      <c r="H24" s="412"/>
      <c r="I24" s="412"/>
      <c r="J24" s="412"/>
      <c r="K24" s="413"/>
      <c r="L24" s="408">
        <v>1</v>
      </c>
      <c r="M24" s="409"/>
      <c r="N24" s="409"/>
      <c r="O24" s="409"/>
      <c r="P24" s="410"/>
      <c r="Q24" s="408">
        <v>9650</v>
      </c>
      <c r="R24" s="409"/>
      <c r="S24" s="409"/>
      <c r="T24" s="409"/>
      <c r="U24" s="409"/>
      <c r="V24" s="410"/>
      <c r="W24" s="498"/>
      <c r="X24" s="435"/>
      <c r="Y24" s="436"/>
      <c r="Z24" s="411" t="s">
        <v>178</v>
      </c>
      <c r="AA24" s="412"/>
      <c r="AB24" s="412"/>
      <c r="AC24" s="412"/>
      <c r="AD24" s="412"/>
      <c r="AE24" s="412"/>
      <c r="AF24" s="412"/>
      <c r="AG24" s="413"/>
      <c r="AH24" s="408">
        <v>657</v>
      </c>
      <c r="AI24" s="409"/>
      <c r="AJ24" s="409"/>
      <c r="AK24" s="409"/>
      <c r="AL24" s="410"/>
      <c r="AM24" s="408">
        <v>1812006</v>
      </c>
      <c r="AN24" s="409"/>
      <c r="AO24" s="409"/>
      <c r="AP24" s="409"/>
      <c r="AQ24" s="409"/>
      <c r="AR24" s="410"/>
      <c r="AS24" s="408">
        <v>2758</v>
      </c>
      <c r="AT24" s="409"/>
      <c r="AU24" s="409"/>
      <c r="AV24" s="409"/>
      <c r="AW24" s="409"/>
      <c r="AX24" s="468"/>
      <c r="AY24" s="428" t="s">
        <v>179</v>
      </c>
      <c r="AZ24" s="429"/>
      <c r="BA24" s="429"/>
      <c r="BB24" s="429"/>
      <c r="BC24" s="429"/>
      <c r="BD24" s="429"/>
      <c r="BE24" s="429"/>
      <c r="BF24" s="429"/>
      <c r="BG24" s="429"/>
      <c r="BH24" s="429"/>
      <c r="BI24" s="429"/>
      <c r="BJ24" s="429"/>
      <c r="BK24" s="429"/>
      <c r="BL24" s="429"/>
      <c r="BM24" s="430"/>
      <c r="BN24" s="455">
        <v>7073015</v>
      </c>
      <c r="BO24" s="456"/>
      <c r="BP24" s="456"/>
      <c r="BQ24" s="456"/>
      <c r="BR24" s="456"/>
      <c r="BS24" s="456"/>
      <c r="BT24" s="456"/>
      <c r="BU24" s="457"/>
      <c r="BV24" s="455">
        <v>7516865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180</v>
      </c>
      <c r="F25" s="412"/>
      <c r="G25" s="412"/>
      <c r="H25" s="412"/>
      <c r="I25" s="412"/>
      <c r="J25" s="412"/>
      <c r="K25" s="413"/>
      <c r="L25" s="408">
        <v>2</v>
      </c>
      <c r="M25" s="409"/>
      <c r="N25" s="409"/>
      <c r="O25" s="409"/>
      <c r="P25" s="410"/>
      <c r="Q25" s="408">
        <v>7870</v>
      </c>
      <c r="R25" s="409"/>
      <c r="S25" s="409"/>
      <c r="T25" s="409"/>
      <c r="U25" s="409"/>
      <c r="V25" s="410"/>
      <c r="W25" s="498"/>
      <c r="X25" s="435"/>
      <c r="Y25" s="436"/>
      <c r="Z25" s="411" t="s">
        <v>181</v>
      </c>
      <c r="AA25" s="412"/>
      <c r="AB25" s="412"/>
      <c r="AC25" s="412"/>
      <c r="AD25" s="412"/>
      <c r="AE25" s="412"/>
      <c r="AF25" s="412"/>
      <c r="AG25" s="413"/>
      <c r="AH25" s="408">
        <v>104</v>
      </c>
      <c r="AI25" s="409"/>
      <c r="AJ25" s="409"/>
      <c r="AK25" s="409"/>
      <c r="AL25" s="410"/>
      <c r="AM25" s="408">
        <v>285792</v>
      </c>
      <c r="AN25" s="409"/>
      <c r="AO25" s="409"/>
      <c r="AP25" s="409"/>
      <c r="AQ25" s="409"/>
      <c r="AR25" s="410"/>
      <c r="AS25" s="408">
        <v>2748</v>
      </c>
      <c r="AT25" s="409"/>
      <c r="AU25" s="409"/>
      <c r="AV25" s="409"/>
      <c r="AW25" s="409"/>
      <c r="AX25" s="468"/>
      <c r="AY25" s="481" t="s">
        <v>182</v>
      </c>
      <c r="AZ25" s="482"/>
      <c r="BA25" s="482"/>
      <c r="BB25" s="482"/>
      <c r="BC25" s="482"/>
      <c r="BD25" s="482"/>
      <c r="BE25" s="482"/>
      <c r="BF25" s="482"/>
      <c r="BG25" s="482"/>
      <c r="BH25" s="482"/>
      <c r="BI25" s="482"/>
      <c r="BJ25" s="482"/>
      <c r="BK25" s="482"/>
      <c r="BL25" s="482"/>
      <c r="BM25" s="483"/>
      <c r="BN25" s="484">
        <v>3233873</v>
      </c>
      <c r="BO25" s="485"/>
      <c r="BP25" s="485"/>
      <c r="BQ25" s="485"/>
      <c r="BR25" s="485"/>
      <c r="BS25" s="485"/>
      <c r="BT25" s="485"/>
      <c r="BU25" s="486"/>
      <c r="BV25" s="484">
        <v>3934675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183</v>
      </c>
      <c r="F26" s="412"/>
      <c r="G26" s="412"/>
      <c r="H26" s="412"/>
      <c r="I26" s="412"/>
      <c r="J26" s="412"/>
      <c r="K26" s="413"/>
      <c r="L26" s="408">
        <v>1</v>
      </c>
      <c r="M26" s="409"/>
      <c r="N26" s="409"/>
      <c r="O26" s="409"/>
      <c r="P26" s="410"/>
      <c r="Q26" s="408">
        <v>7240</v>
      </c>
      <c r="R26" s="409"/>
      <c r="S26" s="409"/>
      <c r="T26" s="409"/>
      <c r="U26" s="409"/>
      <c r="V26" s="410"/>
      <c r="W26" s="498"/>
      <c r="X26" s="435"/>
      <c r="Y26" s="436"/>
      <c r="Z26" s="411" t="s">
        <v>184</v>
      </c>
      <c r="AA26" s="466"/>
      <c r="AB26" s="466"/>
      <c r="AC26" s="466"/>
      <c r="AD26" s="466"/>
      <c r="AE26" s="466"/>
      <c r="AF26" s="466"/>
      <c r="AG26" s="467"/>
      <c r="AH26" s="408">
        <v>28</v>
      </c>
      <c r="AI26" s="409"/>
      <c r="AJ26" s="409"/>
      <c r="AK26" s="409"/>
      <c r="AL26" s="410"/>
      <c r="AM26" s="408">
        <v>81228</v>
      </c>
      <c r="AN26" s="409"/>
      <c r="AO26" s="409"/>
      <c r="AP26" s="409"/>
      <c r="AQ26" s="409"/>
      <c r="AR26" s="410"/>
      <c r="AS26" s="408">
        <v>2901</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142</v>
      </c>
      <c r="BO26" s="456"/>
      <c r="BP26" s="456"/>
      <c r="BQ26" s="456"/>
      <c r="BR26" s="456"/>
      <c r="BS26" s="456"/>
      <c r="BT26" s="456"/>
      <c r="BU26" s="457"/>
      <c r="BV26" s="455" t="s">
        <v>142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186</v>
      </c>
      <c r="F27" s="412"/>
      <c r="G27" s="412"/>
      <c r="H27" s="412"/>
      <c r="I27" s="412"/>
      <c r="J27" s="412"/>
      <c r="K27" s="413"/>
      <c r="L27" s="408">
        <v>1</v>
      </c>
      <c r="M27" s="409"/>
      <c r="N27" s="409"/>
      <c r="O27" s="409"/>
      <c r="P27" s="410"/>
      <c r="Q27" s="408">
        <v>5300</v>
      </c>
      <c r="R27" s="409"/>
      <c r="S27" s="409"/>
      <c r="T27" s="409"/>
      <c r="U27" s="409"/>
      <c r="V27" s="410"/>
      <c r="W27" s="498"/>
      <c r="X27" s="435"/>
      <c r="Y27" s="436"/>
      <c r="Z27" s="411" t="s">
        <v>187</v>
      </c>
      <c r="AA27" s="412"/>
      <c r="AB27" s="412"/>
      <c r="AC27" s="412"/>
      <c r="AD27" s="412"/>
      <c r="AE27" s="412"/>
      <c r="AF27" s="412"/>
      <c r="AG27" s="413"/>
      <c r="AH27" s="408">
        <v>13</v>
      </c>
      <c r="AI27" s="409"/>
      <c r="AJ27" s="409"/>
      <c r="AK27" s="409"/>
      <c r="AL27" s="410"/>
      <c r="AM27" s="408">
        <v>36348</v>
      </c>
      <c r="AN27" s="409"/>
      <c r="AO27" s="409"/>
      <c r="AP27" s="409"/>
      <c r="AQ27" s="409"/>
      <c r="AR27" s="410"/>
      <c r="AS27" s="408">
        <v>2796</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t="s">
        <v>189</v>
      </c>
      <c r="BO27" s="490"/>
      <c r="BP27" s="490"/>
      <c r="BQ27" s="490"/>
      <c r="BR27" s="490"/>
      <c r="BS27" s="490"/>
      <c r="BT27" s="490"/>
      <c r="BU27" s="491"/>
      <c r="BV27" s="489" t="s">
        <v>142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190</v>
      </c>
      <c r="F28" s="412"/>
      <c r="G28" s="412"/>
      <c r="H28" s="412"/>
      <c r="I28" s="412"/>
      <c r="J28" s="412"/>
      <c r="K28" s="413"/>
      <c r="L28" s="408">
        <v>1</v>
      </c>
      <c r="M28" s="409"/>
      <c r="N28" s="409"/>
      <c r="O28" s="409"/>
      <c r="P28" s="410"/>
      <c r="Q28" s="408">
        <v>4800</v>
      </c>
      <c r="R28" s="409"/>
      <c r="S28" s="409"/>
      <c r="T28" s="409"/>
      <c r="U28" s="409"/>
      <c r="V28" s="410"/>
      <c r="W28" s="498"/>
      <c r="X28" s="435"/>
      <c r="Y28" s="436"/>
      <c r="Z28" s="411" t="s">
        <v>191</v>
      </c>
      <c r="AA28" s="412"/>
      <c r="AB28" s="412"/>
      <c r="AC28" s="412"/>
      <c r="AD28" s="412"/>
      <c r="AE28" s="412"/>
      <c r="AF28" s="412"/>
      <c r="AG28" s="413"/>
      <c r="AH28" s="408" t="s">
        <v>142</v>
      </c>
      <c r="AI28" s="409"/>
      <c r="AJ28" s="409"/>
      <c r="AK28" s="409"/>
      <c r="AL28" s="410"/>
      <c r="AM28" s="408" t="s">
        <v>142</v>
      </c>
      <c r="AN28" s="409"/>
      <c r="AO28" s="409"/>
      <c r="AP28" s="409"/>
      <c r="AQ28" s="409"/>
      <c r="AR28" s="410"/>
      <c r="AS28" s="408" t="s">
        <v>142</v>
      </c>
      <c r="AT28" s="409"/>
      <c r="AU28" s="409"/>
      <c r="AV28" s="409"/>
      <c r="AW28" s="409"/>
      <c r="AX28" s="468"/>
      <c r="AY28" s="472" t="s">
        <v>192</v>
      </c>
      <c r="AZ28" s="473"/>
      <c r="BA28" s="473"/>
      <c r="BB28" s="474"/>
      <c r="BC28" s="481" t="s">
        <v>50</v>
      </c>
      <c r="BD28" s="482"/>
      <c r="BE28" s="482"/>
      <c r="BF28" s="482"/>
      <c r="BG28" s="482"/>
      <c r="BH28" s="482"/>
      <c r="BI28" s="482"/>
      <c r="BJ28" s="482"/>
      <c r="BK28" s="482"/>
      <c r="BL28" s="482"/>
      <c r="BM28" s="483"/>
      <c r="BN28" s="484">
        <v>3747389</v>
      </c>
      <c r="BO28" s="485"/>
      <c r="BP28" s="485"/>
      <c r="BQ28" s="485"/>
      <c r="BR28" s="485"/>
      <c r="BS28" s="485"/>
      <c r="BT28" s="485"/>
      <c r="BU28" s="486"/>
      <c r="BV28" s="484">
        <v>2938530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193</v>
      </c>
      <c r="F29" s="412"/>
      <c r="G29" s="412"/>
      <c r="H29" s="412"/>
      <c r="I29" s="412"/>
      <c r="J29" s="412"/>
      <c r="K29" s="413"/>
      <c r="L29" s="408">
        <v>16</v>
      </c>
      <c r="M29" s="409"/>
      <c r="N29" s="409"/>
      <c r="O29" s="409"/>
      <c r="P29" s="410"/>
      <c r="Q29" s="408">
        <v>4480</v>
      </c>
      <c r="R29" s="409"/>
      <c r="S29" s="409"/>
      <c r="T29" s="409"/>
      <c r="U29" s="409"/>
      <c r="V29" s="410"/>
      <c r="W29" s="499"/>
      <c r="X29" s="500"/>
      <c r="Y29" s="501"/>
      <c r="Z29" s="411" t="s">
        <v>194</v>
      </c>
      <c r="AA29" s="412"/>
      <c r="AB29" s="412"/>
      <c r="AC29" s="412"/>
      <c r="AD29" s="412"/>
      <c r="AE29" s="412"/>
      <c r="AF29" s="412"/>
      <c r="AG29" s="413"/>
      <c r="AH29" s="408">
        <v>670</v>
      </c>
      <c r="AI29" s="409"/>
      <c r="AJ29" s="409"/>
      <c r="AK29" s="409"/>
      <c r="AL29" s="410"/>
      <c r="AM29" s="408">
        <v>1848354</v>
      </c>
      <c r="AN29" s="409"/>
      <c r="AO29" s="409"/>
      <c r="AP29" s="409"/>
      <c r="AQ29" s="409"/>
      <c r="AR29" s="410"/>
      <c r="AS29" s="408">
        <v>2759</v>
      </c>
      <c r="AT29" s="409"/>
      <c r="AU29" s="409"/>
      <c r="AV29" s="409"/>
      <c r="AW29" s="409"/>
      <c r="AX29" s="468"/>
      <c r="AY29" s="475"/>
      <c r="AZ29" s="476"/>
      <c r="BA29" s="476"/>
      <c r="BB29" s="477"/>
      <c r="BC29" s="469" t="s">
        <v>195</v>
      </c>
      <c r="BD29" s="470"/>
      <c r="BE29" s="470"/>
      <c r="BF29" s="470"/>
      <c r="BG29" s="470"/>
      <c r="BH29" s="470"/>
      <c r="BI29" s="470"/>
      <c r="BJ29" s="470"/>
      <c r="BK29" s="470"/>
      <c r="BL29" s="470"/>
      <c r="BM29" s="471"/>
      <c r="BN29" s="455" t="s">
        <v>142</v>
      </c>
      <c r="BO29" s="456"/>
      <c r="BP29" s="456"/>
      <c r="BQ29" s="456"/>
      <c r="BR29" s="456"/>
      <c r="BS29" s="456"/>
      <c r="BT29" s="456"/>
      <c r="BU29" s="457"/>
      <c r="BV29" s="455" t="s">
        <v>142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196</v>
      </c>
      <c r="X30" s="423"/>
      <c r="Y30" s="423"/>
      <c r="Z30" s="423"/>
      <c r="AA30" s="423"/>
      <c r="AB30" s="423"/>
      <c r="AC30" s="423"/>
      <c r="AD30" s="423"/>
      <c r="AE30" s="423"/>
      <c r="AF30" s="423"/>
      <c r="AG30" s="424"/>
      <c r="AH30" s="425">
        <v>94.7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4075434</v>
      </c>
      <c r="BO30" s="490"/>
      <c r="BP30" s="490"/>
      <c r="BQ30" s="490"/>
      <c r="BR30" s="490"/>
      <c r="BS30" s="490"/>
      <c r="BT30" s="490"/>
      <c r="BU30" s="491"/>
      <c r="BV30" s="489">
        <v>3107708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197</v>
      </c>
      <c r="D32" s="414"/>
      <c r="E32" s="414"/>
      <c r="F32" s="414"/>
      <c r="G32" s="414"/>
      <c r="H32" s="414"/>
      <c r="I32" s="414"/>
      <c r="J32" s="414"/>
      <c r="K32" s="414"/>
      <c r="L32" s="414"/>
      <c r="M32" s="414"/>
      <c r="N32" s="414"/>
      <c r="O32" s="414"/>
      <c r="P32" s="414"/>
      <c r="Q32" s="414"/>
      <c r="R32" s="414"/>
      <c r="S32" s="41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203</v>
      </c>
      <c r="D33" s="407"/>
      <c r="E33" s="406" t="s">
        <v>204</v>
      </c>
      <c r="F33" s="406"/>
      <c r="G33" s="406"/>
      <c r="H33" s="406"/>
      <c r="I33" s="406"/>
      <c r="J33" s="406"/>
      <c r="K33" s="406"/>
      <c r="L33" s="406"/>
      <c r="M33" s="406"/>
      <c r="N33" s="406"/>
      <c r="O33" s="406"/>
      <c r="P33" s="406"/>
      <c r="Q33" s="406"/>
      <c r="R33" s="406"/>
      <c r="S33" s="406"/>
      <c r="T33" s="206"/>
      <c r="U33" s="407" t="s">
        <v>203</v>
      </c>
      <c r="V33" s="407"/>
      <c r="W33" s="406" t="s">
        <v>205</v>
      </c>
      <c r="X33" s="406"/>
      <c r="Y33" s="406"/>
      <c r="Z33" s="406"/>
      <c r="AA33" s="406"/>
      <c r="AB33" s="406"/>
      <c r="AC33" s="406"/>
      <c r="AD33" s="406"/>
      <c r="AE33" s="406"/>
      <c r="AF33" s="406"/>
      <c r="AG33" s="406"/>
      <c r="AH33" s="406"/>
      <c r="AI33" s="406"/>
      <c r="AJ33" s="406"/>
      <c r="AK33" s="406"/>
      <c r="AL33" s="206"/>
      <c r="AM33" s="407" t="s">
        <v>203</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209</v>
      </c>
      <c r="CP33" s="407"/>
      <c r="CQ33" s="406" t="s">
        <v>210</v>
      </c>
      <c r="CR33" s="406"/>
      <c r="CS33" s="406"/>
      <c r="CT33" s="406"/>
      <c r="CU33" s="406"/>
      <c r="CV33" s="406"/>
      <c r="CW33" s="406"/>
      <c r="CX33" s="406"/>
      <c r="CY33" s="406"/>
      <c r="CZ33" s="406"/>
      <c r="DA33" s="406"/>
      <c r="DB33" s="406"/>
      <c r="DC33" s="406"/>
      <c r="DD33" s="406"/>
      <c r="DE33" s="406"/>
      <c r="DF33" s="206"/>
      <c r="DG33" s="405" t="s">
        <v>211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西知多医療厚生組合（一般会計）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5</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西知多医療厚生組合（し尿処理事業特別会計）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西知多医療厚生組合（ごみ処理事業特別会計）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西知多医療厚生組合（健康増進施設事業特別会計）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西知多医療厚生組合（看護専門学校事業特別会計）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西知多医療厚生組合（病院事業特別会計）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知多北部広域連合（一般会計）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知多北部広域連合（介護保険事業特別会計）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愛知県後期高齢者医療広域連合（一般会計）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愛知県後期高齢者医療広域連合（後期高齢者医療特別会計）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400" t="s">
        <v>213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gtpp0hiwcyGIAz2BFcZ0cAvYVMlEopQNF6sfAWyDe36FpCGKDdBRVJ6yUeOFoc8ydItg1nFQvzAb4h36A20Vrw==" saltValue="cIhM/+TNasGHUTF3vIpY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7" t="s">
        <v>576</v>
      </c>
      <c r="D34" s="1187"/>
      <c r="E34" s="1188"/>
      <c r="F34" s="32">
        <v>7.16</v>
      </c>
      <c r="G34" s="33">
        <v>8.02</v>
      </c>
      <c r="H34" s="33">
        <v>8.9499999999999993</v>
      </c>
      <c r="I34" s="33">
        <v>9.75</v>
      </c>
      <c r="J34" s="34">
        <v>10.88</v>
      </c>
      <c r="K34" s="22"/>
      <c r="L34" s="22"/>
      <c r="M34" s="22"/>
      <c r="N34" s="22"/>
      <c r="O34" s="22"/>
      <c r="P34" s="22"/>
    </row>
    <row r="35" spans="1:16" ht="39" customHeight="1" x14ac:dyDescent="0.2">
      <c r="A35" s="22"/>
      <c r="B35" s="35"/>
      <c r="C35" s="1181" t="s">
        <v>577</v>
      </c>
      <c r="D35" s="1182"/>
      <c r="E35" s="1183"/>
      <c r="F35" s="36">
        <v>6.29</v>
      </c>
      <c r="G35" s="37">
        <v>7.02</v>
      </c>
      <c r="H35" s="37">
        <v>8.19</v>
      </c>
      <c r="I35" s="37">
        <v>10.54</v>
      </c>
      <c r="J35" s="38">
        <v>8.51</v>
      </c>
      <c r="K35" s="22"/>
      <c r="L35" s="22"/>
      <c r="M35" s="22"/>
      <c r="N35" s="22"/>
      <c r="O35" s="22"/>
      <c r="P35" s="22"/>
    </row>
    <row r="36" spans="1:16" ht="39" customHeight="1" x14ac:dyDescent="0.2">
      <c r="A36" s="22"/>
      <c r="B36" s="35"/>
      <c r="C36" s="1181" t="s">
        <v>578</v>
      </c>
      <c r="D36" s="1182"/>
      <c r="E36" s="1183"/>
      <c r="F36" s="36">
        <v>3.11</v>
      </c>
      <c r="G36" s="37">
        <v>3.02</v>
      </c>
      <c r="H36" s="37">
        <v>2.36</v>
      </c>
      <c r="I36" s="37">
        <v>2.77</v>
      </c>
      <c r="J36" s="38">
        <v>2.9</v>
      </c>
      <c r="K36" s="22"/>
      <c r="L36" s="22"/>
      <c r="M36" s="22"/>
      <c r="N36" s="22"/>
      <c r="O36" s="22"/>
      <c r="P36" s="22"/>
    </row>
    <row r="37" spans="1:16" ht="39" customHeight="1" x14ac:dyDescent="0.2">
      <c r="A37" s="22"/>
      <c r="B37" s="35"/>
      <c r="C37" s="1181" t="s">
        <v>579</v>
      </c>
      <c r="D37" s="1182"/>
      <c r="E37" s="1183"/>
      <c r="F37" s="36">
        <v>0.94</v>
      </c>
      <c r="G37" s="37">
        <v>1.05</v>
      </c>
      <c r="H37" s="37">
        <v>0.89</v>
      </c>
      <c r="I37" s="37">
        <v>0.64</v>
      </c>
      <c r="J37" s="38">
        <v>0.5</v>
      </c>
      <c r="K37" s="22"/>
      <c r="L37" s="22"/>
      <c r="M37" s="22"/>
      <c r="N37" s="22"/>
      <c r="O37" s="22"/>
      <c r="P37" s="22"/>
    </row>
    <row r="38" spans="1:16" ht="39" customHeight="1" x14ac:dyDescent="0.2">
      <c r="A38" s="22"/>
      <c r="B38" s="35"/>
      <c r="C38" s="1181" t="s">
        <v>580</v>
      </c>
      <c r="D38" s="1182"/>
      <c r="E38" s="1183"/>
      <c r="F38" s="36">
        <v>0.01</v>
      </c>
      <c r="G38" s="37">
        <v>0.01</v>
      </c>
      <c r="H38" s="37">
        <v>0.01</v>
      </c>
      <c r="I38" s="37">
        <v>0.01</v>
      </c>
      <c r="J38" s="38">
        <v>0.06</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581</v>
      </c>
      <c r="D42" s="1182"/>
      <c r="E42" s="1183"/>
      <c r="F42" s="36" t="s">
        <v>527</v>
      </c>
      <c r="G42" s="37" t="s">
        <v>527</v>
      </c>
      <c r="H42" s="37" t="s">
        <v>527</v>
      </c>
      <c r="I42" s="37" t="s">
        <v>527</v>
      </c>
      <c r="J42" s="38" t="s">
        <v>527</v>
      </c>
      <c r="K42" s="22"/>
      <c r="L42" s="22"/>
      <c r="M42" s="22"/>
      <c r="N42" s="22"/>
      <c r="O42" s="22"/>
      <c r="P42" s="22"/>
    </row>
    <row r="43" spans="1:16" ht="39" customHeight="1" thickBot="1" x14ac:dyDescent="0.25">
      <c r="A43" s="22"/>
      <c r="B43" s="40"/>
      <c r="C43" s="1184" t="s">
        <v>582</v>
      </c>
      <c r="D43" s="1185"/>
      <c r="E43" s="1186"/>
      <c r="F43" s="41">
        <v>0.02</v>
      </c>
      <c r="G43" s="42">
        <v>0</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DY3B0XRWBZqMnbR/KsfUEtaBDeoOYdHs04JA2gpJ+++4jE9mT+bl5G76dkN3yJ3CHXcPc3q2pYEg2JYqm3lCg==" saltValue="a0o+GUR4kgIqbjLhiOUH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1548</v>
      </c>
      <c r="L45" s="60">
        <v>1542</v>
      </c>
      <c r="M45" s="60">
        <v>1590</v>
      </c>
      <c r="N45" s="60">
        <v>1742</v>
      </c>
      <c r="O45" s="61">
        <v>1880</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527</v>
      </c>
      <c r="L46" s="64" t="s">
        <v>527</v>
      </c>
      <c r="M46" s="64" t="s">
        <v>527</v>
      </c>
      <c r="N46" s="64" t="s">
        <v>527</v>
      </c>
      <c r="O46" s="65" t="s">
        <v>527</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527</v>
      </c>
      <c r="L47" s="64" t="s">
        <v>527</v>
      </c>
      <c r="M47" s="64" t="s">
        <v>527</v>
      </c>
      <c r="N47" s="64" t="s">
        <v>527</v>
      </c>
      <c r="O47" s="65" t="s">
        <v>527</v>
      </c>
      <c r="P47" s="48"/>
      <c r="Q47" s="48"/>
      <c r="R47" s="48"/>
      <c r="S47" s="48"/>
      <c r="T47" s="48"/>
      <c r="U47" s="48"/>
    </row>
    <row r="48" spans="1:21" ht="30.75" customHeight="1" x14ac:dyDescent="0.2">
      <c r="A48" s="48"/>
      <c r="B48" s="1214"/>
      <c r="C48" s="1215"/>
      <c r="D48" s="62"/>
      <c r="E48" s="1191" t="s">
        <v>15</v>
      </c>
      <c r="F48" s="1191"/>
      <c r="G48" s="1191"/>
      <c r="H48" s="1191"/>
      <c r="I48" s="1191"/>
      <c r="J48" s="1192"/>
      <c r="K48" s="63">
        <v>482</v>
      </c>
      <c r="L48" s="64">
        <v>403</v>
      </c>
      <c r="M48" s="64">
        <v>349</v>
      </c>
      <c r="N48" s="64">
        <v>339</v>
      </c>
      <c r="O48" s="65">
        <v>336</v>
      </c>
      <c r="P48" s="48"/>
      <c r="Q48" s="48"/>
      <c r="R48" s="48"/>
      <c r="S48" s="48"/>
      <c r="T48" s="48"/>
      <c r="U48" s="48"/>
    </row>
    <row r="49" spans="1:21" ht="30.75" customHeight="1" x14ac:dyDescent="0.2">
      <c r="A49" s="48"/>
      <c r="B49" s="1214"/>
      <c r="C49" s="1215"/>
      <c r="D49" s="62"/>
      <c r="E49" s="1191" t="s">
        <v>16</v>
      </c>
      <c r="F49" s="1191"/>
      <c r="G49" s="1191"/>
      <c r="H49" s="1191"/>
      <c r="I49" s="1191"/>
      <c r="J49" s="1192"/>
      <c r="K49" s="63">
        <v>250</v>
      </c>
      <c r="L49" s="64">
        <v>250</v>
      </c>
      <c r="M49" s="64">
        <v>152</v>
      </c>
      <c r="N49" s="64">
        <v>115</v>
      </c>
      <c r="O49" s="65">
        <v>159</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527</v>
      </c>
      <c r="L50" s="64" t="s">
        <v>527</v>
      </c>
      <c r="M50" s="64" t="s">
        <v>527</v>
      </c>
      <c r="N50" s="64" t="s">
        <v>527</v>
      </c>
      <c r="O50" s="65" t="s">
        <v>527</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527</v>
      </c>
      <c r="L51" s="64" t="s">
        <v>527</v>
      </c>
      <c r="M51" s="64" t="s">
        <v>527</v>
      </c>
      <c r="N51" s="64" t="s">
        <v>527</v>
      </c>
      <c r="O51" s="65" t="s">
        <v>527</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2243</v>
      </c>
      <c r="L52" s="64">
        <v>2077</v>
      </c>
      <c r="M52" s="64">
        <v>1911</v>
      </c>
      <c r="N52" s="64">
        <v>1789</v>
      </c>
      <c r="O52" s="65">
        <v>1900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37</v>
      </c>
      <c r="L53" s="69">
        <v>118</v>
      </c>
      <c r="M53" s="69">
        <v>180</v>
      </c>
      <c r="N53" s="69">
        <v>407</v>
      </c>
      <c r="O53" s="70">
        <v>475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527</v>
      </c>
      <c r="L58" s="84" t="s">
        <v>527</v>
      </c>
      <c r="M58" s="84" t="s">
        <v>527</v>
      </c>
      <c r="N58" s="84" t="s">
        <v>527</v>
      </c>
      <c r="O58" s="85" t="s">
        <v>527</v>
      </c>
    </row>
    <row r="59" spans="1:21" ht="31.5" customHeight="1" x14ac:dyDescent="0.2">
      <c r="B59" s="1199"/>
      <c r="C59" s="1200"/>
      <c r="D59" s="1206" t="s">
        <v>28</v>
      </c>
      <c r="E59" s="1207"/>
      <c r="F59" s="1207"/>
      <c r="G59" s="1207"/>
      <c r="H59" s="1207"/>
      <c r="I59" s="1207"/>
      <c r="J59" s="1208"/>
      <c r="K59" s="86" t="s">
        <v>527</v>
      </c>
      <c r="L59" s="87" t="s">
        <v>527</v>
      </c>
      <c r="M59" s="87" t="s">
        <v>527</v>
      </c>
      <c r="N59" s="87" t="s">
        <v>527</v>
      </c>
      <c r="O59" s="88" t="s">
        <v>527</v>
      </c>
    </row>
    <row r="60" spans="1:21" ht="31.5" customHeight="1" thickBot="1" x14ac:dyDescent="0.25">
      <c r="B60" s="1201"/>
      <c r="C60" s="1202"/>
      <c r="D60" s="1209" t="s">
        <v>29</v>
      </c>
      <c r="E60" s="1210"/>
      <c r="F60" s="1210"/>
      <c r="G60" s="1210"/>
      <c r="H60" s="1210"/>
      <c r="I60" s="1210"/>
      <c r="J60" s="1211"/>
      <c r="K60" s="89" t="s">
        <v>527</v>
      </c>
      <c r="L60" s="90" t="s">
        <v>527</v>
      </c>
      <c r="M60" s="90" t="s">
        <v>527</v>
      </c>
      <c r="N60" s="90" t="s">
        <v>527</v>
      </c>
      <c r="O60" s="91" t="s">
        <v>527</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AQzBy+4nSFc/JLaeqOdBALGJWrmGLF+OOD8wm087RqSJJmUMwtxGDuJj8rFfgj4N0wauOydq8WvNp0xFj2rjw==" saltValue="CJCEgVRZzA7wqaLADmEY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568</v>
      </c>
      <c r="J40" s="103" t="s">
        <v>569</v>
      </c>
      <c r="K40" s="103" t="s">
        <v>570</v>
      </c>
      <c r="L40" s="103" t="s">
        <v>571</v>
      </c>
      <c r="M40" s="104" t="s">
        <v>572</v>
      </c>
    </row>
    <row r="41" spans="2:13" ht="27.75" customHeight="1" x14ac:dyDescent="0.2">
      <c r="B41" s="1232" t="s">
        <v>32</v>
      </c>
      <c r="C41" s="1233"/>
      <c r="D41" s="105"/>
      <c r="E41" s="1234" t="s">
        <v>33</v>
      </c>
      <c r="F41" s="1234"/>
      <c r="G41" s="1234"/>
      <c r="H41" s="1235"/>
      <c r="I41" s="355">
        <v>16300</v>
      </c>
      <c r="J41" s="356">
        <v>16959</v>
      </c>
      <c r="K41" s="356">
        <v>17177</v>
      </c>
      <c r="L41" s="356">
        <v>16835</v>
      </c>
      <c r="M41" s="357">
        <v>15828</v>
      </c>
    </row>
    <row r="42" spans="2:13" ht="27.75" customHeight="1" x14ac:dyDescent="0.2">
      <c r="B42" s="1222"/>
      <c r="C42" s="1223"/>
      <c r="D42" s="106"/>
      <c r="E42" s="1226" t="s">
        <v>34</v>
      </c>
      <c r="F42" s="1226"/>
      <c r="G42" s="1226"/>
      <c r="H42" s="1227"/>
      <c r="I42" s="358" t="s">
        <v>527</v>
      </c>
      <c r="J42" s="359" t="s">
        <v>527</v>
      </c>
      <c r="K42" s="359" t="s">
        <v>527</v>
      </c>
      <c r="L42" s="359" t="s">
        <v>527</v>
      </c>
      <c r="M42" s="360" t="s">
        <v>527</v>
      </c>
    </row>
    <row r="43" spans="2:13" ht="27.75" customHeight="1" x14ac:dyDescent="0.2">
      <c r="B43" s="1222"/>
      <c r="C43" s="1223"/>
      <c r="D43" s="106"/>
      <c r="E43" s="1226" t="s">
        <v>35</v>
      </c>
      <c r="F43" s="1226"/>
      <c r="G43" s="1226"/>
      <c r="H43" s="1227"/>
      <c r="I43" s="358">
        <v>3404</v>
      </c>
      <c r="J43" s="359">
        <v>3437</v>
      </c>
      <c r="K43" s="359">
        <v>3308</v>
      </c>
      <c r="L43" s="359">
        <v>3538</v>
      </c>
      <c r="M43" s="360">
        <v>3804</v>
      </c>
    </row>
    <row r="44" spans="2:13" ht="27.75" customHeight="1" x14ac:dyDescent="0.2">
      <c r="B44" s="1222"/>
      <c r="C44" s="1223"/>
      <c r="D44" s="106"/>
      <c r="E44" s="1226" t="s">
        <v>36</v>
      </c>
      <c r="F44" s="1226"/>
      <c r="G44" s="1226"/>
      <c r="H44" s="1227"/>
      <c r="I44" s="358">
        <v>5780</v>
      </c>
      <c r="J44" s="359">
        <v>5379</v>
      </c>
      <c r="K44" s="359">
        <v>5146</v>
      </c>
      <c r="L44" s="359">
        <v>5442</v>
      </c>
      <c r="M44" s="360">
        <v>6372</v>
      </c>
    </row>
    <row r="45" spans="2:13" ht="27.75" customHeight="1" x14ac:dyDescent="0.2">
      <c r="B45" s="1222"/>
      <c r="C45" s="1223"/>
      <c r="D45" s="106"/>
      <c r="E45" s="1226" t="s">
        <v>37</v>
      </c>
      <c r="F45" s="1226"/>
      <c r="G45" s="1226"/>
      <c r="H45" s="1227"/>
      <c r="I45" s="358">
        <v>3765</v>
      </c>
      <c r="J45" s="359">
        <v>3498</v>
      </c>
      <c r="K45" s="359">
        <v>3261</v>
      </c>
      <c r="L45" s="359">
        <v>3145</v>
      </c>
      <c r="M45" s="360">
        <v>3222</v>
      </c>
    </row>
    <row r="46" spans="2:13" ht="27.75" customHeight="1" x14ac:dyDescent="0.2">
      <c r="B46" s="1222"/>
      <c r="C46" s="1223"/>
      <c r="D46" s="107"/>
      <c r="E46" s="1226" t="s">
        <v>38</v>
      </c>
      <c r="F46" s="1226"/>
      <c r="G46" s="1226"/>
      <c r="H46" s="1227"/>
      <c r="I46" s="358" t="s">
        <v>527</v>
      </c>
      <c r="J46" s="359" t="s">
        <v>527</v>
      </c>
      <c r="K46" s="359" t="s">
        <v>527</v>
      </c>
      <c r="L46" s="359" t="s">
        <v>527</v>
      </c>
      <c r="M46" s="360" t="s">
        <v>527</v>
      </c>
    </row>
    <row r="47" spans="2:13" ht="27.75" customHeight="1" x14ac:dyDescent="0.2">
      <c r="B47" s="1222"/>
      <c r="C47" s="1223"/>
      <c r="D47" s="108"/>
      <c r="E47" s="1236" t="s">
        <v>39</v>
      </c>
      <c r="F47" s="1237"/>
      <c r="G47" s="1237"/>
      <c r="H47" s="1238"/>
      <c r="I47" s="358" t="s">
        <v>527</v>
      </c>
      <c r="J47" s="359" t="s">
        <v>527</v>
      </c>
      <c r="K47" s="359" t="s">
        <v>527</v>
      </c>
      <c r="L47" s="359" t="s">
        <v>527</v>
      </c>
      <c r="M47" s="360" t="s">
        <v>527</v>
      </c>
    </row>
    <row r="48" spans="2:13" ht="27.75" customHeight="1" x14ac:dyDescent="0.2">
      <c r="B48" s="1222"/>
      <c r="C48" s="1223"/>
      <c r="D48" s="106"/>
      <c r="E48" s="1226" t="s">
        <v>40</v>
      </c>
      <c r="F48" s="1226"/>
      <c r="G48" s="1226"/>
      <c r="H48" s="1227"/>
      <c r="I48" s="358" t="s">
        <v>527</v>
      </c>
      <c r="J48" s="359" t="s">
        <v>527</v>
      </c>
      <c r="K48" s="359" t="s">
        <v>527</v>
      </c>
      <c r="L48" s="359" t="s">
        <v>527</v>
      </c>
      <c r="M48" s="360" t="s">
        <v>527</v>
      </c>
    </row>
    <row r="49" spans="2:13" ht="27.75" customHeight="1" x14ac:dyDescent="0.2">
      <c r="B49" s="1224"/>
      <c r="C49" s="1225"/>
      <c r="D49" s="106"/>
      <c r="E49" s="1226" t="s">
        <v>41</v>
      </c>
      <c r="F49" s="1226"/>
      <c r="G49" s="1226"/>
      <c r="H49" s="1227"/>
      <c r="I49" s="358" t="s">
        <v>527</v>
      </c>
      <c r="J49" s="359" t="s">
        <v>527</v>
      </c>
      <c r="K49" s="359" t="s">
        <v>527</v>
      </c>
      <c r="L49" s="359" t="s">
        <v>527</v>
      </c>
      <c r="M49" s="360" t="s">
        <v>527</v>
      </c>
    </row>
    <row r="50" spans="2:13" ht="27.75" customHeight="1" x14ac:dyDescent="0.2">
      <c r="B50" s="1220" t="s">
        <v>42</v>
      </c>
      <c r="C50" s="1221"/>
      <c r="D50" s="109"/>
      <c r="E50" s="1226" t="s">
        <v>43</v>
      </c>
      <c r="F50" s="1226"/>
      <c r="G50" s="1226"/>
      <c r="H50" s="1227"/>
      <c r="I50" s="358">
        <v>5723</v>
      </c>
      <c r="J50" s="359">
        <v>5471</v>
      </c>
      <c r="K50" s="359">
        <v>5903</v>
      </c>
      <c r="L50" s="359">
        <v>6046</v>
      </c>
      <c r="M50" s="360">
        <v>7823</v>
      </c>
    </row>
    <row r="51" spans="2:13" ht="27.75" customHeight="1" x14ac:dyDescent="0.2">
      <c r="B51" s="1222"/>
      <c r="C51" s="1223"/>
      <c r="D51" s="106"/>
      <c r="E51" s="1226" t="s">
        <v>44</v>
      </c>
      <c r="F51" s="1226"/>
      <c r="G51" s="1226"/>
      <c r="H51" s="1227"/>
      <c r="I51" s="358">
        <v>4380</v>
      </c>
      <c r="J51" s="359">
        <v>4405</v>
      </c>
      <c r="K51" s="359">
        <v>4191</v>
      </c>
      <c r="L51" s="359">
        <v>3940</v>
      </c>
      <c r="M51" s="360">
        <v>4221</v>
      </c>
    </row>
    <row r="52" spans="2:13" ht="27.75" customHeight="1" x14ac:dyDescent="0.2">
      <c r="B52" s="1224"/>
      <c r="C52" s="1225"/>
      <c r="D52" s="106"/>
      <c r="E52" s="1226" t="s">
        <v>45</v>
      </c>
      <c r="F52" s="1226"/>
      <c r="G52" s="1226"/>
      <c r="H52" s="1227"/>
      <c r="I52" s="358">
        <v>15866</v>
      </c>
      <c r="J52" s="359">
        <v>15604</v>
      </c>
      <c r="K52" s="359">
        <v>15272</v>
      </c>
      <c r="L52" s="359">
        <v>15894</v>
      </c>
      <c r="M52" s="360">
        <v>15108</v>
      </c>
    </row>
    <row r="53" spans="2:13" ht="27.75" customHeight="1" thickBot="1" x14ac:dyDescent="0.25">
      <c r="B53" s="1228" t="s">
        <v>46</v>
      </c>
      <c r="C53" s="1229"/>
      <c r="D53" s="110"/>
      <c r="E53" s="1230" t="s">
        <v>47</v>
      </c>
      <c r="F53" s="1230"/>
      <c r="G53" s="1230"/>
      <c r="H53" s="1231"/>
      <c r="I53" s="361">
        <v>3279</v>
      </c>
      <c r="J53" s="362">
        <v>3793</v>
      </c>
      <c r="K53" s="362">
        <v>3526</v>
      </c>
      <c r="L53" s="362">
        <v>3080</v>
      </c>
      <c r="M53" s="363">
        <v>2075</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98FoHZBNeEruN0UJfSlLt7qANUzJYpdlw4Lg1/5qdLLJAOhYNRBEqQ01bmA7FtWVS5y1GbCQlmsAd4kmDxCh2A==" saltValue="X2FkvlzAyddkMBHSv/8Q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570</v>
      </c>
      <c r="G54" s="119" t="s">
        <v>571</v>
      </c>
      <c r="H54" s="120" t="s">
        <v>572</v>
      </c>
    </row>
    <row r="55" spans="2:8" ht="52.5" customHeight="1" x14ac:dyDescent="0.2">
      <c r="B55" s="121"/>
      <c r="C55" s="1247" t="s">
        <v>50</v>
      </c>
      <c r="D55" s="1247"/>
      <c r="E55" s="1248"/>
      <c r="F55" s="122">
        <v>2525</v>
      </c>
      <c r="G55" s="122">
        <v>2939</v>
      </c>
      <c r="H55" s="123">
        <v>3747</v>
      </c>
    </row>
    <row r="56" spans="2:8" ht="52.5" customHeight="1" x14ac:dyDescent="0.2">
      <c r="B56" s="124"/>
      <c r="C56" s="1249" t="s">
        <v>51</v>
      </c>
      <c r="D56" s="1249"/>
      <c r="E56" s="1250"/>
      <c r="F56" s="125" t="s">
        <v>527</v>
      </c>
      <c r="G56" s="125" t="s">
        <v>527</v>
      </c>
      <c r="H56" s="126" t="s">
        <v>527</v>
      </c>
    </row>
    <row r="57" spans="2:8" ht="53.25" customHeight="1" x14ac:dyDescent="0.2">
      <c r="B57" s="124"/>
      <c r="C57" s="1251" t="s">
        <v>52</v>
      </c>
      <c r="D57" s="1251"/>
      <c r="E57" s="1252"/>
      <c r="F57" s="127">
        <v>3379</v>
      </c>
      <c r="G57" s="127">
        <v>3108</v>
      </c>
      <c r="H57" s="128">
        <v>4075</v>
      </c>
    </row>
    <row r="58" spans="2:8" ht="45.75" customHeight="1" x14ac:dyDescent="0.2">
      <c r="B58" s="129"/>
      <c r="C58" s="1239" t="s">
        <v>601</v>
      </c>
      <c r="D58" s="1240"/>
      <c r="E58" s="1241"/>
      <c r="F58" s="130">
        <v>1785</v>
      </c>
      <c r="G58" s="130">
        <v>1903</v>
      </c>
      <c r="H58" s="131">
        <v>2900</v>
      </c>
    </row>
    <row r="59" spans="2:8" ht="45.75" customHeight="1" x14ac:dyDescent="0.2">
      <c r="B59" s="129"/>
      <c r="C59" s="1239" t="s">
        <v>602</v>
      </c>
      <c r="D59" s="1240"/>
      <c r="E59" s="1241"/>
      <c r="F59" s="130">
        <v>1010</v>
      </c>
      <c r="G59" s="130">
        <v>746</v>
      </c>
      <c r="H59" s="131">
        <v>738</v>
      </c>
    </row>
    <row r="60" spans="2:8" ht="45.75" customHeight="1" x14ac:dyDescent="0.2">
      <c r="B60" s="129"/>
      <c r="C60" s="1239" t="s">
        <v>603</v>
      </c>
      <c r="D60" s="1240"/>
      <c r="E60" s="1241"/>
      <c r="F60" s="130">
        <v>125</v>
      </c>
      <c r="G60" s="130">
        <v>125</v>
      </c>
      <c r="H60" s="131">
        <v>125</v>
      </c>
    </row>
    <row r="61" spans="2:8" ht="45.75" customHeight="1" x14ac:dyDescent="0.2">
      <c r="B61" s="129"/>
      <c r="C61" s="1239" t="s">
        <v>604</v>
      </c>
      <c r="D61" s="1240"/>
      <c r="E61" s="1241"/>
      <c r="F61" s="130">
        <v>164</v>
      </c>
      <c r="G61" s="130">
        <v>136</v>
      </c>
      <c r="H61" s="131">
        <v>120</v>
      </c>
    </row>
    <row r="62" spans="2:8" ht="45.75" customHeight="1" thickBot="1" x14ac:dyDescent="0.25">
      <c r="B62" s="132"/>
      <c r="C62" s="1242" t="s">
        <v>605</v>
      </c>
      <c r="D62" s="1243"/>
      <c r="E62" s="1244"/>
      <c r="F62" s="133">
        <v>106</v>
      </c>
      <c r="G62" s="133">
        <v>106</v>
      </c>
      <c r="H62" s="134">
        <v>104</v>
      </c>
    </row>
    <row r="63" spans="2:8" ht="52.5" customHeight="1" thickBot="1" x14ac:dyDescent="0.25">
      <c r="B63" s="135"/>
      <c r="C63" s="1245" t="s">
        <v>53</v>
      </c>
      <c r="D63" s="1245"/>
      <c r="E63" s="1246"/>
      <c r="F63" s="136">
        <v>5903</v>
      </c>
      <c r="G63" s="136">
        <v>6046</v>
      </c>
      <c r="H63" s="137">
        <v>7823</v>
      </c>
    </row>
    <row r="64" spans="2:8" ht="13" x14ac:dyDescent="0.2"/>
  </sheetData>
  <sheetProtection algorithmName="SHA-512" hashValue="+0J2T8/cu6MkBiiQN0Sn8VKYDKre167HVD8rxQkFIWQHefC4hYaBajBdGMHQU0e5pSo+dKImvYPVSL0K29MiBg==" saltValue="1DTlbb535I3ZRPKzUhIy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608</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568</v>
      </c>
      <c r="BQ50" s="1266"/>
      <c r="BR50" s="1266"/>
      <c r="BS50" s="1266"/>
      <c r="BT50" s="1266"/>
      <c r="BU50" s="1266"/>
      <c r="BV50" s="1266"/>
      <c r="BW50" s="1266"/>
      <c r="BX50" s="1266" t="s">
        <v>569</v>
      </c>
      <c r="BY50" s="1266"/>
      <c r="BZ50" s="1266"/>
      <c r="CA50" s="1266"/>
      <c r="CB50" s="1266"/>
      <c r="CC50" s="1266"/>
      <c r="CD50" s="1266"/>
      <c r="CE50" s="1266"/>
      <c r="CF50" s="1266" t="s">
        <v>570</v>
      </c>
      <c r="CG50" s="1266"/>
      <c r="CH50" s="1266"/>
      <c r="CI50" s="1266"/>
      <c r="CJ50" s="1266"/>
      <c r="CK50" s="1266"/>
      <c r="CL50" s="1266"/>
      <c r="CM50" s="1266"/>
      <c r="CN50" s="1266" t="s">
        <v>571</v>
      </c>
      <c r="CO50" s="1266"/>
      <c r="CP50" s="1266"/>
      <c r="CQ50" s="1266"/>
      <c r="CR50" s="1266"/>
      <c r="CS50" s="1266"/>
      <c r="CT50" s="1266"/>
      <c r="CU50" s="1266"/>
      <c r="CV50" s="1266" t="s">
        <v>572</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609</v>
      </c>
      <c r="AO51" s="1269"/>
      <c r="AP51" s="1269"/>
      <c r="AQ51" s="1269"/>
      <c r="AR51" s="1269"/>
      <c r="AS51" s="1269"/>
      <c r="AT51" s="1269"/>
      <c r="AU51" s="1269"/>
      <c r="AV51" s="1269"/>
      <c r="AW51" s="1269"/>
      <c r="AX51" s="1269"/>
      <c r="AY51" s="1269"/>
      <c r="AZ51" s="1269"/>
      <c r="BA51" s="1269"/>
      <c r="BB51" s="1269" t="s">
        <v>610</v>
      </c>
      <c r="BC51" s="1269"/>
      <c r="BD51" s="1269"/>
      <c r="BE51" s="1269"/>
      <c r="BF51" s="1269"/>
      <c r="BG51" s="1269"/>
      <c r="BH51" s="1269"/>
      <c r="BI51" s="1269"/>
      <c r="BJ51" s="1269"/>
      <c r="BK51" s="1269"/>
      <c r="BL51" s="1269"/>
      <c r="BM51" s="1269"/>
      <c r="BN51" s="1269"/>
      <c r="BO51" s="1269"/>
      <c r="BP51" s="1267">
        <v>21</v>
      </c>
      <c r="BQ51" s="1267"/>
      <c r="BR51" s="1267"/>
      <c r="BS51" s="1267"/>
      <c r="BT51" s="1267"/>
      <c r="BU51" s="1267"/>
      <c r="BV51" s="1267"/>
      <c r="BW51" s="1267"/>
      <c r="BX51" s="1267">
        <v>24.2</v>
      </c>
      <c r="BY51" s="1267"/>
      <c r="BZ51" s="1267"/>
      <c r="CA51" s="1267"/>
      <c r="CB51" s="1267"/>
      <c r="CC51" s="1267"/>
      <c r="CD51" s="1267"/>
      <c r="CE51" s="1267"/>
      <c r="CF51" s="1267">
        <v>21.6</v>
      </c>
      <c r="CG51" s="1267"/>
      <c r="CH51" s="1267"/>
      <c r="CI51" s="1267"/>
      <c r="CJ51" s="1267"/>
      <c r="CK51" s="1267"/>
      <c r="CL51" s="1267"/>
      <c r="CM51" s="1267"/>
      <c r="CN51" s="1267">
        <v>18</v>
      </c>
      <c r="CO51" s="1267"/>
      <c r="CP51" s="1267"/>
      <c r="CQ51" s="1267"/>
      <c r="CR51" s="1267"/>
      <c r="CS51" s="1267"/>
      <c r="CT51" s="1267"/>
      <c r="CU51" s="1267"/>
      <c r="CV51" s="1267">
        <v>12.4</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611</v>
      </c>
      <c r="BC53" s="1269"/>
      <c r="BD53" s="1269"/>
      <c r="BE53" s="1269"/>
      <c r="BF53" s="1269"/>
      <c r="BG53" s="1269"/>
      <c r="BH53" s="1269"/>
      <c r="BI53" s="1269"/>
      <c r="BJ53" s="1269"/>
      <c r="BK53" s="1269"/>
      <c r="BL53" s="1269"/>
      <c r="BM53" s="1269"/>
      <c r="BN53" s="1269"/>
      <c r="BO53" s="1269"/>
      <c r="BP53" s="1267">
        <v>65.599999999999994</v>
      </c>
      <c r="BQ53" s="1267"/>
      <c r="BR53" s="1267"/>
      <c r="BS53" s="1267"/>
      <c r="BT53" s="1267"/>
      <c r="BU53" s="1267"/>
      <c r="BV53" s="1267"/>
      <c r="BW53" s="1267"/>
      <c r="BX53" s="1267">
        <v>63.1</v>
      </c>
      <c r="BY53" s="1267"/>
      <c r="BZ53" s="1267"/>
      <c r="CA53" s="1267"/>
      <c r="CB53" s="1267"/>
      <c r="CC53" s="1267"/>
      <c r="CD53" s="1267"/>
      <c r="CE53" s="1267"/>
      <c r="CF53" s="1267">
        <v>66.8</v>
      </c>
      <c r="CG53" s="1267"/>
      <c r="CH53" s="1267"/>
      <c r="CI53" s="1267"/>
      <c r="CJ53" s="1267"/>
      <c r="CK53" s="1267"/>
      <c r="CL53" s="1267"/>
      <c r="CM53" s="1267"/>
      <c r="CN53" s="1267">
        <v>68.099999999999994</v>
      </c>
      <c r="CO53" s="1267"/>
      <c r="CP53" s="1267"/>
      <c r="CQ53" s="1267"/>
      <c r="CR53" s="1267"/>
      <c r="CS53" s="1267"/>
      <c r="CT53" s="1267"/>
      <c r="CU53" s="1267"/>
      <c r="CV53" s="1267">
        <v>69.3</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612</v>
      </c>
      <c r="AO55" s="1266"/>
      <c r="AP55" s="1266"/>
      <c r="AQ55" s="1266"/>
      <c r="AR55" s="1266"/>
      <c r="AS55" s="1266"/>
      <c r="AT55" s="1266"/>
      <c r="AU55" s="1266"/>
      <c r="AV55" s="1266"/>
      <c r="AW55" s="1266"/>
      <c r="AX55" s="1266"/>
      <c r="AY55" s="1266"/>
      <c r="AZ55" s="1266"/>
      <c r="BA55" s="1266"/>
      <c r="BB55" s="1269" t="s">
        <v>610</v>
      </c>
      <c r="BC55" s="1269"/>
      <c r="BD55" s="1269"/>
      <c r="BE55" s="1269"/>
      <c r="BF55" s="1269"/>
      <c r="BG55" s="1269"/>
      <c r="BH55" s="1269"/>
      <c r="BI55" s="1269"/>
      <c r="BJ55" s="1269"/>
      <c r="BK55" s="1269"/>
      <c r="BL55" s="1269"/>
      <c r="BM55" s="1269"/>
      <c r="BN55" s="1269"/>
      <c r="BO55" s="1269"/>
      <c r="BP55" s="1267">
        <v>25.3</v>
      </c>
      <c r="BQ55" s="1267"/>
      <c r="BR55" s="1267"/>
      <c r="BS55" s="1267"/>
      <c r="BT55" s="1267"/>
      <c r="BU55" s="1267"/>
      <c r="BV55" s="1267"/>
      <c r="BW55" s="1267"/>
      <c r="BX55" s="1267">
        <v>25.5</v>
      </c>
      <c r="BY55" s="1267"/>
      <c r="BZ55" s="1267"/>
      <c r="CA55" s="1267"/>
      <c r="CB55" s="1267"/>
      <c r="CC55" s="1267"/>
      <c r="CD55" s="1267"/>
      <c r="CE55" s="1267"/>
      <c r="CF55" s="1267">
        <v>25.1</v>
      </c>
      <c r="CG55" s="1267"/>
      <c r="CH55" s="1267"/>
      <c r="CI55" s="1267"/>
      <c r="CJ55" s="1267"/>
      <c r="CK55" s="1267"/>
      <c r="CL55" s="1267"/>
      <c r="CM55" s="1267"/>
      <c r="CN55" s="1267">
        <v>18</v>
      </c>
      <c r="CO55" s="1267"/>
      <c r="CP55" s="1267"/>
      <c r="CQ55" s="1267"/>
      <c r="CR55" s="1267"/>
      <c r="CS55" s="1267"/>
      <c r="CT55" s="1267"/>
      <c r="CU55" s="1267"/>
      <c r="CV55" s="1267">
        <v>12.7</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611</v>
      </c>
      <c r="BC57" s="1269"/>
      <c r="BD57" s="1269"/>
      <c r="BE57" s="1269"/>
      <c r="BF57" s="1269"/>
      <c r="BG57" s="1269"/>
      <c r="BH57" s="1269"/>
      <c r="BI57" s="1269"/>
      <c r="BJ57" s="1269"/>
      <c r="BK57" s="1269"/>
      <c r="BL57" s="1269"/>
      <c r="BM57" s="1269"/>
      <c r="BN57" s="1269"/>
      <c r="BO57" s="1269"/>
      <c r="BP57" s="1267">
        <v>59.7</v>
      </c>
      <c r="BQ57" s="1267"/>
      <c r="BR57" s="1267"/>
      <c r="BS57" s="1267"/>
      <c r="BT57" s="1267"/>
      <c r="BU57" s="1267"/>
      <c r="BV57" s="1267"/>
      <c r="BW57" s="1267"/>
      <c r="BX57" s="1267">
        <v>60.9</v>
      </c>
      <c r="BY57" s="1267"/>
      <c r="BZ57" s="1267"/>
      <c r="CA57" s="1267"/>
      <c r="CB57" s="1267"/>
      <c r="CC57" s="1267"/>
      <c r="CD57" s="1267"/>
      <c r="CE57" s="1267"/>
      <c r="CF57" s="1267">
        <v>61</v>
      </c>
      <c r="CG57" s="1267"/>
      <c r="CH57" s="1267"/>
      <c r="CI57" s="1267"/>
      <c r="CJ57" s="1267"/>
      <c r="CK57" s="1267"/>
      <c r="CL57" s="1267"/>
      <c r="CM57" s="1267"/>
      <c r="CN57" s="1267">
        <v>62.1</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613</v>
      </c>
    </row>
    <row r="64" spans="1:109" ht="13" x14ac:dyDescent="0.2">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616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608</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568</v>
      </c>
      <c r="BQ72" s="1266"/>
      <c r="BR72" s="1266"/>
      <c r="BS72" s="1266"/>
      <c r="BT72" s="1266"/>
      <c r="BU72" s="1266"/>
      <c r="BV72" s="1266"/>
      <c r="BW72" s="1266"/>
      <c r="BX72" s="1266" t="s">
        <v>569</v>
      </c>
      <c r="BY72" s="1266"/>
      <c r="BZ72" s="1266"/>
      <c r="CA72" s="1266"/>
      <c r="CB72" s="1266"/>
      <c r="CC72" s="1266"/>
      <c r="CD72" s="1266"/>
      <c r="CE72" s="1266"/>
      <c r="CF72" s="1266" t="s">
        <v>570</v>
      </c>
      <c r="CG72" s="1266"/>
      <c r="CH72" s="1266"/>
      <c r="CI72" s="1266"/>
      <c r="CJ72" s="1266"/>
      <c r="CK72" s="1266"/>
      <c r="CL72" s="1266"/>
      <c r="CM72" s="1266"/>
      <c r="CN72" s="1266" t="s">
        <v>571</v>
      </c>
      <c r="CO72" s="1266"/>
      <c r="CP72" s="1266"/>
      <c r="CQ72" s="1266"/>
      <c r="CR72" s="1266"/>
      <c r="CS72" s="1266"/>
      <c r="CT72" s="1266"/>
      <c r="CU72" s="1266"/>
      <c r="CV72" s="1266" t="s">
        <v>572</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609</v>
      </c>
      <c r="AO73" s="1269"/>
      <c r="AP73" s="1269"/>
      <c r="AQ73" s="1269"/>
      <c r="AR73" s="1269"/>
      <c r="AS73" s="1269"/>
      <c r="AT73" s="1269"/>
      <c r="AU73" s="1269"/>
      <c r="AV73" s="1269"/>
      <c r="AW73" s="1269"/>
      <c r="AX73" s="1269"/>
      <c r="AY73" s="1269"/>
      <c r="AZ73" s="1269"/>
      <c r="BA73" s="1269"/>
      <c r="BB73" s="1269" t="s">
        <v>610</v>
      </c>
      <c r="BC73" s="1269"/>
      <c r="BD73" s="1269"/>
      <c r="BE73" s="1269"/>
      <c r="BF73" s="1269"/>
      <c r="BG73" s="1269"/>
      <c r="BH73" s="1269"/>
      <c r="BI73" s="1269"/>
      <c r="BJ73" s="1269"/>
      <c r="BK73" s="1269"/>
      <c r="BL73" s="1269"/>
      <c r="BM73" s="1269"/>
      <c r="BN73" s="1269"/>
      <c r="BO73" s="1269"/>
      <c r="BP73" s="1267">
        <v>21</v>
      </c>
      <c r="BQ73" s="1267"/>
      <c r="BR73" s="1267"/>
      <c r="BS73" s="1267"/>
      <c r="BT73" s="1267"/>
      <c r="BU73" s="1267"/>
      <c r="BV73" s="1267"/>
      <c r="BW73" s="1267"/>
      <c r="BX73" s="1267">
        <v>24.2</v>
      </c>
      <c r="BY73" s="1267"/>
      <c r="BZ73" s="1267"/>
      <c r="CA73" s="1267"/>
      <c r="CB73" s="1267"/>
      <c r="CC73" s="1267"/>
      <c r="CD73" s="1267"/>
      <c r="CE73" s="1267"/>
      <c r="CF73" s="1267">
        <v>21.6</v>
      </c>
      <c r="CG73" s="1267"/>
      <c r="CH73" s="1267"/>
      <c r="CI73" s="1267"/>
      <c r="CJ73" s="1267"/>
      <c r="CK73" s="1267"/>
      <c r="CL73" s="1267"/>
      <c r="CM73" s="1267"/>
      <c r="CN73" s="1267">
        <v>18</v>
      </c>
      <c r="CO73" s="1267"/>
      <c r="CP73" s="1267"/>
      <c r="CQ73" s="1267"/>
      <c r="CR73" s="1267"/>
      <c r="CS73" s="1267"/>
      <c r="CT73" s="1267"/>
      <c r="CU73" s="1267"/>
      <c r="CV73" s="1267">
        <v>12.4</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614</v>
      </c>
      <c r="BC75" s="1269"/>
      <c r="BD75" s="1269"/>
      <c r="BE75" s="1269"/>
      <c r="BF75" s="1269"/>
      <c r="BG75" s="1269"/>
      <c r="BH75" s="1269"/>
      <c r="BI75" s="1269"/>
      <c r="BJ75" s="1269"/>
      <c r="BK75" s="1269"/>
      <c r="BL75" s="1269"/>
      <c r="BM75" s="1269"/>
      <c r="BN75" s="1269"/>
      <c r="BO75" s="1269"/>
      <c r="BP75" s="1267">
        <v>-0.8</v>
      </c>
      <c r="BQ75" s="1267"/>
      <c r="BR75" s="1267"/>
      <c r="BS75" s="1267"/>
      <c r="BT75" s="1267"/>
      <c r="BU75" s="1267"/>
      <c r="BV75" s="1267"/>
      <c r="BW75" s="1267"/>
      <c r="BX75" s="1267">
        <v>0</v>
      </c>
      <c r="BY75" s="1267"/>
      <c r="BZ75" s="1267"/>
      <c r="CA75" s="1267"/>
      <c r="CB75" s="1267"/>
      <c r="CC75" s="1267"/>
      <c r="CD75" s="1267"/>
      <c r="CE75" s="1267"/>
      <c r="CF75" s="1267">
        <v>0.6</v>
      </c>
      <c r="CG75" s="1267"/>
      <c r="CH75" s="1267"/>
      <c r="CI75" s="1267"/>
      <c r="CJ75" s="1267"/>
      <c r="CK75" s="1267"/>
      <c r="CL75" s="1267"/>
      <c r="CM75" s="1267"/>
      <c r="CN75" s="1267">
        <v>1.4</v>
      </c>
      <c r="CO75" s="1267"/>
      <c r="CP75" s="1267"/>
      <c r="CQ75" s="1267"/>
      <c r="CR75" s="1267"/>
      <c r="CS75" s="1267"/>
      <c r="CT75" s="1267"/>
      <c r="CU75" s="1267"/>
      <c r="CV75" s="1267">
        <v>2.1</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612</v>
      </c>
      <c r="AO77" s="1266"/>
      <c r="AP77" s="1266"/>
      <c r="AQ77" s="1266"/>
      <c r="AR77" s="1266"/>
      <c r="AS77" s="1266"/>
      <c r="AT77" s="1266"/>
      <c r="AU77" s="1266"/>
      <c r="AV77" s="1266"/>
      <c r="AW77" s="1266"/>
      <c r="AX77" s="1266"/>
      <c r="AY77" s="1266"/>
      <c r="AZ77" s="1266"/>
      <c r="BA77" s="1266"/>
      <c r="BB77" s="1269" t="s">
        <v>610</v>
      </c>
      <c r="BC77" s="1269"/>
      <c r="BD77" s="1269"/>
      <c r="BE77" s="1269"/>
      <c r="BF77" s="1269"/>
      <c r="BG77" s="1269"/>
      <c r="BH77" s="1269"/>
      <c r="BI77" s="1269"/>
      <c r="BJ77" s="1269"/>
      <c r="BK77" s="1269"/>
      <c r="BL77" s="1269"/>
      <c r="BM77" s="1269"/>
      <c r="BN77" s="1269"/>
      <c r="BO77" s="1269"/>
      <c r="BP77" s="1267">
        <v>25.3</v>
      </c>
      <c r="BQ77" s="1267"/>
      <c r="BR77" s="1267"/>
      <c r="BS77" s="1267"/>
      <c r="BT77" s="1267"/>
      <c r="BU77" s="1267"/>
      <c r="BV77" s="1267"/>
      <c r="BW77" s="1267"/>
      <c r="BX77" s="1267">
        <v>25.5</v>
      </c>
      <c r="BY77" s="1267"/>
      <c r="BZ77" s="1267"/>
      <c r="CA77" s="1267"/>
      <c r="CB77" s="1267"/>
      <c r="CC77" s="1267"/>
      <c r="CD77" s="1267"/>
      <c r="CE77" s="1267"/>
      <c r="CF77" s="1267">
        <v>25.1</v>
      </c>
      <c r="CG77" s="1267"/>
      <c r="CH77" s="1267"/>
      <c r="CI77" s="1267"/>
      <c r="CJ77" s="1267"/>
      <c r="CK77" s="1267"/>
      <c r="CL77" s="1267"/>
      <c r="CM77" s="1267"/>
      <c r="CN77" s="1267">
        <v>18</v>
      </c>
      <c r="CO77" s="1267"/>
      <c r="CP77" s="1267"/>
      <c r="CQ77" s="1267"/>
      <c r="CR77" s="1267"/>
      <c r="CS77" s="1267"/>
      <c r="CT77" s="1267"/>
      <c r="CU77" s="1267"/>
      <c r="CV77" s="1267">
        <v>12.7</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614</v>
      </c>
      <c r="BC79" s="1269"/>
      <c r="BD79" s="1269"/>
      <c r="BE79" s="1269"/>
      <c r="BF79" s="1269"/>
      <c r="BG79" s="1269"/>
      <c r="BH79" s="1269"/>
      <c r="BI79" s="1269"/>
      <c r="BJ79" s="1269"/>
      <c r="BK79" s="1269"/>
      <c r="BL79" s="1269"/>
      <c r="BM79" s="1269"/>
      <c r="BN79" s="1269"/>
      <c r="BO79" s="1269"/>
      <c r="BP79" s="1267">
        <v>6.9</v>
      </c>
      <c r="BQ79" s="1267"/>
      <c r="BR79" s="1267"/>
      <c r="BS79" s="1267"/>
      <c r="BT79" s="1267"/>
      <c r="BU79" s="1267"/>
      <c r="BV79" s="1267"/>
      <c r="BW79" s="1267"/>
      <c r="BX79" s="1267">
        <v>6.6</v>
      </c>
      <c r="BY79" s="1267"/>
      <c r="BZ79" s="1267"/>
      <c r="CA79" s="1267"/>
      <c r="CB79" s="1267"/>
      <c r="CC79" s="1267"/>
      <c r="CD79" s="1267"/>
      <c r="CE79" s="1267"/>
      <c r="CF79" s="1267">
        <v>6.4</v>
      </c>
      <c r="CG79" s="1267"/>
      <c r="CH79" s="1267"/>
      <c r="CI79" s="1267"/>
      <c r="CJ79" s="1267"/>
      <c r="CK79" s="1267"/>
      <c r="CL79" s="1267"/>
      <c r="CM79" s="1267"/>
      <c r="CN79" s="1267">
        <v>6.6</v>
      </c>
      <c r="CO79" s="1267"/>
      <c r="CP79" s="1267"/>
      <c r="CQ79" s="1267"/>
      <c r="CR79" s="1267"/>
      <c r="CS79" s="1267"/>
      <c r="CT79" s="1267"/>
      <c r="CU79" s="1267"/>
      <c r="CV79" s="1267">
        <v>6.6</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EJGAN+4zfhUxKDDDtR6h/qKz2Z8XzE2P3b15Tp7IKfw1S8BpuirN6cOY+sGTbwqe7jWclMrwSO/ZWkXc2Neug==" saltValue="XJVT7amb+ZItPfl8py/R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v23LYHZS+RwyoXrs2aERM0nsSH3KgM81yX216qYYS3C531Nq/BjOIt+MwNvySUY4Gs3xTbfs62XQbTw0YO+toQ==" saltValue="+BAeTYA+EQ7cqCbaJYP6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NZmd5BOoWUWoKzBedmhFdnqFwiP6GjNtF6XFOevQPpr4QIK5SrV5oRPcp6WesekrfFARbwuS+SNyGGnld4Ikkg==" saltValue="bKDRFAOPgH4CFgQHth2/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565</v>
      </c>
      <c r="G2" s="151"/>
      <c r="H2" s="152"/>
    </row>
    <row r="3" spans="1:8" x14ac:dyDescent="0.2">
      <c r="A3" s="148" t="s">
        <v>558</v>
      </c>
      <c r="B3" s="153"/>
      <c r="C3" s="154"/>
      <c r="D3" s="155">
        <v>20468</v>
      </c>
      <c r="E3" s="156"/>
      <c r="F3" s="157">
        <v>54684</v>
      </c>
      <c r="G3" s="158"/>
      <c r="H3" s="159"/>
    </row>
    <row r="4" spans="1:8" x14ac:dyDescent="0.2">
      <c r="A4" s="160"/>
      <c r="B4" s="161"/>
      <c r="C4" s="162"/>
      <c r="D4" s="163">
        <v>14115</v>
      </c>
      <c r="E4" s="164"/>
      <c r="F4" s="165">
        <v>32829</v>
      </c>
      <c r="G4" s="166"/>
      <c r="H4" s="167"/>
    </row>
    <row r="5" spans="1:8" x14ac:dyDescent="0.2">
      <c r="A5" s="148" t="s">
        <v>560</v>
      </c>
      <c r="B5" s="153"/>
      <c r="C5" s="154"/>
      <c r="D5" s="155">
        <v>31780</v>
      </c>
      <c r="E5" s="156"/>
      <c r="F5" s="157">
        <v>62383</v>
      </c>
      <c r="G5" s="158"/>
      <c r="H5" s="159"/>
    </row>
    <row r="6" spans="1:8" x14ac:dyDescent="0.2">
      <c r="A6" s="160"/>
      <c r="B6" s="161"/>
      <c r="C6" s="162"/>
      <c r="D6" s="163">
        <v>22252</v>
      </c>
      <c r="E6" s="164"/>
      <c r="F6" s="165">
        <v>35325</v>
      </c>
      <c r="G6" s="166"/>
      <c r="H6" s="167"/>
    </row>
    <row r="7" spans="1:8" x14ac:dyDescent="0.2">
      <c r="A7" s="148" t="s">
        <v>561</v>
      </c>
      <c r="B7" s="153"/>
      <c r="C7" s="154"/>
      <c r="D7" s="155">
        <v>28586</v>
      </c>
      <c r="E7" s="156"/>
      <c r="F7" s="157">
        <v>63812</v>
      </c>
      <c r="G7" s="158"/>
      <c r="H7" s="159"/>
    </row>
    <row r="8" spans="1:8" x14ac:dyDescent="0.2">
      <c r="A8" s="160"/>
      <c r="B8" s="161"/>
      <c r="C8" s="162"/>
      <c r="D8" s="163">
        <v>20891</v>
      </c>
      <c r="E8" s="164"/>
      <c r="F8" s="165">
        <v>33848</v>
      </c>
      <c r="G8" s="166"/>
      <c r="H8" s="167"/>
    </row>
    <row r="9" spans="1:8" x14ac:dyDescent="0.2">
      <c r="A9" s="148" t="s">
        <v>562</v>
      </c>
      <c r="B9" s="153"/>
      <c r="C9" s="154"/>
      <c r="D9" s="155">
        <v>26579</v>
      </c>
      <c r="E9" s="156"/>
      <c r="F9" s="157">
        <v>54225</v>
      </c>
      <c r="G9" s="158"/>
      <c r="H9" s="159"/>
    </row>
    <row r="10" spans="1:8" x14ac:dyDescent="0.2">
      <c r="A10" s="160"/>
      <c r="B10" s="161"/>
      <c r="C10" s="162"/>
      <c r="D10" s="163">
        <v>17739</v>
      </c>
      <c r="E10" s="164"/>
      <c r="F10" s="165">
        <v>27337</v>
      </c>
      <c r="G10" s="166"/>
      <c r="H10" s="167"/>
    </row>
    <row r="11" spans="1:8" x14ac:dyDescent="0.2">
      <c r="A11" s="148" t="s">
        <v>563</v>
      </c>
      <c r="B11" s="153"/>
      <c r="C11" s="154"/>
      <c r="D11" s="155">
        <v>22817</v>
      </c>
      <c r="E11" s="156"/>
      <c r="F11" s="157">
        <v>54016</v>
      </c>
      <c r="G11" s="158"/>
      <c r="H11" s="159"/>
    </row>
    <row r="12" spans="1:8" x14ac:dyDescent="0.2">
      <c r="A12" s="160"/>
      <c r="B12" s="161"/>
      <c r="C12" s="168"/>
      <c r="D12" s="163">
        <v>15612</v>
      </c>
      <c r="E12" s="164"/>
      <c r="F12" s="165">
        <v>28078</v>
      </c>
      <c r="G12" s="166"/>
      <c r="H12" s="167"/>
    </row>
    <row r="13" spans="1:8" x14ac:dyDescent="0.2">
      <c r="A13" s="148"/>
      <c r="B13" s="153"/>
      <c r="C13" s="169"/>
      <c r="D13" s="170">
        <v>26046</v>
      </c>
      <c r="E13" s="171"/>
      <c r="F13" s="172">
        <v>57824</v>
      </c>
      <c r="G13" s="173"/>
      <c r="H13" s="159"/>
    </row>
    <row r="14" spans="1:8" x14ac:dyDescent="0.2">
      <c r="A14" s="160"/>
      <c r="B14" s="161"/>
      <c r="C14" s="162"/>
      <c r="D14" s="163">
        <v>18122</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6.3</v>
      </c>
      <c r="C19" s="174">
        <f>ROUND(VALUE(SUBSTITUTE(実質収支比率等に係る経年分析!G$48,"▲","-")),2)</f>
        <v>7.03</v>
      </c>
      <c r="D19" s="174">
        <f>ROUND(VALUE(SUBSTITUTE(実質収支比率等に係る経年分析!H$48,"▲","-")),2)</f>
        <v>8.19</v>
      </c>
      <c r="E19" s="174">
        <f>ROUND(VALUE(SUBSTITUTE(実質収支比率等に係る経年分析!I$48,"▲","-")),2)</f>
        <v>10.54</v>
      </c>
      <c r="F19" s="174">
        <f>ROUND(VALUE(SUBSTITUTE(実質収支比率等に係る経年分析!J$48,"▲","-")),2)</f>
        <v>8.51</v>
      </c>
    </row>
    <row r="20" spans="1:11" x14ac:dyDescent="0.2">
      <c r="A20" s="174" t="s">
        <v>57</v>
      </c>
      <c r="B20" s="174">
        <f>ROUND(VALUE(SUBSTITUTE(実質収支比率等に係る経年分析!F$47,"▲","-")),2)</f>
        <v>13.48</v>
      </c>
      <c r="C20" s="174">
        <f>ROUND(VALUE(SUBSTITUTE(実質収支比率等に係る経年分析!G$47,"▲","-")),2)</f>
        <v>12.11</v>
      </c>
      <c r="D20" s="174">
        <f>ROUND(VALUE(SUBSTITUTE(実質収支比率等に係る経年分析!H$47,"▲","-")),2)</f>
        <v>14.24</v>
      </c>
      <c r="E20" s="174">
        <f>ROUND(VALUE(SUBSTITUTE(実質収支比率等に係る経年分析!I$47,"▲","-")),2)</f>
        <v>15.87</v>
      </c>
      <c r="F20" s="174">
        <f>ROUND(VALUE(SUBSTITUTE(実質収支比率等に係る経年分析!J$47,"▲","-")),2)</f>
        <v>20.7</v>
      </c>
    </row>
    <row r="21" spans="1:11" x14ac:dyDescent="0.2">
      <c r="A21" s="174" t="s">
        <v>58</v>
      </c>
      <c r="B21" s="174">
        <f>IF(ISNUMBER(VALUE(SUBSTITUTE(実質収支比率等に係る経年分析!F$49,"▲","-"))),ROUND(VALUE(SUBSTITUTE(実質収支比率等に係る経年分析!F$49,"▲","-")),2),NA())</f>
        <v>-3.67</v>
      </c>
      <c r="C21" s="174">
        <f>IF(ISNUMBER(VALUE(SUBSTITUTE(実質収支比率等に係る経年分析!G$49,"▲","-"))),ROUND(VALUE(SUBSTITUTE(実質収支比率等に係る経年分析!G$49,"▲","-")),2),NA())</f>
        <v>-3.73</v>
      </c>
      <c r="D21" s="174">
        <f>IF(ISNUMBER(VALUE(SUBSTITUTE(実質収支比率等に係る経年分析!H$49,"▲","-"))),ROUND(VALUE(SUBSTITUTE(実質収支比率等に係る経年分析!H$49,"▲","-")),2),NA())</f>
        <v>0.47</v>
      </c>
      <c r="E21" s="174">
        <f>IF(ISNUMBER(VALUE(SUBSTITUTE(実質収支比率等に係る経年分析!I$49,"▲","-"))),ROUND(VALUE(SUBSTITUTE(実質収支比率等に係る経年分析!I$49,"▲","-")),2),NA())</f>
        <v>1.01</v>
      </c>
      <c r="F21" s="174">
        <f>IF(ISNUMBER(VALUE(SUBSTITUTE(実質収支比率等に係る経年分析!J$49,"▲","-"))),ROUND(VALUE(SUBSTITUTE(実質収支比率等に係る経年分析!J$49,"▲","-")),2),NA())</f>
        <v>-3.19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8.51</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8.9499999999999993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2243</v>
      </c>
      <c r="E42" s="176"/>
      <c r="F42" s="176"/>
      <c r="G42" s="176">
        <f>'実質公債費比率（分子）の構造'!L$52</f>
        <v>2077</v>
      </c>
      <c r="H42" s="176"/>
      <c r="I42" s="176"/>
      <c r="J42" s="176">
        <f>'実質公債費比率（分子）の構造'!M$52</f>
        <v>1911</v>
      </c>
      <c r="K42" s="176"/>
      <c r="L42" s="176"/>
      <c r="M42" s="176">
        <f>'実質公債費比率（分子）の構造'!N$52</f>
        <v>1789</v>
      </c>
      <c r="N42" s="176"/>
      <c r="O42" s="176"/>
      <c r="P42" s="176">
        <f>'実質公債費比率（分子）の構造'!O$52</f>
        <v>1900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250</v>
      </c>
      <c r="C45" s="176"/>
      <c r="D45" s="176"/>
      <c r="E45" s="176">
        <f>'実質公債費比率（分子）の構造'!L$49</f>
        <v>250</v>
      </c>
      <c r="F45" s="176"/>
      <c r="G45" s="176"/>
      <c r="H45" s="176">
        <f>'実質公債費比率（分子）の構造'!M$49</f>
        <v>152</v>
      </c>
      <c r="I45" s="176"/>
      <c r="J45" s="176"/>
      <c r="K45" s="176">
        <f>'実質公債費比率（分子）の構造'!N$49</f>
        <v>115</v>
      </c>
      <c r="L45" s="176"/>
      <c r="M45" s="176"/>
      <c r="N45" s="176">
        <f>'実質公債費比率（分子）の構造'!O$49</f>
        <v>159</v>
      </c>
      <c r="O45" s="176"/>
      <c r="P45" s="176"/>
    </row>
    <row r="46" spans="1:16" x14ac:dyDescent="0.2">
      <c r="A46" s="176" t="s">
        <v>69</v>
      </c>
      <c r="B46" s="176">
        <f>'実質公債費比率（分子）の構造'!K$48</f>
        <v>482</v>
      </c>
      <c r="C46" s="176"/>
      <c r="D46" s="176"/>
      <c r="E46" s="176">
        <f>'実質公債費比率（分子）の構造'!L$48</f>
        <v>403</v>
      </c>
      <c r="F46" s="176"/>
      <c r="G46" s="176"/>
      <c r="H46" s="176">
        <f>'実質公債費比率（分子）の構造'!M$48</f>
        <v>349</v>
      </c>
      <c r="I46" s="176"/>
      <c r="J46" s="176"/>
      <c r="K46" s="176">
        <f>'実質公債費比率（分子）の構造'!N$48</f>
        <v>339</v>
      </c>
      <c r="L46" s="176"/>
      <c r="M46" s="176"/>
      <c r="N46" s="176">
        <f>'実質公債費比率（分子）の構造'!O$48</f>
        <v>336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1548</v>
      </c>
      <c r="C49" s="176"/>
      <c r="D49" s="176"/>
      <c r="E49" s="176">
        <f>'実質公債費比率（分子）の構造'!L$45</f>
        <v>1542</v>
      </c>
      <c r="F49" s="176"/>
      <c r="G49" s="176"/>
      <c r="H49" s="176">
        <f>'実質公債費比率（分子）の構造'!M$45</f>
        <v>1590</v>
      </c>
      <c r="I49" s="176"/>
      <c r="J49" s="176"/>
      <c r="K49" s="176">
        <f>'実質公債費比率（分子）の構造'!N$45</f>
        <v>1742</v>
      </c>
      <c r="L49" s="176"/>
      <c r="M49" s="176"/>
      <c r="N49" s="176">
        <f>'実質公債費比率（分子）の構造'!O$45</f>
        <v>1880</v>
      </c>
      <c r="O49" s="176"/>
      <c r="P49" s="176"/>
    </row>
    <row r="50" spans="1:16" x14ac:dyDescent="0.2">
      <c r="A50" s="176" t="s">
        <v>73</v>
      </c>
      <c r="B50" s="176" t="e">
        <f>NA()</f>
        <v>#N/A</v>
      </c>
      <c r="C50" s="176">
        <f>IF(ISNUMBER('実質公債費比率（分子）の構造'!K$53),'実質公債費比率（分子）の構造'!K$53,NA())</f>
        <v>37</v>
      </c>
      <c r="D50" s="176" t="e">
        <f>NA()</f>
        <v>#N/A</v>
      </c>
      <c r="E50" s="176" t="e">
        <f>NA()</f>
        <v>#N/A</v>
      </c>
      <c r="F50" s="176">
        <f>IF(ISNUMBER('実質公債費比率（分子）の構造'!L$53),'実質公債費比率（分子）の構造'!L$53,NA())</f>
        <v>118</v>
      </c>
      <c r="G50" s="176" t="e">
        <f>NA()</f>
        <v>#N/A</v>
      </c>
      <c r="H50" s="176" t="e">
        <f>NA()</f>
        <v>#N/A</v>
      </c>
      <c r="I50" s="176">
        <f>IF(ISNUMBER('実質公債費比率（分子）の構造'!M$53),'実質公債費比率（分子）の構造'!M$53,NA())</f>
        <v>180</v>
      </c>
      <c r="J50" s="176" t="e">
        <f>NA()</f>
        <v>#N/A</v>
      </c>
      <c r="K50" s="176" t="e">
        <f>NA()</f>
        <v>#N/A</v>
      </c>
      <c r="L50" s="176">
        <f>IF(ISNUMBER('実質公債費比率（分子）の構造'!N$53),'実質公債費比率（分子）の構造'!N$53,NA())</f>
        <v>407</v>
      </c>
      <c r="M50" s="176" t="e">
        <f>NA()</f>
        <v>#N/A</v>
      </c>
      <c r="N50" s="176" t="e">
        <f>NA()</f>
        <v>#N/A</v>
      </c>
      <c r="O50" s="176">
        <f>IF(ISNUMBER('実質公債費比率（分子）の構造'!O$53),'実質公債費比率（分子）の構造'!O$53,NA())</f>
        <v>475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15866</v>
      </c>
      <c r="E56" s="175"/>
      <c r="F56" s="175"/>
      <c r="G56" s="175">
        <f>'将来負担比率（分子）の構造'!J$52</f>
        <v>15604</v>
      </c>
      <c r="H56" s="175"/>
      <c r="I56" s="175"/>
      <c r="J56" s="175">
        <f>'将来負担比率（分子）の構造'!K$52</f>
        <v>15272</v>
      </c>
      <c r="K56" s="175"/>
      <c r="L56" s="175"/>
      <c r="M56" s="175">
        <f>'将来負担比率（分子）の構造'!L$52</f>
        <v>15894</v>
      </c>
      <c r="N56" s="175"/>
      <c r="O56" s="175"/>
      <c r="P56" s="175">
        <f>'将来負担比率（分子）の構造'!M$52</f>
        <v>15108</v>
      </c>
    </row>
    <row r="57" spans="1:16" x14ac:dyDescent="0.2">
      <c r="A57" s="175" t="s">
        <v>44</v>
      </c>
      <c r="B57" s="175"/>
      <c r="C57" s="175"/>
      <c r="D57" s="175">
        <f>'将来負担比率（分子）の構造'!I$51</f>
        <v>4380</v>
      </c>
      <c r="E57" s="175"/>
      <c r="F57" s="175"/>
      <c r="G57" s="175">
        <f>'将来負担比率（分子）の構造'!J$51</f>
        <v>4405</v>
      </c>
      <c r="H57" s="175"/>
      <c r="I57" s="175"/>
      <c r="J57" s="175">
        <f>'将来負担比率（分子）の構造'!K$51</f>
        <v>4191</v>
      </c>
      <c r="K57" s="175"/>
      <c r="L57" s="175"/>
      <c r="M57" s="175">
        <f>'将来負担比率（分子）の構造'!L$51</f>
        <v>3940</v>
      </c>
      <c r="N57" s="175"/>
      <c r="O57" s="175"/>
      <c r="P57" s="175">
        <f>'将来負担比率（分子）の構造'!M$51</f>
        <v>4221</v>
      </c>
    </row>
    <row r="58" spans="1:16" x14ac:dyDescent="0.2">
      <c r="A58" s="175" t="s">
        <v>43</v>
      </c>
      <c r="B58" s="175"/>
      <c r="C58" s="175"/>
      <c r="D58" s="175">
        <f>'将来負担比率（分子）の構造'!I$50</f>
        <v>5723</v>
      </c>
      <c r="E58" s="175"/>
      <c r="F58" s="175"/>
      <c r="G58" s="175">
        <f>'将来負担比率（分子）の構造'!J$50</f>
        <v>5471</v>
      </c>
      <c r="H58" s="175"/>
      <c r="I58" s="175"/>
      <c r="J58" s="175">
        <f>'将来負担比率（分子）の構造'!K$50</f>
        <v>5903</v>
      </c>
      <c r="K58" s="175"/>
      <c r="L58" s="175"/>
      <c r="M58" s="175">
        <f>'将来負担比率（分子）の構造'!L$50</f>
        <v>6046</v>
      </c>
      <c r="N58" s="175"/>
      <c r="O58" s="175"/>
      <c r="P58" s="175">
        <f>'将来負担比率（分子）の構造'!M$50</f>
        <v>7823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3765</v>
      </c>
      <c r="C62" s="175"/>
      <c r="D62" s="175"/>
      <c r="E62" s="175">
        <f>'将来負担比率（分子）の構造'!J$45</f>
        <v>3498</v>
      </c>
      <c r="F62" s="175"/>
      <c r="G62" s="175"/>
      <c r="H62" s="175">
        <f>'将来負担比率（分子）の構造'!K$45</f>
        <v>3261</v>
      </c>
      <c r="I62" s="175"/>
      <c r="J62" s="175"/>
      <c r="K62" s="175">
        <f>'将来負担比率（分子）の構造'!L$45</f>
        <v>3145</v>
      </c>
      <c r="L62" s="175"/>
      <c r="M62" s="175"/>
      <c r="N62" s="175">
        <f>'将来負担比率（分子）の構造'!M$45</f>
        <v>3222</v>
      </c>
      <c r="O62" s="175"/>
      <c r="P62" s="175"/>
    </row>
    <row r="63" spans="1:16" x14ac:dyDescent="0.2">
      <c r="A63" s="175" t="s">
        <v>36</v>
      </c>
      <c r="B63" s="175">
        <f>'将来負担比率（分子）の構造'!I$44</f>
        <v>5780</v>
      </c>
      <c r="C63" s="175"/>
      <c r="D63" s="175"/>
      <c r="E63" s="175">
        <f>'将来負担比率（分子）の構造'!J$44</f>
        <v>5379</v>
      </c>
      <c r="F63" s="175"/>
      <c r="G63" s="175"/>
      <c r="H63" s="175">
        <f>'将来負担比率（分子）の構造'!K$44</f>
        <v>5146</v>
      </c>
      <c r="I63" s="175"/>
      <c r="J63" s="175"/>
      <c r="K63" s="175">
        <f>'将来負担比率（分子）の構造'!L$44</f>
        <v>5442</v>
      </c>
      <c r="L63" s="175"/>
      <c r="M63" s="175"/>
      <c r="N63" s="175">
        <f>'将来負担比率（分子）の構造'!M$44</f>
        <v>6372</v>
      </c>
      <c r="O63" s="175"/>
      <c r="P63" s="175"/>
    </row>
    <row r="64" spans="1:16" x14ac:dyDescent="0.2">
      <c r="A64" s="175" t="s">
        <v>35</v>
      </c>
      <c r="B64" s="175">
        <f>'将来負担比率（分子）の構造'!I$43</f>
        <v>3404</v>
      </c>
      <c r="C64" s="175"/>
      <c r="D64" s="175"/>
      <c r="E64" s="175">
        <f>'将来負担比率（分子）の構造'!J$43</f>
        <v>3437</v>
      </c>
      <c r="F64" s="175"/>
      <c r="G64" s="175"/>
      <c r="H64" s="175">
        <f>'将来負担比率（分子）の構造'!K$43</f>
        <v>3308</v>
      </c>
      <c r="I64" s="175"/>
      <c r="J64" s="175"/>
      <c r="K64" s="175">
        <f>'将来負担比率（分子）の構造'!L$43</f>
        <v>3538</v>
      </c>
      <c r="L64" s="175"/>
      <c r="M64" s="175"/>
      <c r="N64" s="175">
        <f>'将来負担比率（分子）の構造'!M$43</f>
        <v>3804</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16300</v>
      </c>
      <c r="C66" s="175"/>
      <c r="D66" s="175"/>
      <c r="E66" s="175">
        <f>'将来負担比率（分子）の構造'!J$41</f>
        <v>16959</v>
      </c>
      <c r="F66" s="175"/>
      <c r="G66" s="175"/>
      <c r="H66" s="175">
        <f>'将来負担比率（分子）の構造'!K$41</f>
        <v>17177</v>
      </c>
      <c r="I66" s="175"/>
      <c r="J66" s="175"/>
      <c r="K66" s="175">
        <f>'将来負担比率（分子）の構造'!L$41</f>
        <v>16835</v>
      </c>
      <c r="L66" s="175"/>
      <c r="M66" s="175"/>
      <c r="N66" s="175">
        <f>'将来負担比率（分子）の構造'!M$41</f>
        <v>15828</v>
      </c>
      <c r="O66" s="175"/>
      <c r="P66" s="175"/>
    </row>
    <row r="67" spans="1:16" x14ac:dyDescent="0.2">
      <c r="A67" s="175" t="s">
        <v>77</v>
      </c>
      <c r="B67" s="175" t="e">
        <f>NA()</f>
        <v>#N/A</v>
      </c>
      <c r="C67" s="175">
        <f>IF(ISNUMBER('将来負担比率（分子）の構造'!I$53), IF('将来負担比率（分子）の構造'!I$53 &lt; 0, 0, '将来負担比率（分子）の構造'!I$53), NA())</f>
        <v>3279</v>
      </c>
      <c r="D67" s="175" t="e">
        <f>NA()</f>
        <v>#N/A</v>
      </c>
      <c r="E67" s="175" t="e">
        <f>NA()</f>
        <v>#N/A</v>
      </c>
      <c r="F67" s="175">
        <f>IF(ISNUMBER('将来負担比率（分子）の構造'!J$53), IF('将来負担比率（分子）の構造'!J$53 &lt; 0, 0, '将来負担比率（分子）の構造'!J$53), NA())</f>
        <v>3793</v>
      </c>
      <c r="G67" s="175" t="e">
        <f>NA()</f>
        <v>#N/A</v>
      </c>
      <c r="H67" s="175" t="e">
        <f>NA()</f>
        <v>#N/A</v>
      </c>
      <c r="I67" s="175">
        <f>IF(ISNUMBER('将来負担比率（分子）の構造'!K$53), IF('将来負担比率（分子）の構造'!K$53 &lt; 0, 0, '将来負担比率（分子）の構造'!K$53), NA())</f>
        <v>3526</v>
      </c>
      <c r="J67" s="175" t="e">
        <f>NA()</f>
        <v>#N/A</v>
      </c>
      <c r="K67" s="175" t="e">
        <f>NA()</f>
        <v>#N/A</v>
      </c>
      <c r="L67" s="175">
        <f>IF(ISNUMBER('将来負担比率（分子）の構造'!L$53), IF('将来負担比率（分子）の構造'!L$53 &lt; 0, 0, '将来負担比率（分子）の構造'!L$53), NA())</f>
        <v>3080</v>
      </c>
      <c r="M67" s="175" t="e">
        <f>NA()</f>
        <v>#N/A</v>
      </c>
      <c r="N67" s="175" t="e">
        <f>NA()</f>
        <v>#N/A</v>
      </c>
      <c r="O67" s="175">
        <f>IF(ISNUMBER('将来負担比率（分子）の構造'!M$53), IF('将来負担比率（分子）の構造'!M$53 &lt; 0, 0, '将来負担比率（分子）の構造'!M$53), NA())</f>
        <v>2075</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2525</v>
      </c>
      <c r="C72" s="179">
        <f>基金残高に係る経年分析!G55</f>
        <v>2939</v>
      </c>
      <c r="D72" s="179">
        <f>基金残高に係る経年分析!H55</f>
        <v>3747</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3379</v>
      </c>
      <c r="C74" s="179">
        <f>基金残高に係る経年分析!G57</f>
        <v>3108</v>
      </c>
      <c r="D74" s="179">
        <f>基金残高に係る経年分析!H57</f>
        <v>4075</v>
      </c>
    </row>
  </sheetData>
  <sheetProtection algorithmName="SHA-512" hashValue="UU0358Je/qyDRKHEk+EqMGLOyqdBvv0fZrAni7nK4dw42VkN1y5ZzG62wev7lgFUzhXxRvpWeDdjHxrDegSTKw==" saltValue="s2p2aOivgS/7EX2lVj9N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221</v>
      </c>
      <c r="DI1" s="754"/>
      <c r="DJ1" s="754"/>
      <c r="DK1" s="754"/>
      <c r="DL1" s="754"/>
      <c r="DM1" s="754"/>
      <c r="DN1" s="755"/>
      <c r="DO1" s="214"/>
      <c r="DP1" s="753" t="s">
        <v>222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227</v>
      </c>
      <c r="S4" s="710"/>
      <c r="T4" s="710"/>
      <c r="U4" s="710"/>
      <c r="V4" s="710"/>
      <c r="W4" s="710"/>
      <c r="X4" s="710"/>
      <c r="Y4" s="711"/>
      <c r="Z4" s="709" t="s">
        <v>228</v>
      </c>
      <c r="AA4" s="710"/>
      <c r="AB4" s="710"/>
      <c r="AC4" s="711"/>
      <c r="AD4" s="709" t="s">
        <v>229</v>
      </c>
      <c r="AE4" s="710"/>
      <c r="AF4" s="710"/>
      <c r="AG4" s="710"/>
      <c r="AH4" s="710"/>
      <c r="AI4" s="710"/>
      <c r="AJ4" s="710"/>
      <c r="AK4" s="711"/>
      <c r="AL4" s="709" t="s">
        <v>228</v>
      </c>
      <c r="AM4" s="710"/>
      <c r="AN4" s="710"/>
      <c r="AO4" s="711"/>
      <c r="AP4" s="756" t="s">
        <v>230</v>
      </c>
      <c r="AQ4" s="756"/>
      <c r="AR4" s="756"/>
      <c r="AS4" s="756"/>
      <c r="AT4" s="756"/>
      <c r="AU4" s="756"/>
      <c r="AV4" s="756"/>
      <c r="AW4" s="756"/>
      <c r="AX4" s="756"/>
      <c r="AY4" s="756"/>
      <c r="AZ4" s="756"/>
      <c r="BA4" s="756"/>
      <c r="BB4" s="756"/>
      <c r="BC4" s="756"/>
      <c r="BD4" s="756"/>
      <c r="BE4" s="756"/>
      <c r="BF4" s="756"/>
      <c r="BG4" s="756" t="s">
        <v>231</v>
      </c>
      <c r="BH4" s="756"/>
      <c r="BI4" s="756"/>
      <c r="BJ4" s="756"/>
      <c r="BK4" s="756"/>
      <c r="BL4" s="756"/>
      <c r="BM4" s="756"/>
      <c r="BN4" s="756"/>
      <c r="BO4" s="756" t="s">
        <v>228</v>
      </c>
      <c r="BP4" s="756"/>
      <c r="BQ4" s="756"/>
      <c r="BR4" s="756"/>
      <c r="BS4" s="756" t="s">
        <v>232</v>
      </c>
      <c r="BT4" s="756"/>
      <c r="BU4" s="756"/>
      <c r="BV4" s="756"/>
      <c r="BW4" s="756"/>
      <c r="BX4" s="756"/>
      <c r="BY4" s="756"/>
      <c r="BZ4" s="756"/>
      <c r="CA4" s="756"/>
      <c r="CB4" s="756"/>
      <c r="CD4" s="709" t="s">
        <v>233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234</v>
      </c>
      <c r="C5" s="716"/>
      <c r="D5" s="716"/>
      <c r="E5" s="716"/>
      <c r="F5" s="716"/>
      <c r="G5" s="716"/>
      <c r="H5" s="716"/>
      <c r="I5" s="716"/>
      <c r="J5" s="716"/>
      <c r="K5" s="716"/>
      <c r="L5" s="716"/>
      <c r="M5" s="716"/>
      <c r="N5" s="716"/>
      <c r="O5" s="716"/>
      <c r="P5" s="716"/>
      <c r="Q5" s="717"/>
      <c r="R5" s="712">
        <v>15577678</v>
      </c>
      <c r="S5" s="713"/>
      <c r="T5" s="713"/>
      <c r="U5" s="713"/>
      <c r="V5" s="713"/>
      <c r="W5" s="713"/>
      <c r="X5" s="713"/>
      <c r="Y5" s="738"/>
      <c r="Z5" s="751">
        <v>48.1</v>
      </c>
      <c r="AA5" s="751"/>
      <c r="AB5" s="751"/>
      <c r="AC5" s="751"/>
      <c r="AD5" s="752">
        <v>14468215</v>
      </c>
      <c r="AE5" s="752"/>
      <c r="AF5" s="752"/>
      <c r="AG5" s="752"/>
      <c r="AH5" s="752"/>
      <c r="AI5" s="752"/>
      <c r="AJ5" s="752"/>
      <c r="AK5" s="752"/>
      <c r="AL5" s="739">
        <v>78.7</v>
      </c>
      <c r="AM5" s="721"/>
      <c r="AN5" s="721"/>
      <c r="AO5" s="740"/>
      <c r="AP5" s="715" t="s">
        <v>235</v>
      </c>
      <c r="AQ5" s="716"/>
      <c r="AR5" s="716"/>
      <c r="AS5" s="716"/>
      <c r="AT5" s="716"/>
      <c r="AU5" s="716"/>
      <c r="AV5" s="716"/>
      <c r="AW5" s="716"/>
      <c r="AX5" s="716"/>
      <c r="AY5" s="716"/>
      <c r="AZ5" s="716"/>
      <c r="BA5" s="716"/>
      <c r="BB5" s="716"/>
      <c r="BC5" s="716"/>
      <c r="BD5" s="716"/>
      <c r="BE5" s="716"/>
      <c r="BF5" s="717"/>
      <c r="BG5" s="657">
        <v>14468215</v>
      </c>
      <c r="BH5" s="658"/>
      <c r="BI5" s="658"/>
      <c r="BJ5" s="658"/>
      <c r="BK5" s="658"/>
      <c r="BL5" s="658"/>
      <c r="BM5" s="658"/>
      <c r="BN5" s="659"/>
      <c r="BO5" s="695">
        <v>92.9</v>
      </c>
      <c r="BP5" s="695"/>
      <c r="BQ5" s="695"/>
      <c r="BR5" s="695"/>
      <c r="BS5" s="696" t="s">
        <v>189</v>
      </c>
      <c r="BT5" s="696"/>
      <c r="BU5" s="696"/>
      <c r="BV5" s="696"/>
      <c r="BW5" s="696"/>
      <c r="BX5" s="696"/>
      <c r="BY5" s="696"/>
      <c r="BZ5" s="696"/>
      <c r="CA5" s="696"/>
      <c r="CB5" s="731"/>
      <c r="CD5" s="709" t="s">
        <v>230</v>
      </c>
      <c r="CE5" s="710"/>
      <c r="CF5" s="710"/>
      <c r="CG5" s="710"/>
      <c r="CH5" s="710"/>
      <c r="CI5" s="710"/>
      <c r="CJ5" s="710"/>
      <c r="CK5" s="710"/>
      <c r="CL5" s="710"/>
      <c r="CM5" s="710"/>
      <c r="CN5" s="710"/>
      <c r="CO5" s="710"/>
      <c r="CP5" s="710"/>
      <c r="CQ5" s="711"/>
      <c r="CR5" s="709" t="s">
        <v>236</v>
      </c>
      <c r="CS5" s="710"/>
      <c r="CT5" s="710"/>
      <c r="CU5" s="710"/>
      <c r="CV5" s="710"/>
      <c r="CW5" s="710"/>
      <c r="CX5" s="710"/>
      <c r="CY5" s="711"/>
      <c r="CZ5" s="709" t="s">
        <v>228</v>
      </c>
      <c r="DA5" s="710"/>
      <c r="DB5" s="710"/>
      <c r="DC5" s="711"/>
      <c r="DD5" s="709" t="s">
        <v>237</v>
      </c>
      <c r="DE5" s="710"/>
      <c r="DF5" s="710"/>
      <c r="DG5" s="710"/>
      <c r="DH5" s="710"/>
      <c r="DI5" s="710"/>
      <c r="DJ5" s="710"/>
      <c r="DK5" s="710"/>
      <c r="DL5" s="710"/>
      <c r="DM5" s="710"/>
      <c r="DN5" s="710"/>
      <c r="DO5" s="710"/>
      <c r="DP5" s="711"/>
      <c r="DQ5" s="709" t="s">
        <v>238</v>
      </c>
      <c r="DR5" s="710"/>
      <c r="DS5" s="710"/>
      <c r="DT5" s="710"/>
      <c r="DU5" s="710"/>
      <c r="DV5" s="710"/>
      <c r="DW5" s="710"/>
      <c r="DX5" s="710"/>
      <c r="DY5" s="710"/>
      <c r="DZ5" s="710"/>
      <c r="EA5" s="710"/>
      <c r="EB5" s="710"/>
      <c r="EC5" s="711"/>
    </row>
    <row r="6" spans="2:143" ht="11.25" customHeight="1" x14ac:dyDescent="0.2">
      <c r="B6" s="654" t="s">
        <v>239</v>
      </c>
      <c r="C6" s="655"/>
      <c r="D6" s="655"/>
      <c r="E6" s="655"/>
      <c r="F6" s="655"/>
      <c r="G6" s="655"/>
      <c r="H6" s="655"/>
      <c r="I6" s="655"/>
      <c r="J6" s="655"/>
      <c r="K6" s="655"/>
      <c r="L6" s="655"/>
      <c r="M6" s="655"/>
      <c r="N6" s="655"/>
      <c r="O6" s="655"/>
      <c r="P6" s="655"/>
      <c r="Q6" s="656"/>
      <c r="R6" s="657">
        <v>312033</v>
      </c>
      <c r="S6" s="658"/>
      <c r="T6" s="658"/>
      <c r="U6" s="658"/>
      <c r="V6" s="658"/>
      <c r="W6" s="658"/>
      <c r="X6" s="658"/>
      <c r="Y6" s="659"/>
      <c r="Z6" s="695">
        <v>1</v>
      </c>
      <c r="AA6" s="695"/>
      <c r="AB6" s="695"/>
      <c r="AC6" s="695"/>
      <c r="AD6" s="696">
        <v>312033</v>
      </c>
      <c r="AE6" s="696"/>
      <c r="AF6" s="696"/>
      <c r="AG6" s="696"/>
      <c r="AH6" s="696"/>
      <c r="AI6" s="696"/>
      <c r="AJ6" s="696"/>
      <c r="AK6" s="696"/>
      <c r="AL6" s="660">
        <v>1.7</v>
      </c>
      <c r="AM6" s="661"/>
      <c r="AN6" s="661"/>
      <c r="AO6" s="697"/>
      <c r="AP6" s="654" t="s">
        <v>240</v>
      </c>
      <c r="AQ6" s="655"/>
      <c r="AR6" s="655"/>
      <c r="AS6" s="655"/>
      <c r="AT6" s="655"/>
      <c r="AU6" s="655"/>
      <c r="AV6" s="655"/>
      <c r="AW6" s="655"/>
      <c r="AX6" s="655"/>
      <c r="AY6" s="655"/>
      <c r="AZ6" s="655"/>
      <c r="BA6" s="655"/>
      <c r="BB6" s="655"/>
      <c r="BC6" s="655"/>
      <c r="BD6" s="655"/>
      <c r="BE6" s="655"/>
      <c r="BF6" s="656"/>
      <c r="BG6" s="657">
        <v>14468215</v>
      </c>
      <c r="BH6" s="658"/>
      <c r="BI6" s="658"/>
      <c r="BJ6" s="658"/>
      <c r="BK6" s="658"/>
      <c r="BL6" s="658"/>
      <c r="BM6" s="658"/>
      <c r="BN6" s="659"/>
      <c r="BO6" s="695">
        <v>92.9</v>
      </c>
      <c r="BP6" s="695"/>
      <c r="BQ6" s="695"/>
      <c r="BR6" s="695"/>
      <c r="BS6" s="696" t="s">
        <v>241</v>
      </c>
      <c r="BT6" s="696"/>
      <c r="BU6" s="696"/>
      <c r="BV6" s="696"/>
      <c r="BW6" s="696"/>
      <c r="BX6" s="696"/>
      <c r="BY6" s="696"/>
      <c r="BZ6" s="696"/>
      <c r="CA6" s="696"/>
      <c r="CB6" s="731"/>
      <c r="CD6" s="715" t="s">
        <v>242</v>
      </c>
      <c r="CE6" s="716"/>
      <c r="CF6" s="716"/>
      <c r="CG6" s="716"/>
      <c r="CH6" s="716"/>
      <c r="CI6" s="716"/>
      <c r="CJ6" s="716"/>
      <c r="CK6" s="716"/>
      <c r="CL6" s="716"/>
      <c r="CM6" s="716"/>
      <c r="CN6" s="716"/>
      <c r="CO6" s="716"/>
      <c r="CP6" s="716"/>
      <c r="CQ6" s="717"/>
      <c r="CR6" s="657">
        <v>225407</v>
      </c>
      <c r="CS6" s="658"/>
      <c r="CT6" s="658"/>
      <c r="CU6" s="658"/>
      <c r="CV6" s="658"/>
      <c r="CW6" s="658"/>
      <c r="CX6" s="658"/>
      <c r="CY6" s="659"/>
      <c r="CZ6" s="739">
        <v>0.7</v>
      </c>
      <c r="DA6" s="721"/>
      <c r="DB6" s="721"/>
      <c r="DC6" s="741"/>
      <c r="DD6" s="663" t="s">
        <v>241</v>
      </c>
      <c r="DE6" s="658"/>
      <c r="DF6" s="658"/>
      <c r="DG6" s="658"/>
      <c r="DH6" s="658"/>
      <c r="DI6" s="658"/>
      <c r="DJ6" s="658"/>
      <c r="DK6" s="658"/>
      <c r="DL6" s="658"/>
      <c r="DM6" s="658"/>
      <c r="DN6" s="658"/>
      <c r="DO6" s="658"/>
      <c r="DP6" s="659"/>
      <c r="DQ6" s="663">
        <v>225407</v>
      </c>
      <c r="DR6" s="658"/>
      <c r="DS6" s="658"/>
      <c r="DT6" s="658"/>
      <c r="DU6" s="658"/>
      <c r="DV6" s="658"/>
      <c r="DW6" s="658"/>
      <c r="DX6" s="658"/>
      <c r="DY6" s="658"/>
      <c r="DZ6" s="658"/>
      <c r="EA6" s="658"/>
      <c r="EB6" s="658"/>
      <c r="EC6" s="694"/>
    </row>
    <row r="7" spans="2:143" ht="11.25" customHeight="1" x14ac:dyDescent="0.2">
      <c r="B7" s="654" t="s">
        <v>243</v>
      </c>
      <c r="C7" s="655"/>
      <c r="D7" s="655"/>
      <c r="E7" s="655"/>
      <c r="F7" s="655"/>
      <c r="G7" s="655"/>
      <c r="H7" s="655"/>
      <c r="I7" s="655"/>
      <c r="J7" s="655"/>
      <c r="K7" s="655"/>
      <c r="L7" s="655"/>
      <c r="M7" s="655"/>
      <c r="N7" s="655"/>
      <c r="O7" s="655"/>
      <c r="P7" s="655"/>
      <c r="Q7" s="656"/>
      <c r="R7" s="657">
        <v>5691</v>
      </c>
      <c r="S7" s="658"/>
      <c r="T7" s="658"/>
      <c r="U7" s="658"/>
      <c r="V7" s="658"/>
      <c r="W7" s="658"/>
      <c r="X7" s="658"/>
      <c r="Y7" s="659"/>
      <c r="Z7" s="695">
        <v>0</v>
      </c>
      <c r="AA7" s="695"/>
      <c r="AB7" s="695"/>
      <c r="AC7" s="695"/>
      <c r="AD7" s="696">
        <v>5691</v>
      </c>
      <c r="AE7" s="696"/>
      <c r="AF7" s="696"/>
      <c r="AG7" s="696"/>
      <c r="AH7" s="696"/>
      <c r="AI7" s="696"/>
      <c r="AJ7" s="696"/>
      <c r="AK7" s="696"/>
      <c r="AL7" s="660">
        <v>0</v>
      </c>
      <c r="AM7" s="661"/>
      <c r="AN7" s="661"/>
      <c r="AO7" s="697"/>
      <c r="AP7" s="654" t="s">
        <v>244</v>
      </c>
      <c r="AQ7" s="655"/>
      <c r="AR7" s="655"/>
      <c r="AS7" s="655"/>
      <c r="AT7" s="655"/>
      <c r="AU7" s="655"/>
      <c r="AV7" s="655"/>
      <c r="AW7" s="655"/>
      <c r="AX7" s="655"/>
      <c r="AY7" s="655"/>
      <c r="AZ7" s="655"/>
      <c r="BA7" s="655"/>
      <c r="BB7" s="655"/>
      <c r="BC7" s="655"/>
      <c r="BD7" s="655"/>
      <c r="BE7" s="655"/>
      <c r="BF7" s="656"/>
      <c r="BG7" s="657">
        <v>5700139</v>
      </c>
      <c r="BH7" s="658"/>
      <c r="BI7" s="658"/>
      <c r="BJ7" s="658"/>
      <c r="BK7" s="658"/>
      <c r="BL7" s="658"/>
      <c r="BM7" s="658"/>
      <c r="BN7" s="659"/>
      <c r="BO7" s="695">
        <v>36.6</v>
      </c>
      <c r="BP7" s="695"/>
      <c r="BQ7" s="695"/>
      <c r="BR7" s="695"/>
      <c r="BS7" s="696" t="s">
        <v>241</v>
      </c>
      <c r="BT7" s="696"/>
      <c r="BU7" s="696"/>
      <c r="BV7" s="696"/>
      <c r="BW7" s="696"/>
      <c r="BX7" s="696"/>
      <c r="BY7" s="696"/>
      <c r="BZ7" s="696"/>
      <c r="CA7" s="696"/>
      <c r="CB7" s="731"/>
      <c r="CD7" s="654" t="s">
        <v>245</v>
      </c>
      <c r="CE7" s="655"/>
      <c r="CF7" s="655"/>
      <c r="CG7" s="655"/>
      <c r="CH7" s="655"/>
      <c r="CI7" s="655"/>
      <c r="CJ7" s="655"/>
      <c r="CK7" s="655"/>
      <c r="CL7" s="655"/>
      <c r="CM7" s="655"/>
      <c r="CN7" s="655"/>
      <c r="CO7" s="655"/>
      <c r="CP7" s="655"/>
      <c r="CQ7" s="656"/>
      <c r="CR7" s="657">
        <v>3488210</v>
      </c>
      <c r="CS7" s="658"/>
      <c r="CT7" s="658"/>
      <c r="CU7" s="658"/>
      <c r="CV7" s="658"/>
      <c r="CW7" s="658"/>
      <c r="CX7" s="658"/>
      <c r="CY7" s="659"/>
      <c r="CZ7" s="695">
        <v>11.3</v>
      </c>
      <c r="DA7" s="695"/>
      <c r="DB7" s="695"/>
      <c r="DC7" s="695"/>
      <c r="DD7" s="663">
        <v>24575</v>
      </c>
      <c r="DE7" s="658"/>
      <c r="DF7" s="658"/>
      <c r="DG7" s="658"/>
      <c r="DH7" s="658"/>
      <c r="DI7" s="658"/>
      <c r="DJ7" s="658"/>
      <c r="DK7" s="658"/>
      <c r="DL7" s="658"/>
      <c r="DM7" s="658"/>
      <c r="DN7" s="658"/>
      <c r="DO7" s="658"/>
      <c r="DP7" s="659"/>
      <c r="DQ7" s="663">
        <v>2316351</v>
      </c>
      <c r="DR7" s="658"/>
      <c r="DS7" s="658"/>
      <c r="DT7" s="658"/>
      <c r="DU7" s="658"/>
      <c r="DV7" s="658"/>
      <c r="DW7" s="658"/>
      <c r="DX7" s="658"/>
      <c r="DY7" s="658"/>
      <c r="DZ7" s="658"/>
      <c r="EA7" s="658"/>
      <c r="EB7" s="658"/>
      <c r="EC7" s="694"/>
    </row>
    <row r="8" spans="2:143" ht="11.25" customHeight="1" x14ac:dyDescent="0.2">
      <c r="B8" s="654" t="s">
        <v>246</v>
      </c>
      <c r="C8" s="655"/>
      <c r="D8" s="655"/>
      <c r="E8" s="655"/>
      <c r="F8" s="655"/>
      <c r="G8" s="655"/>
      <c r="H8" s="655"/>
      <c r="I8" s="655"/>
      <c r="J8" s="655"/>
      <c r="K8" s="655"/>
      <c r="L8" s="655"/>
      <c r="M8" s="655"/>
      <c r="N8" s="655"/>
      <c r="O8" s="655"/>
      <c r="P8" s="655"/>
      <c r="Q8" s="656"/>
      <c r="R8" s="657">
        <v>99834</v>
      </c>
      <c r="S8" s="658"/>
      <c r="T8" s="658"/>
      <c r="U8" s="658"/>
      <c r="V8" s="658"/>
      <c r="W8" s="658"/>
      <c r="X8" s="658"/>
      <c r="Y8" s="659"/>
      <c r="Z8" s="695">
        <v>0.3</v>
      </c>
      <c r="AA8" s="695"/>
      <c r="AB8" s="695"/>
      <c r="AC8" s="695"/>
      <c r="AD8" s="696">
        <v>99834</v>
      </c>
      <c r="AE8" s="696"/>
      <c r="AF8" s="696"/>
      <c r="AG8" s="696"/>
      <c r="AH8" s="696"/>
      <c r="AI8" s="696"/>
      <c r="AJ8" s="696"/>
      <c r="AK8" s="696"/>
      <c r="AL8" s="660">
        <v>0.5</v>
      </c>
      <c r="AM8" s="661"/>
      <c r="AN8" s="661"/>
      <c r="AO8" s="697"/>
      <c r="AP8" s="654" t="s">
        <v>247</v>
      </c>
      <c r="AQ8" s="655"/>
      <c r="AR8" s="655"/>
      <c r="AS8" s="655"/>
      <c r="AT8" s="655"/>
      <c r="AU8" s="655"/>
      <c r="AV8" s="655"/>
      <c r="AW8" s="655"/>
      <c r="AX8" s="655"/>
      <c r="AY8" s="655"/>
      <c r="AZ8" s="655"/>
      <c r="BA8" s="655"/>
      <c r="BB8" s="655"/>
      <c r="BC8" s="655"/>
      <c r="BD8" s="655"/>
      <c r="BE8" s="655"/>
      <c r="BF8" s="656"/>
      <c r="BG8" s="657">
        <v>158609</v>
      </c>
      <c r="BH8" s="658"/>
      <c r="BI8" s="658"/>
      <c r="BJ8" s="658"/>
      <c r="BK8" s="658"/>
      <c r="BL8" s="658"/>
      <c r="BM8" s="658"/>
      <c r="BN8" s="659"/>
      <c r="BO8" s="695">
        <v>1</v>
      </c>
      <c r="BP8" s="695"/>
      <c r="BQ8" s="695"/>
      <c r="BR8" s="695"/>
      <c r="BS8" s="696" t="s">
        <v>241</v>
      </c>
      <c r="BT8" s="696"/>
      <c r="BU8" s="696"/>
      <c r="BV8" s="696"/>
      <c r="BW8" s="696"/>
      <c r="BX8" s="696"/>
      <c r="BY8" s="696"/>
      <c r="BZ8" s="696"/>
      <c r="CA8" s="696"/>
      <c r="CB8" s="731"/>
      <c r="CD8" s="654" t="s">
        <v>248</v>
      </c>
      <c r="CE8" s="655"/>
      <c r="CF8" s="655"/>
      <c r="CG8" s="655"/>
      <c r="CH8" s="655"/>
      <c r="CI8" s="655"/>
      <c r="CJ8" s="655"/>
      <c r="CK8" s="655"/>
      <c r="CL8" s="655"/>
      <c r="CM8" s="655"/>
      <c r="CN8" s="655"/>
      <c r="CO8" s="655"/>
      <c r="CP8" s="655"/>
      <c r="CQ8" s="656"/>
      <c r="CR8" s="657">
        <v>13030065</v>
      </c>
      <c r="CS8" s="658"/>
      <c r="CT8" s="658"/>
      <c r="CU8" s="658"/>
      <c r="CV8" s="658"/>
      <c r="CW8" s="658"/>
      <c r="CX8" s="658"/>
      <c r="CY8" s="659"/>
      <c r="CZ8" s="695">
        <v>42.3</v>
      </c>
      <c r="DA8" s="695"/>
      <c r="DB8" s="695"/>
      <c r="DC8" s="695"/>
      <c r="DD8" s="663">
        <v>197839</v>
      </c>
      <c r="DE8" s="658"/>
      <c r="DF8" s="658"/>
      <c r="DG8" s="658"/>
      <c r="DH8" s="658"/>
      <c r="DI8" s="658"/>
      <c r="DJ8" s="658"/>
      <c r="DK8" s="658"/>
      <c r="DL8" s="658"/>
      <c r="DM8" s="658"/>
      <c r="DN8" s="658"/>
      <c r="DO8" s="658"/>
      <c r="DP8" s="659"/>
      <c r="DQ8" s="663">
        <v>7150741</v>
      </c>
      <c r="DR8" s="658"/>
      <c r="DS8" s="658"/>
      <c r="DT8" s="658"/>
      <c r="DU8" s="658"/>
      <c r="DV8" s="658"/>
      <c r="DW8" s="658"/>
      <c r="DX8" s="658"/>
      <c r="DY8" s="658"/>
      <c r="DZ8" s="658"/>
      <c r="EA8" s="658"/>
      <c r="EB8" s="658"/>
      <c r="EC8" s="694"/>
    </row>
    <row r="9" spans="2:143" ht="11.25" customHeight="1" x14ac:dyDescent="0.2">
      <c r="B9" s="654" t="s">
        <v>249</v>
      </c>
      <c r="C9" s="655"/>
      <c r="D9" s="655"/>
      <c r="E9" s="655"/>
      <c r="F9" s="655"/>
      <c r="G9" s="655"/>
      <c r="H9" s="655"/>
      <c r="I9" s="655"/>
      <c r="J9" s="655"/>
      <c r="K9" s="655"/>
      <c r="L9" s="655"/>
      <c r="M9" s="655"/>
      <c r="N9" s="655"/>
      <c r="O9" s="655"/>
      <c r="P9" s="655"/>
      <c r="Q9" s="656"/>
      <c r="R9" s="657">
        <v>68640</v>
      </c>
      <c r="S9" s="658"/>
      <c r="T9" s="658"/>
      <c r="U9" s="658"/>
      <c r="V9" s="658"/>
      <c r="W9" s="658"/>
      <c r="X9" s="658"/>
      <c r="Y9" s="659"/>
      <c r="Z9" s="695">
        <v>0.2</v>
      </c>
      <c r="AA9" s="695"/>
      <c r="AB9" s="695"/>
      <c r="AC9" s="695"/>
      <c r="AD9" s="696">
        <v>68640</v>
      </c>
      <c r="AE9" s="696"/>
      <c r="AF9" s="696"/>
      <c r="AG9" s="696"/>
      <c r="AH9" s="696"/>
      <c r="AI9" s="696"/>
      <c r="AJ9" s="696"/>
      <c r="AK9" s="696"/>
      <c r="AL9" s="660">
        <v>0.4</v>
      </c>
      <c r="AM9" s="661"/>
      <c r="AN9" s="661"/>
      <c r="AO9" s="697"/>
      <c r="AP9" s="654" t="s">
        <v>250</v>
      </c>
      <c r="AQ9" s="655"/>
      <c r="AR9" s="655"/>
      <c r="AS9" s="655"/>
      <c r="AT9" s="655"/>
      <c r="AU9" s="655"/>
      <c r="AV9" s="655"/>
      <c r="AW9" s="655"/>
      <c r="AX9" s="655"/>
      <c r="AY9" s="655"/>
      <c r="AZ9" s="655"/>
      <c r="BA9" s="655"/>
      <c r="BB9" s="655"/>
      <c r="BC9" s="655"/>
      <c r="BD9" s="655"/>
      <c r="BE9" s="655"/>
      <c r="BF9" s="656"/>
      <c r="BG9" s="657">
        <v>4930022</v>
      </c>
      <c r="BH9" s="658"/>
      <c r="BI9" s="658"/>
      <c r="BJ9" s="658"/>
      <c r="BK9" s="658"/>
      <c r="BL9" s="658"/>
      <c r="BM9" s="658"/>
      <c r="BN9" s="659"/>
      <c r="BO9" s="695">
        <v>31.6</v>
      </c>
      <c r="BP9" s="695"/>
      <c r="BQ9" s="695"/>
      <c r="BR9" s="695"/>
      <c r="BS9" s="696" t="s">
        <v>241</v>
      </c>
      <c r="BT9" s="696"/>
      <c r="BU9" s="696"/>
      <c r="BV9" s="696"/>
      <c r="BW9" s="696"/>
      <c r="BX9" s="696"/>
      <c r="BY9" s="696"/>
      <c r="BZ9" s="696"/>
      <c r="CA9" s="696"/>
      <c r="CB9" s="731"/>
      <c r="CD9" s="654" t="s">
        <v>251</v>
      </c>
      <c r="CE9" s="655"/>
      <c r="CF9" s="655"/>
      <c r="CG9" s="655"/>
      <c r="CH9" s="655"/>
      <c r="CI9" s="655"/>
      <c r="CJ9" s="655"/>
      <c r="CK9" s="655"/>
      <c r="CL9" s="655"/>
      <c r="CM9" s="655"/>
      <c r="CN9" s="655"/>
      <c r="CO9" s="655"/>
      <c r="CP9" s="655"/>
      <c r="CQ9" s="656"/>
      <c r="CR9" s="657">
        <v>4500731</v>
      </c>
      <c r="CS9" s="658"/>
      <c r="CT9" s="658"/>
      <c r="CU9" s="658"/>
      <c r="CV9" s="658"/>
      <c r="CW9" s="658"/>
      <c r="CX9" s="658"/>
      <c r="CY9" s="659"/>
      <c r="CZ9" s="695">
        <v>14.6</v>
      </c>
      <c r="DA9" s="695"/>
      <c r="DB9" s="695"/>
      <c r="DC9" s="695"/>
      <c r="DD9" s="663">
        <v>21775</v>
      </c>
      <c r="DE9" s="658"/>
      <c r="DF9" s="658"/>
      <c r="DG9" s="658"/>
      <c r="DH9" s="658"/>
      <c r="DI9" s="658"/>
      <c r="DJ9" s="658"/>
      <c r="DK9" s="658"/>
      <c r="DL9" s="658"/>
      <c r="DM9" s="658"/>
      <c r="DN9" s="658"/>
      <c r="DO9" s="658"/>
      <c r="DP9" s="659"/>
      <c r="DQ9" s="663">
        <v>3533113</v>
      </c>
      <c r="DR9" s="658"/>
      <c r="DS9" s="658"/>
      <c r="DT9" s="658"/>
      <c r="DU9" s="658"/>
      <c r="DV9" s="658"/>
      <c r="DW9" s="658"/>
      <c r="DX9" s="658"/>
      <c r="DY9" s="658"/>
      <c r="DZ9" s="658"/>
      <c r="EA9" s="658"/>
      <c r="EB9" s="658"/>
      <c r="EC9" s="694"/>
    </row>
    <row r="10" spans="2:143" ht="11.25" customHeight="1" x14ac:dyDescent="0.2">
      <c r="B10" s="654" t="s">
        <v>252</v>
      </c>
      <c r="C10" s="655"/>
      <c r="D10" s="655"/>
      <c r="E10" s="655"/>
      <c r="F10" s="655"/>
      <c r="G10" s="655"/>
      <c r="H10" s="655"/>
      <c r="I10" s="655"/>
      <c r="J10" s="655"/>
      <c r="K10" s="655"/>
      <c r="L10" s="655"/>
      <c r="M10" s="655"/>
      <c r="N10" s="655"/>
      <c r="O10" s="655"/>
      <c r="P10" s="655"/>
      <c r="Q10" s="656"/>
      <c r="R10" s="657" t="s">
        <v>241</v>
      </c>
      <c r="S10" s="658"/>
      <c r="T10" s="658"/>
      <c r="U10" s="658"/>
      <c r="V10" s="658"/>
      <c r="W10" s="658"/>
      <c r="X10" s="658"/>
      <c r="Y10" s="659"/>
      <c r="Z10" s="695" t="s">
        <v>241</v>
      </c>
      <c r="AA10" s="695"/>
      <c r="AB10" s="695"/>
      <c r="AC10" s="695"/>
      <c r="AD10" s="696" t="s">
        <v>241</v>
      </c>
      <c r="AE10" s="696"/>
      <c r="AF10" s="696"/>
      <c r="AG10" s="696"/>
      <c r="AH10" s="696"/>
      <c r="AI10" s="696"/>
      <c r="AJ10" s="696"/>
      <c r="AK10" s="696"/>
      <c r="AL10" s="660" t="s">
        <v>241</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161487</v>
      </c>
      <c r="BH10" s="658"/>
      <c r="BI10" s="658"/>
      <c r="BJ10" s="658"/>
      <c r="BK10" s="658"/>
      <c r="BL10" s="658"/>
      <c r="BM10" s="658"/>
      <c r="BN10" s="659"/>
      <c r="BO10" s="695">
        <v>1</v>
      </c>
      <c r="BP10" s="695"/>
      <c r="BQ10" s="695"/>
      <c r="BR10" s="695"/>
      <c r="BS10" s="696" t="s">
        <v>241</v>
      </c>
      <c r="BT10" s="696"/>
      <c r="BU10" s="696"/>
      <c r="BV10" s="696"/>
      <c r="BW10" s="696"/>
      <c r="BX10" s="696"/>
      <c r="BY10" s="696"/>
      <c r="BZ10" s="696"/>
      <c r="CA10" s="696"/>
      <c r="CB10" s="731"/>
      <c r="CD10" s="654" t="s">
        <v>254</v>
      </c>
      <c r="CE10" s="655"/>
      <c r="CF10" s="655"/>
      <c r="CG10" s="655"/>
      <c r="CH10" s="655"/>
      <c r="CI10" s="655"/>
      <c r="CJ10" s="655"/>
      <c r="CK10" s="655"/>
      <c r="CL10" s="655"/>
      <c r="CM10" s="655"/>
      <c r="CN10" s="655"/>
      <c r="CO10" s="655"/>
      <c r="CP10" s="655"/>
      <c r="CQ10" s="656"/>
      <c r="CR10" s="657">
        <v>43474</v>
      </c>
      <c r="CS10" s="658"/>
      <c r="CT10" s="658"/>
      <c r="CU10" s="658"/>
      <c r="CV10" s="658"/>
      <c r="CW10" s="658"/>
      <c r="CX10" s="658"/>
      <c r="CY10" s="659"/>
      <c r="CZ10" s="695">
        <v>0.1</v>
      </c>
      <c r="DA10" s="695"/>
      <c r="DB10" s="695"/>
      <c r="DC10" s="695"/>
      <c r="DD10" s="663" t="s">
        <v>241</v>
      </c>
      <c r="DE10" s="658"/>
      <c r="DF10" s="658"/>
      <c r="DG10" s="658"/>
      <c r="DH10" s="658"/>
      <c r="DI10" s="658"/>
      <c r="DJ10" s="658"/>
      <c r="DK10" s="658"/>
      <c r="DL10" s="658"/>
      <c r="DM10" s="658"/>
      <c r="DN10" s="658"/>
      <c r="DO10" s="658"/>
      <c r="DP10" s="659"/>
      <c r="DQ10" s="663">
        <v>35474</v>
      </c>
      <c r="DR10" s="658"/>
      <c r="DS10" s="658"/>
      <c r="DT10" s="658"/>
      <c r="DU10" s="658"/>
      <c r="DV10" s="658"/>
      <c r="DW10" s="658"/>
      <c r="DX10" s="658"/>
      <c r="DY10" s="658"/>
      <c r="DZ10" s="658"/>
      <c r="EA10" s="658"/>
      <c r="EB10" s="658"/>
      <c r="EC10" s="694"/>
    </row>
    <row r="11" spans="2:143" ht="11.25" customHeight="1" x14ac:dyDescent="0.2">
      <c r="B11" s="654" t="s">
        <v>255</v>
      </c>
      <c r="C11" s="655"/>
      <c r="D11" s="655"/>
      <c r="E11" s="655"/>
      <c r="F11" s="655"/>
      <c r="G11" s="655"/>
      <c r="H11" s="655"/>
      <c r="I11" s="655"/>
      <c r="J11" s="655"/>
      <c r="K11" s="655"/>
      <c r="L11" s="655"/>
      <c r="M11" s="655"/>
      <c r="N11" s="655"/>
      <c r="O11" s="655"/>
      <c r="P11" s="655"/>
      <c r="Q11" s="656"/>
      <c r="R11" s="657">
        <v>1913856</v>
      </c>
      <c r="S11" s="658"/>
      <c r="T11" s="658"/>
      <c r="U11" s="658"/>
      <c r="V11" s="658"/>
      <c r="W11" s="658"/>
      <c r="X11" s="658"/>
      <c r="Y11" s="659"/>
      <c r="Z11" s="660">
        <v>5.9</v>
      </c>
      <c r="AA11" s="661"/>
      <c r="AB11" s="661"/>
      <c r="AC11" s="662"/>
      <c r="AD11" s="663">
        <v>1913856</v>
      </c>
      <c r="AE11" s="658"/>
      <c r="AF11" s="658"/>
      <c r="AG11" s="658"/>
      <c r="AH11" s="658"/>
      <c r="AI11" s="658"/>
      <c r="AJ11" s="658"/>
      <c r="AK11" s="659"/>
      <c r="AL11" s="660">
        <v>10.4</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450021</v>
      </c>
      <c r="BH11" s="658"/>
      <c r="BI11" s="658"/>
      <c r="BJ11" s="658"/>
      <c r="BK11" s="658"/>
      <c r="BL11" s="658"/>
      <c r="BM11" s="658"/>
      <c r="BN11" s="659"/>
      <c r="BO11" s="695">
        <v>2.9</v>
      </c>
      <c r="BP11" s="695"/>
      <c r="BQ11" s="695"/>
      <c r="BR11" s="695"/>
      <c r="BS11" s="696" t="s">
        <v>241</v>
      </c>
      <c r="BT11" s="696"/>
      <c r="BU11" s="696"/>
      <c r="BV11" s="696"/>
      <c r="BW11" s="696"/>
      <c r="BX11" s="696"/>
      <c r="BY11" s="696"/>
      <c r="BZ11" s="696"/>
      <c r="CA11" s="696"/>
      <c r="CB11" s="731"/>
      <c r="CD11" s="654" t="s">
        <v>257</v>
      </c>
      <c r="CE11" s="655"/>
      <c r="CF11" s="655"/>
      <c r="CG11" s="655"/>
      <c r="CH11" s="655"/>
      <c r="CI11" s="655"/>
      <c r="CJ11" s="655"/>
      <c r="CK11" s="655"/>
      <c r="CL11" s="655"/>
      <c r="CM11" s="655"/>
      <c r="CN11" s="655"/>
      <c r="CO11" s="655"/>
      <c r="CP11" s="655"/>
      <c r="CQ11" s="656"/>
      <c r="CR11" s="657">
        <v>226613</v>
      </c>
      <c r="CS11" s="658"/>
      <c r="CT11" s="658"/>
      <c r="CU11" s="658"/>
      <c r="CV11" s="658"/>
      <c r="CW11" s="658"/>
      <c r="CX11" s="658"/>
      <c r="CY11" s="659"/>
      <c r="CZ11" s="695">
        <v>0.7</v>
      </c>
      <c r="DA11" s="695"/>
      <c r="DB11" s="695"/>
      <c r="DC11" s="695"/>
      <c r="DD11" s="663">
        <v>61653</v>
      </c>
      <c r="DE11" s="658"/>
      <c r="DF11" s="658"/>
      <c r="DG11" s="658"/>
      <c r="DH11" s="658"/>
      <c r="DI11" s="658"/>
      <c r="DJ11" s="658"/>
      <c r="DK11" s="658"/>
      <c r="DL11" s="658"/>
      <c r="DM11" s="658"/>
      <c r="DN11" s="658"/>
      <c r="DO11" s="658"/>
      <c r="DP11" s="659"/>
      <c r="DQ11" s="663">
        <v>144814</v>
      </c>
      <c r="DR11" s="658"/>
      <c r="DS11" s="658"/>
      <c r="DT11" s="658"/>
      <c r="DU11" s="658"/>
      <c r="DV11" s="658"/>
      <c r="DW11" s="658"/>
      <c r="DX11" s="658"/>
      <c r="DY11" s="658"/>
      <c r="DZ11" s="658"/>
      <c r="EA11" s="658"/>
      <c r="EB11" s="658"/>
      <c r="EC11" s="694"/>
    </row>
    <row r="12" spans="2:143" ht="11.25" customHeight="1" x14ac:dyDescent="0.2">
      <c r="B12" s="654" t="s">
        <v>258</v>
      </c>
      <c r="C12" s="655"/>
      <c r="D12" s="655"/>
      <c r="E12" s="655"/>
      <c r="F12" s="655"/>
      <c r="G12" s="655"/>
      <c r="H12" s="655"/>
      <c r="I12" s="655"/>
      <c r="J12" s="655"/>
      <c r="K12" s="655"/>
      <c r="L12" s="655"/>
      <c r="M12" s="655"/>
      <c r="N12" s="655"/>
      <c r="O12" s="655"/>
      <c r="P12" s="655"/>
      <c r="Q12" s="656"/>
      <c r="R12" s="657" t="s">
        <v>241</v>
      </c>
      <c r="S12" s="658"/>
      <c r="T12" s="658"/>
      <c r="U12" s="658"/>
      <c r="V12" s="658"/>
      <c r="W12" s="658"/>
      <c r="X12" s="658"/>
      <c r="Y12" s="659"/>
      <c r="Z12" s="695" t="s">
        <v>241</v>
      </c>
      <c r="AA12" s="695"/>
      <c r="AB12" s="695"/>
      <c r="AC12" s="695"/>
      <c r="AD12" s="696" t="s">
        <v>241</v>
      </c>
      <c r="AE12" s="696"/>
      <c r="AF12" s="696"/>
      <c r="AG12" s="696"/>
      <c r="AH12" s="696"/>
      <c r="AI12" s="696"/>
      <c r="AJ12" s="696"/>
      <c r="AK12" s="696"/>
      <c r="AL12" s="660" t="s">
        <v>241</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8072499</v>
      </c>
      <c r="BH12" s="658"/>
      <c r="BI12" s="658"/>
      <c r="BJ12" s="658"/>
      <c r="BK12" s="658"/>
      <c r="BL12" s="658"/>
      <c r="BM12" s="658"/>
      <c r="BN12" s="659"/>
      <c r="BO12" s="695">
        <v>51.8</v>
      </c>
      <c r="BP12" s="695"/>
      <c r="BQ12" s="695"/>
      <c r="BR12" s="695"/>
      <c r="BS12" s="696" t="s">
        <v>241</v>
      </c>
      <c r="BT12" s="696"/>
      <c r="BU12" s="696"/>
      <c r="BV12" s="696"/>
      <c r="BW12" s="696"/>
      <c r="BX12" s="696"/>
      <c r="BY12" s="696"/>
      <c r="BZ12" s="696"/>
      <c r="CA12" s="696"/>
      <c r="CB12" s="731"/>
      <c r="CD12" s="654" t="s">
        <v>260</v>
      </c>
      <c r="CE12" s="655"/>
      <c r="CF12" s="655"/>
      <c r="CG12" s="655"/>
      <c r="CH12" s="655"/>
      <c r="CI12" s="655"/>
      <c r="CJ12" s="655"/>
      <c r="CK12" s="655"/>
      <c r="CL12" s="655"/>
      <c r="CM12" s="655"/>
      <c r="CN12" s="655"/>
      <c r="CO12" s="655"/>
      <c r="CP12" s="655"/>
      <c r="CQ12" s="656"/>
      <c r="CR12" s="657">
        <v>806099</v>
      </c>
      <c r="CS12" s="658"/>
      <c r="CT12" s="658"/>
      <c r="CU12" s="658"/>
      <c r="CV12" s="658"/>
      <c r="CW12" s="658"/>
      <c r="CX12" s="658"/>
      <c r="CY12" s="659"/>
      <c r="CZ12" s="695">
        <v>2.6</v>
      </c>
      <c r="DA12" s="695"/>
      <c r="DB12" s="695"/>
      <c r="DC12" s="695"/>
      <c r="DD12" s="663">
        <v>2047</v>
      </c>
      <c r="DE12" s="658"/>
      <c r="DF12" s="658"/>
      <c r="DG12" s="658"/>
      <c r="DH12" s="658"/>
      <c r="DI12" s="658"/>
      <c r="DJ12" s="658"/>
      <c r="DK12" s="658"/>
      <c r="DL12" s="658"/>
      <c r="DM12" s="658"/>
      <c r="DN12" s="658"/>
      <c r="DO12" s="658"/>
      <c r="DP12" s="659"/>
      <c r="DQ12" s="663">
        <v>384876</v>
      </c>
      <c r="DR12" s="658"/>
      <c r="DS12" s="658"/>
      <c r="DT12" s="658"/>
      <c r="DU12" s="658"/>
      <c r="DV12" s="658"/>
      <c r="DW12" s="658"/>
      <c r="DX12" s="658"/>
      <c r="DY12" s="658"/>
      <c r="DZ12" s="658"/>
      <c r="EA12" s="658"/>
      <c r="EB12" s="658"/>
      <c r="EC12" s="694"/>
    </row>
    <row r="13" spans="2:143" ht="11.25" customHeight="1" x14ac:dyDescent="0.2">
      <c r="B13" s="654" t="s">
        <v>261</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241</v>
      </c>
      <c r="AA13" s="695"/>
      <c r="AB13" s="695"/>
      <c r="AC13" s="695"/>
      <c r="AD13" s="696" t="s">
        <v>241</v>
      </c>
      <c r="AE13" s="696"/>
      <c r="AF13" s="696"/>
      <c r="AG13" s="696"/>
      <c r="AH13" s="696"/>
      <c r="AI13" s="696"/>
      <c r="AJ13" s="696"/>
      <c r="AK13" s="696"/>
      <c r="AL13" s="660" t="s">
        <v>241</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8021921</v>
      </c>
      <c r="BH13" s="658"/>
      <c r="BI13" s="658"/>
      <c r="BJ13" s="658"/>
      <c r="BK13" s="658"/>
      <c r="BL13" s="658"/>
      <c r="BM13" s="658"/>
      <c r="BN13" s="659"/>
      <c r="BO13" s="695">
        <v>51.5</v>
      </c>
      <c r="BP13" s="695"/>
      <c r="BQ13" s="695"/>
      <c r="BR13" s="695"/>
      <c r="BS13" s="696" t="s">
        <v>241</v>
      </c>
      <c r="BT13" s="696"/>
      <c r="BU13" s="696"/>
      <c r="BV13" s="696"/>
      <c r="BW13" s="696"/>
      <c r="BX13" s="696"/>
      <c r="BY13" s="696"/>
      <c r="BZ13" s="696"/>
      <c r="CA13" s="696"/>
      <c r="CB13" s="731"/>
      <c r="CD13" s="654" t="s">
        <v>263</v>
      </c>
      <c r="CE13" s="655"/>
      <c r="CF13" s="655"/>
      <c r="CG13" s="655"/>
      <c r="CH13" s="655"/>
      <c r="CI13" s="655"/>
      <c r="CJ13" s="655"/>
      <c r="CK13" s="655"/>
      <c r="CL13" s="655"/>
      <c r="CM13" s="655"/>
      <c r="CN13" s="655"/>
      <c r="CO13" s="655"/>
      <c r="CP13" s="655"/>
      <c r="CQ13" s="656"/>
      <c r="CR13" s="657">
        <v>2428733</v>
      </c>
      <c r="CS13" s="658"/>
      <c r="CT13" s="658"/>
      <c r="CU13" s="658"/>
      <c r="CV13" s="658"/>
      <c r="CW13" s="658"/>
      <c r="CX13" s="658"/>
      <c r="CY13" s="659"/>
      <c r="CZ13" s="695">
        <v>7.9</v>
      </c>
      <c r="DA13" s="695"/>
      <c r="DB13" s="695"/>
      <c r="DC13" s="695"/>
      <c r="DD13" s="663">
        <v>1045623</v>
      </c>
      <c r="DE13" s="658"/>
      <c r="DF13" s="658"/>
      <c r="DG13" s="658"/>
      <c r="DH13" s="658"/>
      <c r="DI13" s="658"/>
      <c r="DJ13" s="658"/>
      <c r="DK13" s="658"/>
      <c r="DL13" s="658"/>
      <c r="DM13" s="658"/>
      <c r="DN13" s="658"/>
      <c r="DO13" s="658"/>
      <c r="DP13" s="659"/>
      <c r="DQ13" s="663">
        <v>1818389</v>
      </c>
      <c r="DR13" s="658"/>
      <c r="DS13" s="658"/>
      <c r="DT13" s="658"/>
      <c r="DU13" s="658"/>
      <c r="DV13" s="658"/>
      <c r="DW13" s="658"/>
      <c r="DX13" s="658"/>
      <c r="DY13" s="658"/>
      <c r="DZ13" s="658"/>
      <c r="EA13" s="658"/>
      <c r="EB13" s="658"/>
      <c r="EC13" s="694"/>
    </row>
    <row r="14" spans="2:143" ht="11.25" customHeight="1" x14ac:dyDescent="0.2">
      <c r="B14" s="654" t="s">
        <v>264</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240596</v>
      </c>
      <c r="BH14" s="658"/>
      <c r="BI14" s="658"/>
      <c r="BJ14" s="658"/>
      <c r="BK14" s="658"/>
      <c r="BL14" s="658"/>
      <c r="BM14" s="658"/>
      <c r="BN14" s="659"/>
      <c r="BO14" s="695">
        <v>1.5</v>
      </c>
      <c r="BP14" s="695"/>
      <c r="BQ14" s="695"/>
      <c r="BR14" s="695"/>
      <c r="BS14" s="696" t="s">
        <v>241</v>
      </c>
      <c r="BT14" s="696"/>
      <c r="BU14" s="696"/>
      <c r="BV14" s="696"/>
      <c r="BW14" s="696"/>
      <c r="BX14" s="696"/>
      <c r="BY14" s="696"/>
      <c r="BZ14" s="696"/>
      <c r="CA14" s="696"/>
      <c r="CB14" s="731"/>
      <c r="CD14" s="654" t="s">
        <v>266</v>
      </c>
      <c r="CE14" s="655"/>
      <c r="CF14" s="655"/>
      <c r="CG14" s="655"/>
      <c r="CH14" s="655"/>
      <c r="CI14" s="655"/>
      <c r="CJ14" s="655"/>
      <c r="CK14" s="655"/>
      <c r="CL14" s="655"/>
      <c r="CM14" s="655"/>
      <c r="CN14" s="655"/>
      <c r="CO14" s="655"/>
      <c r="CP14" s="655"/>
      <c r="CQ14" s="656"/>
      <c r="CR14" s="657">
        <v>956624</v>
      </c>
      <c r="CS14" s="658"/>
      <c r="CT14" s="658"/>
      <c r="CU14" s="658"/>
      <c r="CV14" s="658"/>
      <c r="CW14" s="658"/>
      <c r="CX14" s="658"/>
      <c r="CY14" s="659"/>
      <c r="CZ14" s="695">
        <v>3.1</v>
      </c>
      <c r="DA14" s="695"/>
      <c r="DB14" s="695"/>
      <c r="DC14" s="695"/>
      <c r="DD14" s="663">
        <v>49587</v>
      </c>
      <c r="DE14" s="658"/>
      <c r="DF14" s="658"/>
      <c r="DG14" s="658"/>
      <c r="DH14" s="658"/>
      <c r="DI14" s="658"/>
      <c r="DJ14" s="658"/>
      <c r="DK14" s="658"/>
      <c r="DL14" s="658"/>
      <c r="DM14" s="658"/>
      <c r="DN14" s="658"/>
      <c r="DO14" s="658"/>
      <c r="DP14" s="659"/>
      <c r="DQ14" s="663">
        <v>927759</v>
      </c>
      <c r="DR14" s="658"/>
      <c r="DS14" s="658"/>
      <c r="DT14" s="658"/>
      <c r="DU14" s="658"/>
      <c r="DV14" s="658"/>
      <c r="DW14" s="658"/>
      <c r="DX14" s="658"/>
      <c r="DY14" s="658"/>
      <c r="DZ14" s="658"/>
      <c r="EA14" s="658"/>
      <c r="EB14" s="658"/>
      <c r="EC14" s="694"/>
    </row>
    <row r="15" spans="2:143" ht="11.25" customHeight="1" x14ac:dyDescent="0.2">
      <c r="B15" s="654" t="s">
        <v>267</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241</v>
      </c>
      <c r="AE15" s="696"/>
      <c r="AF15" s="696"/>
      <c r="AG15" s="696"/>
      <c r="AH15" s="696"/>
      <c r="AI15" s="696"/>
      <c r="AJ15" s="696"/>
      <c r="AK15" s="696"/>
      <c r="AL15" s="660" t="s">
        <v>142</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454981</v>
      </c>
      <c r="BH15" s="658"/>
      <c r="BI15" s="658"/>
      <c r="BJ15" s="658"/>
      <c r="BK15" s="658"/>
      <c r="BL15" s="658"/>
      <c r="BM15" s="658"/>
      <c r="BN15" s="659"/>
      <c r="BO15" s="695">
        <v>2.9</v>
      </c>
      <c r="BP15" s="695"/>
      <c r="BQ15" s="695"/>
      <c r="BR15" s="695"/>
      <c r="BS15" s="696" t="s">
        <v>241</v>
      </c>
      <c r="BT15" s="696"/>
      <c r="BU15" s="696"/>
      <c r="BV15" s="696"/>
      <c r="BW15" s="696"/>
      <c r="BX15" s="696"/>
      <c r="BY15" s="696"/>
      <c r="BZ15" s="696"/>
      <c r="CA15" s="696"/>
      <c r="CB15" s="731"/>
      <c r="CD15" s="654" t="s">
        <v>269</v>
      </c>
      <c r="CE15" s="655"/>
      <c r="CF15" s="655"/>
      <c r="CG15" s="655"/>
      <c r="CH15" s="655"/>
      <c r="CI15" s="655"/>
      <c r="CJ15" s="655"/>
      <c r="CK15" s="655"/>
      <c r="CL15" s="655"/>
      <c r="CM15" s="655"/>
      <c r="CN15" s="655"/>
      <c r="CO15" s="655"/>
      <c r="CP15" s="655"/>
      <c r="CQ15" s="656"/>
      <c r="CR15" s="657">
        <v>3239811</v>
      </c>
      <c r="CS15" s="658"/>
      <c r="CT15" s="658"/>
      <c r="CU15" s="658"/>
      <c r="CV15" s="658"/>
      <c r="CW15" s="658"/>
      <c r="CX15" s="658"/>
      <c r="CY15" s="659"/>
      <c r="CZ15" s="695">
        <v>10.5</v>
      </c>
      <c r="DA15" s="695"/>
      <c r="DB15" s="695"/>
      <c r="DC15" s="695"/>
      <c r="DD15" s="663">
        <v>513540</v>
      </c>
      <c r="DE15" s="658"/>
      <c r="DF15" s="658"/>
      <c r="DG15" s="658"/>
      <c r="DH15" s="658"/>
      <c r="DI15" s="658"/>
      <c r="DJ15" s="658"/>
      <c r="DK15" s="658"/>
      <c r="DL15" s="658"/>
      <c r="DM15" s="658"/>
      <c r="DN15" s="658"/>
      <c r="DO15" s="658"/>
      <c r="DP15" s="659"/>
      <c r="DQ15" s="663">
        <v>2052453</v>
      </c>
      <c r="DR15" s="658"/>
      <c r="DS15" s="658"/>
      <c r="DT15" s="658"/>
      <c r="DU15" s="658"/>
      <c r="DV15" s="658"/>
      <c r="DW15" s="658"/>
      <c r="DX15" s="658"/>
      <c r="DY15" s="658"/>
      <c r="DZ15" s="658"/>
      <c r="EA15" s="658"/>
      <c r="EB15" s="658"/>
      <c r="EC15" s="694"/>
    </row>
    <row r="16" spans="2:143" ht="11.25" customHeight="1" x14ac:dyDescent="0.2">
      <c r="B16" s="654" t="s">
        <v>270</v>
      </c>
      <c r="C16" s="655"/>
      <c r="D16" s="655"/>
      <c r="E16" s="655"/>
      <c r="F16" s="655"/>
      <c r="G16" s="655"/>
      <c r="H16" s="655"/>
      <c r="I16" s="655"/>
      <c r="J16" s="655"/>
      <c r="K16" s="655"/>
      <c r="L16" s="655"/>
      <c r="M16" s="655"/>
      <c r="N16" s="655"/>
      <c r="O16" s="655"/>
      <c r="P16" s="655"/>
      <c r="Q16" s="656"/>
      <c r="R16" s="657">
        <v>54492</v>
      </c>
      <c r="S16" s="658"/>
      <c r="T16" s="658"/>
      <c r="U16" s="658"/>
      <c r="V16" s="658"/>
      <c r="W16" s="658"/>
      <c r="X16" s="658"/>
      <c r="Y16" s="659"/>
      <c r="Z16" s="695">
        <v>0.2</v>
      </c>
      <c r="AA16" s="695"/>
      <c r="AB16" s="695"/>
      <c r="AC16" s="695"/>
      <c r="AD16" s="696">
        <v>54492</v>
      </c>
      <c r="AE16" s="696"/>
      <c r="AF16" s="696"/>
      <c r="AG16" s="696"/>
      <c r="AH16" s="696"/>
      <c r="AI16" s="696"/>
      <c r="AJ16" s="696"/>
      <c r="AK16" s="696"/>
      <c r="AL16" s="660">
        <v>0.3</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241</v>
      </c>
      <c r="BH16" s="658"/>
      <c r="BI16" s="658"/>
      <c r="BJ16" s="658"/>
      <c r="BK16" s="658"/>
      <c r="BL16" s="658"/>
      <c r="BM16" s="658"/>
      <c r="BN16" s="659"/>
      <c r="BO16" s="695" t="s">
        <v>241</v>
      </c>
      <c r="BP16" s="695"/>
      <c r="BQ16" s="695"/>
      <c r="BR16" s="695"/>
      <c r="BS16" s="696" t="s">
        <v>241</v>
      </c>
      <c r="BT16" s="696"/>
      <c r="BU16" s="696"/>
      <c r="BV16" s="696"/>
      <c r="BW16" s="696"/>
      <c r="BX16" s="696"/>
      <c r="BY16" s="696"/>
      <c r="BZ16" s="696"/>
      <c r="CA16" s="696"/>
      <c r="CB16" s="731"/>
      <c r="CD16" s="654" t="s">
        <v>272</v>
      </c>
      <c r="CE16" s="655"/>
      <c r="CF16" s="655"/>
      <c r="CG16" s="655"/>
      <c r="CH16" s="655"/>
      <c r="CI16" s="655"/>
      <c r="CJ16" s="655"/>
      <c r="CK16" s="655"/>
      <c r="CL16" s="655"/>
      <c r="CM16" s="655"/>
      <c r="CN16" s="655"/>
      <c r="CO16" s="655"/>
      <c r="CP16" s="655"/>
      <c r="CQ16" s="656"/>
      <c r="CR16" s="657">
        <v>12076</v>
      </c>
      <c r="CS16" s="658"/>
      <c r="CT16" s="658"/>
      <c r="CU16" s="658"/>
      <c r="CV16" s="658"/>
      <c r="CW16" s="658"/>
      <c r="CX16" s="658"/>
      <c r="CY16" s="659"/>
      <c r="CZ16" s="695">
        <v>0</v>
      </c>
      <c r="DA16" s="695"/>
      <c r="DB16" s="695"/>
      <c r="DC16" s="695"/>
      <c r="DD16" s="663" t="s">
        <v>241</v>
      </c>
      <c r="DE16" s="658"/>
      <c r="DF16" s="658"/>
      <c r="DG16" s="658"/>
      <c r="DH16" s="658"/>
      <c r="DI16" s="658"/>
      <c r="DJ16" s="658"/>
      <c r="DK16" s="658"/>
      <c r="DL16" s="658"/>
      <c r="DM16" s="658"/>
      <c r="DN16" s="658"/>
      <c r="DO16" s="658"/>
      <c r="DP16" s="659"/>
      <c r="DQ16" s="663">
        <v>12076</v>
      </c>
      <c r="DR16" s="658"/>
      <c r="DS16" s="658"/>
      <c r="DT16" s="658"/>
      <c r="DU16" s="658"/>
      <c r="DV16" s="658"/>
      <c r="DW16" s="658"/>
      <c r="DX16" s="658"/>
      <c r="DY16" s="658"/>
      <c r="DZ16" s="658"/>
      <c r="EA16" s="658"/>
      <c r="EB16" s="658"/>
      <c r="EC16" s="694"/>
    </row>
    <row r="17" spans="2:133" ht="11.25" customHeight="1" x14ac:dyDescent="0.2">
      <c r="B17" s="654" t="s">
        <v>273</v>
      </c>
      <c r="C17" s="655"/>
      <c r="D17" s="655"/>
      <c r="E17" s="655"/>
      <c r="F17" s="655"/>
      <c r="G17" s="655"/>
      <c r="H17" s="655"/>
      <c r="I17" s="655"/>
      <c r="J17" s="655"/>
      <c r="K17" s="655"/>
      <c r="L17" s="655"/>
      <c r="M17" s="655"/>
      <c r="N17" s="655"/>
      <c r="O17" s="655"/>
      <c r="P17" s="655"/>
      <c r="Q17" s="656"/>
      <c r="R17" s="657">
        <v>148233</v>
      </c>
      <c r="S17" s="658"/>
      <c r="T17" s="658"/>
      <c r="U17" s="658"/>
      <c r="V17" s="658"/>
      <c r="W17" s="658"/>
      <c r="X17" s="658"/>
      <c r="Y17" s="659"/>
      <c r="Z17" s="695">
        <v>0.5</v>
      </c>
      <c r="AA17" s="695"/>
      <c r="AB17" s="695"/>
      <c r="AC17" s="695"/>
      <c r="AD17" s="696">
        <v>148233</v>
      </c>
      <c r="AE17" s="696"/>
      <c r="AF17" s="696"/>
      <c r="AG17" s="696"/>
      <c r="AH17" s="696"/>
      <c r="AI17" s="696"/>
      <c r="AJ17" s="696"/>
      <c r="AK17" s="696"/>
      <c r="AL17" s="660">
        <v>0.8</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241</v>
      </c>
      <c r="BH17" s="658"/>
      <c r="BI17" s="658"/>
      <c r="BJ17" s="658"/>
      <c r="BK17" s="658"/>
      <c r="BL17" s="658"/>
      <c r="BM17" s="658"/>
      <c r="BN17" s="659"/>
      <c r="BO17" s="695" t="s">
        <v>241</v>
      </c>
      <c r="BP17" s="695"/>
      <c r="BQ17" s="695"/>
      <c r="BR17" s="695"/>
      <c r="BS17" s="696" t="s">
        <v>241</v>
      </c>
      <c r="BT17" s="696"/>
      <c r="BU17" s="696"/>
      <c r="BV17" s="696"/>
      <c r="BW17" s="696"/>
      <c r="BX17" s="696"/>
      <c r="BY17" s="696"/>
      <c r="BZ17" s="696"/>
      <c r="CA17" s="696"/>
      <c r="CB17" s="731"/>
      <c r="CD17" s="654" t="s">
        <v>275</v>
      </c>
      <c r="CE17" s="655"/>
      <c r="CF17" s="655"/>
      <c r="CG17" s="655"/>
      <c r="CH17" s="655"/>
      <c r="CI17" s="655"/>
      <c r="CJ17" s="655"/>
      <c r="CK17" s="655"/>
      <c r="CL17" s="655"/>
      <c r="CM17" s="655"/>
      <c r="CN17" s="655"/>
      <c r="CO17" s="655"/>
      <c r="CP17" s="655"/>
      <c r="CQ17" s="656"/>
      <c r="CR17" s="657">
        <v>1833638</v>
      </c>
      <c r="CS17" s="658"/>
      <c r="CT17" s="658"/>
      <c r="CU17" s="658"/>
      <c r="CV17" s="658"/>
      <c r="CW17" s="658"/>
      <c r="CX17" s="658"/>
      <c r="CY17" s="659"/>
      <c r="CZ17" s="695">
        <v>6</v>
      </c>
      <c r="DA17" s="695"/>
      <c r="DB17" s="695"/>
      <c r="DC17" s="695"/>
      <c r="DD17" s="663" t="s">
        <v>241</v>
      </c>
      <c r="DE17" s="658"/>
      <c r="DF17" s="658"/>
      <c r="DG17" s="658"/>
      <c r="DH17" s="658"/>
      <c r="DI17" s="658"/>
      <c r="DJ17" s="658"/>
      <c r="DK17" s="658"/>
      <c r="DL17" s="658"/>
      <c r="DM17" s="658"/>
      <c r="DN17" s="658"/>
      <c r="DO17" s="658"/>
      <c r="DP17" s="659"/>
      <c r="DQ17" s="663">
        <v>1829367</v>
      </c>
      <c r="DR17" s="658"/>
      <c r="DS17" s="658"/>
      <c r="DT17" s="658"/>
      <c r="DU17" s="658"/>
      <c r="DV17" s="658"/>
      <c r="DW17" s="658"/>
      <c r="DX17" s="658"/>
      <c r="DY17" s="658"/>
      <c r="DZ17" s="658"/>
      <c r="EA17" s="658"/>
      <c r="EB17" s="658"/>
      <c r="EC17" s="694"/>
    </row>
    <row r="18" spans="2:133" ht="11.25" customHeight="1" x14ac:dyDescent="0.2">
      <c r="B18" s="654" t="s">
        <v>276</v>
      </c>
      <c r="C18" s="655"/>
      <c r="D18" s="655"/>
      <c r="E18" s="655"/>
      <c r="F18" s="655"/>
      <c r="G18" s="655"/>
      <c r="H18" s="655"/>
      <c r="I18" s="655"/>
      <c r="J18" s="655"/>
      <c r="K18" s="655"/>
      <c r="L18" s="655"/>
      <c r="M18" s="655"/>
      <c r="N18" s="655"/>
      <c r="O18" s="655"/>
      <c r="P18" s="655"/>
      <c r="Q18" s="656"/>
      <c r="R18" s="657">
        <v>128156</v>
      </c>
      <c r="S18" s="658"/>
      <c r="T18" s="658"/>
      <c r="U18" s="658"/>
      <c r="V18" s="658"/>
      <c r="W18" s="658"/>
      <c r="X18" s="658"/>
      <c r="Y18" s="659"/>
      <c r="Z18" s="695">
        <v>0.4</v>
      </c>
      <c r="AA18" s="695"/>
      <c r="AB18" s="695"/>
      <c r="AC18" s="695"/>
      <c r="AD18" s="696">
        <v>128156</v>
      </c>
      <c r="AE18" s="696"/>
      <c r="AF18" s="696"/>
      <c r="AG18" s="696"/>
      <c r="AH18" s="696"/>
      <c r="AI18" s="696"/>
      <c r="AJ18" s="696"/>
      <c r="AK18" s="696"/>
      <c r="AL18" s="660">
        <v>0.7</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241</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1"/>
      <c r="CD18" s="654" t="s">
        <v>278</v>
      </c>
      <c r="CE18" s="655"/>
      <c r="CF18" s="655"/>
      <c r="CG18" s="655"/>
      <c r="CH18" s="655"/>
      <c r="CI18" s="655"/>
      <c r="CJ18" s="655"/>
      <c r="CK18" s="655"/>
      <c r="CL18" s="655"/>
      <c r="CM18" s="655"/>
      <c r="CN18" s="655"/>
      <c r="CO18" s="655"/>
      <c r="CP18" s="655"/>
      <c r="CQ18" s="656"/>
      <c r="CR18" s="657" t="s">
        <v>241</v>
      </c>
      <c r="CS18" s="658"/>
      <c r="CT18" s="658"/>
      <c r="CU18" s="658"/>
      <c r="CV18" s="658"/>
      <c r="CW18" s="658"/>
      <c r="CX18" s="658"/>
      <c r="CY18" s="659"/>
      <c r="CZ18" s="695" t="s">
        <v>241</v>
      </c>
      <c r="DA18" s="695"/>
      <c r="DB18" s="695"/>
      <c r="DC18" s="695"/>
      <c r="DD18" s="663" t="s">
        <v>142</v>
      </c>
      <c r="DE18" s="658"/>
      <c r="DF18" s="658"/>
      <c r="DG18" s="658"/>
      <c r="DH18" s="658"/>
      <c r="DI18" s="658"/>
      <c r="DJ18" s="658"/>
      <c r="DK18" s="658"/>
      <c r="DL18" s="658"/>
      <c r="DM18" s="658"/>
      <c r="DN18" s="658"/>
      <c r="DO18" s="658"/>
      <c r="DP18" s="659"/>
      <c r="DQ18" s="663" t="s">
        <v>241</v>
      </c>
      <c r="DR18" s="658"/>
      <c r="DS18" s="658"/>
      <c r="DT18" s="658"/>
      <c r="DU18" s="658"/>
      <c r="DV18" s="658"/>
      <c r="DW18" s="658"/>
      <c r="DX18" s="658"/>
      <c r="DY18" s="658"/>
      <c r="DZ18" s="658"/>
      <c r="EA18" s="658"/>
      <c r="EB18" s="658"/>
      <c r="EC18" s="694"/>
    </row>
    <row r="19" spans="2:133" ht="11.25" customHeight="1" x14ac:dyDescent="0.2">
      <c r="B19" s="654" t="s">
        <v>279</v>
      </c>
      <c r="C19" s="655"/>
      <c r="D19" s="655"/>
      <c r="E19" s="655"/>
      <c r="F19" s="655"/>
      <c r="G19" s="655"/>
      <c r="H19" s="655"/>
      <c r="I19" s="655"/>
      <c r="J19" s="655"/>
      <c r="K19" s="655"/>
      <c r="L19" s="655"/>
      <c r="M19" s="655"/>
      <c r="N19" s="655"/>
      <c r="O19" s="655"/>
      <c r="P19" s="655"/>
      <c r="Q19" s="656"/>
      <c r="R19" s="657">
        <v>127589</v>
      </c>
      <c r="S19" s="658"/>
      <c r="T19" s="658"/>
      <c r="U19" s="658"/>
      <c r="V19" s="658"/>
      <c r="W19" s="658"/>
      <c r="X19" s="658"/>
      <c r="Y19" s="659"/>
      <c r="Z19" s="695">
        <v>0.4</v>
      </c>
      <c r="AA19" s="695"/>
      <c r="AB19" s="695"/>
      <c r="AC19" s="695"/>
      <c r="AD19" s="696">
        <v>127589</v>
      </c>
      <c r="AE19" s="696"/>
      <c r="AF19" s="696"/>
      <c r="AG19" s="696"/>
      <c r="AH19" s="696"/>
      <c r="AI19" s="696"/>
      <c r="AJ19" s="696"/>
      <c r="AK19" s="696"/>
      <c r="AL19" s="660">
        <v>0.7</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v>1109463</v>
      </c>
      <c r="BH19" s="658"/>
      <c r="BI19" s="658"/>
      <c r="BJ19" s="658"/>
      <c r="BK19" s="658"/>
      <c r="BL19" s="658"/>
      <c r="BM19" s="658"/>
      <c r="BN19" s="659"/>
      <c r="BO19" s="695">
        <v>7.1</v>
      </c>
      <c r="BP19" s="695"/>
      <c r="BQ19" s="695"/>
      <c r="BR19" s="695"/>
      <c r="BS19" s="696" t="s">
        <v>241</v>
      </c>
      <c r="BT19" s="696"/>
      <c r="BU19" s="696"/>
      <c r="BV19" s="696"/>
      <c r="BW19" s="696"/>
      <c r="BX19" s="696"/>
      <c r="BY19" s="696"/>
      <c r="BZ19" s="696"/>
      <c r="CA19" s="696"/>
      <c r="CB19" s="731"/>
      <c r="CD19" s="654" t="s">
        <v>281</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142</v>
      </c>
      <c r="DA19" s="695"/>
      <c r="DB19" s="695"/>
      <c r="DC19" s="695"/>
      <c r="DD19" s="663" t="s">
        <v>241</v>
      </c>
      <c r="DE19" s="658"/>
      <c r="DF19" s="658"/>
      <c r="DG19" s="658"/>
      <c r="DH19" s="658"/>
      <c r="DI19" s="658"/>
      <c r="DJ19" s="658"/>
      <c r="DK19" s="658"/>
      <c r="DL19" s="658"/>
      <c r="DM19" s="658"/>
      <c r="DN19" s="658"/>
      <c r="DO19" s="658"/>
      <c r="DP19" s="659"/>
      <c r="DQ19" s="663" t="s">
        <v>241</v>
      </c>
      <c r="DR19" s="658"/>
      <c r="DS19" s="658"/>
      <c r="DT19" s="658"/>
      <c r="DU19" s="658"/>
      <c r="DV19" s="658"/>
      <c r="DW19" s="658"/>
      <c r="DX19" s="658"/>
      <c r="DY19" s="658"/>
      <c r="DZ19" s="658"/>
      <c r="EA19" s="658"/>
      <c r="EB19" s="658"/>
      <c r="EC19" s="694"/>
    </row>
    <row r="20" spans="2:133" ht="11.25" customHeight="1" x14ac:dyDescent="0.2">
      <c r="B20" s="732" t="s">
        <v>282</v>
      </c>
      <c r="C20" s="733"/>
      <c r="D20" s="733"/>
      <c r="E20" s="733"/>
      <c r="F20" s="733"/>
      <c r="G20" s="733"/>
      <c r="H20" s="733"/>
      <c r="I20" s="733"/>
      <c r="J20" s="733"/>
      <c r="K20" s="733"/>
      <c r="L20" s="733"/>
      <c r="M20" s="733"/>
      <c r="N20" s="733"/>
      <c r="O20" s="733"/>
      <c r="P20" s="733"/>
      <c r="Q20" s="734"/>
      <c r="R20" s="657">
        <v>567</v>
      </c>
      <c r="S20" s="658"/>
      <c r="T20" s="658"/>
      <c r="U20" s="658"/>
      <c r="V20" s="658"/>
      <c r="W20" s="658"/>
      <c r="X20" s="658"/>
      <c r="Y20" s="659"/>
      <c r="Z20" s="695">
        <v>0</v>
      </c>
      <c r="AA20" s="695"/>
      <c r="AB20" s="695"/>
      <c r="AC20" s="695"/>
      <c r="AD20" s="696">
        <v>567</v>
      </c>
      <c r="AE20" s="696"/>
      <c r="AF20" s="696"/>
      <c r="AG20" s="696"/>
      <c r="AH20" s="696"/>
      <c r="AI20" s="696"/>
      <c r="AJ20" s="696"/>
      <c r="AK20" s="696"/>
      <c r="AL20" s="660">
        <v>0</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v>1109463</v>
      </c>
      <c r="BH20" s="658"/>
      <c r="BI20" s="658"/>
      <c r="BJ20" s="658"/>
      <c r="BK20" s="658"/>
      <c r="BL20" s="658"/>
      <c r="BM20" s="658"/>
      <c r="BN20" s="659"/>
      <c r="BO20" s="695">
        <v>7.1</v>
      </c>
      <c r="BP20" s="695"/>
      <c r="BQ20" s="695"/>
      <c r="BR20" s="695"/>
      <c r="BS20" s="696" t="s">
        <v>241</v>
      </c>
      <c r="BT20" s="696"/>
      <c r="BU20" s="696"/>
      <c r="BV20" s="696"/>
      <c r="BW20" s="696"/>
      <c r="BX20" s="696"/>
      <c r="BY20" s="696"/>
      <c r="BZ20" s="696"/>
      <c r="CA20" s="696"/>
      <c r="CB20" s="731"/>
      <c r="CD20" s="654" t="s">
        <v>284</v>
      </c>
      <c r="CE20" s="655"/>
      <c r="CF20" s="655"/>
      <c r="CG20" s="655"/>
      <c r="CH20" s="655"/>
      <c r="CI20" s="655"/>
      <c r="CJ20" s="655"/>
      <c r="CK20" s="655"/>
      <c r="CL20" s="655"/>
      <c r="CM20" s="655"/>
      <c r="CN20" s="655"/>
      <c r="CO20" s="655"/>
      <c r="CP20" s="655"/>
      <c r="CQ20" s="656"/>
      <c r="CR20" s="657">
        <v>30791481</v>
      </c>
      <c r="CS20" s="658"/>
      <c r="CT20" s="658"/>
      <c r="CU20" s="658"/>
      <c r="CV20" s="658"/>
      <c r="CW20" s="658"/>
      <c r="CX20" s="658"/>
      <c r="CY20" s="659"/>
      <c r="CZ20" s="695">
        <v>100</v>
      </c>
      <c r="DA20" s="695"/>
      <c r="DB20" s="695"/>
      <c r="DC20" s="695"/>
      <c r="DD20" s="663">
        <v>1916639</v>
      </c>
      <c r="DE20" s="658"/>
      <c r="DF20" s="658"/>
      <c r="DG20" s="658"/>
      <c r="DH20" s="658"/>
      <c r="DI20" s="658"/>
      <c r="DJ20" s="658"/>
      <c r="DK20" s="658"/>
      <c r="DL20" s="658"/>
      <c r="DM20" s="658"/>
      <c r="DN20" s="658"/>
      <c r="DO20" s="658"/>
      <c r="DP20" s="659"/>
      <c r="DQ20" s="663">
        <v>20430820</v>
      </c>
      <c r="DR20" s="658"/>
      <c r="DS20" s="658"/>
      <c r="DT20" s="658"/>
      <c r="DU20" s="658"/>
      <c r="DV20" s="658"/>
      <c r="DW20" s="658"/>
      <c r="DX20" s="658"/>
      <c r="DY20" s="658"/>
      <c r="DZ20" s="658"/>
      <c r="EA20" s="658"/>
      <c r="EB20" s="658"/>
      <c r="EC20" s="694"/>
    </row>
    <row r="21" spans="2:133" ht="11.25" customHeight="1" x14ac:dyDescent="0.2">
      <c r="B21" s="654" t="s">
        <v>285</v>
      </c>
      <c r="C21" s="655"/>
      <c r="D21" s="655"/>
      <c r="E21" s="655"/>
      <c r="F21" s="655"/>
      <c r="G21" s="655"/>
      <c r="H21" s="655"/>
      <c r="I21" s="655"/>
      <c r="J21" s="655"/>
      <c r="K21" s="655"/>
      <c r="L21" s="655"/>
      <c r="M21" s="655"/>
      <c r="N21" s="655"/>
      <c r="O21" s="655"/>
      <c r="P21" s="655"/>
      <c r="Q21" s="656"/>
      <c r="R21" s="657">
        <v>1135662</v>
      </c>
      <c r="S21" s="658"/>
      <c r="T21" s="658"/>
      <c r="U21" s="658"/>
      <c r="V21" s="658"/>
      <c r="W21" s="658"/>
      <c r="X21" s="658"/>
      <c r="Y21" s="659"/>
      <c r="Z21" s="695">
        <v>3.5</v>
      </c>
      <c r="AA21" s="695"/>
      <c r="AB21" s="695"/>
      <c r="AC21" s="695"/>
      <c r="AD21" s="696">
        <v>1018670</v>
      </c>
      <c r="AE21" s="696"/>
      <c r="AF21" s="696"/>
      <c r="AG21" s="696"/>
      <c r="AH21" s="696"/>
      <c r="AI21" s="696"/>
      <c r="AJ21" s="696"/>
      <c r="AK21" s="696"/>
      <c r="AL21" s="660">
        <v>5.5</v>
      </c>
      <c r="AM21" s="661"/>
      <c r="AN21" s="661"/>
      <c r="AO21" s="697"/>
      <c r="AP21" s="654" t="s">
        <v>286</v>
      </c>
      <c r="AQ21" s="735"/>
      <c r="AR21" s="735"/>
      <c r="AS21" s="735"/>
      <c r="AT21" s="735"/>
      <c r="AU21" s="735"/>
      <c r="AV21" s="735"/>
      <c r="AW21" s="735"/>
      <c r="AX21" s="735"/>
      <c r="AY21" s="735"/>
      <c r="AZ21" s="735"/>
      <c r="BA21" s="735"/>
      <c r="BB21" s="735"/>
      <c r="BC21" s="735"/>
      <c r="BD21" s="735"/>
      <c r="BE21" s="735"/>
      <c r="BF21" s="736"/>
      <c r="BG21" s="657" t="s">
        <v>241</v>
      </c>
      <c r="BH21" s="658"/>
      <c r="BI21" s="658"/>
      <c r="BJ21" s="658"/>
      <c r="BK21" s="658"/>
      <c r="BL21" s="658"/>
      <c r="BM21" s="658"/>
      <c r="BN21" s="659"/>
      <c r="BO21" s="695" t="s">
        <v>241</v>
      </c>
      <c r="BP21" s="695"/>
      <c r="BQ21" s="695"/>
      <c r="BR21" s="695"/>
      <c r="BS21" s="696" t="s">
        <v>241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287</v>
      </c>
      <c r="C22" s="655"/>
      <c r="D22" s="655"/>
      <c r="E22" s="655"/>
      <c r="F22" s="655"/>
      <c r="G22" s="655"/>
      <c r="H22" s="655"/>
      <c r="I22" s="655"/>
      <c r="J22" s="655"/>
      <c r="K22" s="655"/>
      <c r="L22" s="655"/>
      <c r="M22" s="655"/>
      <c r="N22" s="655"/>
      <c r="O22" s="655"/>
      <c r="P22" s="655"/>
      <c r="Q22" s="656"/>
      <c r="R22" s="657">
        <v>1018670</v>
      </c>
      <c r="S22" s="658"/>
      <c r="T22" s="658"/>
      <c r="U22" s="658"/>
      <c r="V22" s="658"/>
      <c r="W22" s="658"/>
      <c r="X22" s="658"/>
      <c r="Y22" s="659"/>
      <c r="Z22" s="695">
        <v>3.1</v>
      </c>
      <c r="AA22" s="695"/>
      <c r="AB22" s="695"/>
      <c r="AC22" s="695"/>
      <c r="AD22" s="696">
        <v>1018670</v>
      </c>
      <c r="AE22" s="696"/>
      <c r="AF22" s="696"/>
      <c r="AG22" s="696"/>
      <c r="AH22" s="696"/>
      <c r="AI22" s="696"/>
      <c r="AJ22" s="696"/>
      <c r="AK22" s="696"/>
      <c r="AL22" s="660">
        <v>5.5</v>
      </c>
      <c r="AM22" s="661"/>
      <c r="AN22" s="661"/>
      <c r="AO22" s="697"/>
      <c r="AP22" s="654" t="s">
        <v>288</v>
      </c>
      <c r="AQ22" s="735"/>
      <c r="AR22" s="735"/>
      <c r="AS22" s="735"/>
      <c r="AT22" s="735"/>
      <c r="AU22" s="735"/>
      <c r="AV22" s="735"/>
      <c r="AW22" s="735"/>
      <c r="AX22" s="735"/>
      <c r="AY22" s="735"/>
      <c r="AZ22" s="735"/>
      <c r="BA22" s="735"/>
      <c r="BB22" s="735"/>
      <c r="BC22" s="735"/>
      <c r="BD22" s="735"/>
      <c r="BE22" s="735"/>
      <c r="BF22" s="736"/>
      <c r="BG22" s="657" t="s">
        <v>241</v>
      </c>
      <c r="BH22" s="658"/>
      <c r="BI22" s="658"/>
      <c r="BJ22" s="658"/>
      <c r="BK22" s="658"/>
      <c r="BL22" s="658"/>
      <c r="BM22" s="658"/>
      <c r="BN22" s="659"/>
      <c r="BO22" s="695" t="s">
        <v>142</v>
      </c>
      <c r="BP22" s="695"/>
      <c r="BQ22" s="695"/>
      <c r="BR22" s="695"/>
      <c r="BS22" s="696" t="s">
        <v>241</v>
      </c>
      <c r="BT22" s="696"/>
      <c r="BU22" s="696"/>
      <c r="BV22" s="696"/>
      <c r="BW22" s="696"/>
      <c r="BX22" s="696"/>
      <c r="BY22" s="696"/>
      <c r="BZ22" s="696"/>
      <c r="CA22" s="696"/>
      <c r="CB22" s="731"/>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290</v>
      </c>
      <c r="C23" s="655"/>
      <c r="D23" s="655"/>
      <c r="E23" s="655"/>
      <c r="F23" s="655"/>
      <c r="G23" s="655"/>
      <c r="H23" s="655"/>
      <c r="I23" s="655"/>
      <c r="J23" s="655"/>
      <c r="K23" s="655"/>
      <c r="L23" s="655"/>
      <c r="M23" s="655"/>
      <c r="N23" s="655"/>
      <c r="O23" s="655"/>
      <c r="P23" s="655"/>
      <c r="Q23" s="656"/>
      <c r="R23" s="657">
        <v>116992</v>
      </c>
      <c r="S23" s="658"/>
      <c r="T23" s="658"/>
      <c r="U23" s="658"/>
      <c r="V23" s="658"/>
      <c r="W23" s="658"/>
      <c r="X23" s="658"/>
      <c r="Y23" s="659"/>
      <c r="Z23" s="695">
        <v>0.4</v>
      </c>
      <c r="AA23" s="695"/>
      <c r="AB23" s="695"/>
      <c r="AC23" s="695"/>
      <c r="AD23" s="696" t="s">
        <v>241</v>
      </c>
      <c r="AE23" s="696"/>
      <c r="AF23" s="696"/>
      <c r="AG23" s="696"/>
      <c r="AH23" s="696"/>
      <c r="AI23" s="696"/>
      <c r="AJ23" s="696"/>
      <c r="AK23" s="696"/>
      <c r="AL23" s="660" t="s">
        <v>142</v>
      </c>
      <c r="AM23" s="661"/>
      <c r="AN23" s="661"/>
      <c r="AO23" s="697"/>
      <c r="AP23" s="654" t="s">
        <v>291</v>
      </c>
      <c r="AQ23" s="735"/>
      <c r="AR23" s="735"/>
      <c r="AS23" s="735"/>
      <c r="AT23" s="735"/>
      <c r="AU23" s="735"/>
      <c r="AV23" s="735"/>
      <c r="AW23" s="735"/>
      <c r="AX23" s="735"/>
      <c r="AY23" s="735"/>
      <c r="AZ23" s="735"/>
      <c r="BA23" s="735"/>
      <c r="BB23" s="735"/>
      <c r="BC23" s="735"/>
      <c r="BD23" s="735"/>
      <c r="BE23" s="735"/>
      <c r="BF23" s="736"/>
      <c r="BG23" s="657">
        <v>1109463</v>
      </c>
      <c r="BH23" s="658"/>
      <c r="BI23" s="658"/>
      <c r="BJ23" s="658"/>
      <c r="BK23" s="658"/>
      <c r="BL23" s="658"/>
      <c r="BM23" s="658"/>
      <c r="BN23" s="659"/>
      <c r="BO23" s="695">
        <v>7.1</v>
      </c>
      <c r="BP23" s="695"/>
      <c r="BQ23" s="695"/>
      <c r="BR23" s="695"/>
      <c r="BS23" s="696" t="s">
        <v>241</v>
      </c>
      <c r="BT23" s="696"/>
      <c r="BU23" s="696"/>
      <c r="BV23" s="696"/>
      <c r="BW23" s="696"/>
      <c r="BX23" s="696"/>
      <c r="BY23" s="696"/>
      <c r="BZ23" s="696"/>
      <c r="CA23" s="696"/>
      <c r="CB23" s="731"/>
      <c r="CD23" s="709" t="s">
        <v>230</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
      <c r="B24" s="654" t="s">
        <v>297</v>
      </c>
      <c r="C24" s="655"/>
      <c r="D24" s="655"/>
      <c r="E24" s="655"/>
      <c r="F24" s="655"/>
      <c r="G24" s="655"/>
      <c r="H24" s="655"/>
      <c r="I24" s="655"/>
      <c r="J24" s="655"/>
      <c r="K24" s="655"/>
      <c r="L24" s="655"/>
      <c r="M24" s="655"/>
      <c r="N24" s="655"/>
      <c r="O24" s="655"/>
      <c r="P24" s="655"/>
      <c r="Q24" s="656"/>
      <c r="R24" s="657" t="s">
        <v>241</v>
      </c>
      <c r="S24" s="658"/>
      <c r="T24" s="658"/>
      <c r="U24" s="658"/>
      <c r="V24" s="658"/>
      <c r="W24" s="658"/>
      <c r="X24" s="658"/>
      <c r="Y24" s="659"/>
      <c r="Z24" s="695" t="s">
        <v>189</v>
      </c>
      <c r="AA24" s="695"/>
      <c r="AB24" s="695"/>
      <c r="AC24" s="695"/>
      <c r="AD24" s="696" t="s">
        <v>241</v>
      </c>
      <c r="AE24" s="696"/>
      <c r="AF24" s="696"/>
      <c r="AG24" s="696"/>
      <c r="AH24" s="696"/>
      <c r="AI24" s="696"/>
      <c r="AJ24" s="696"/>
      <c r="AK24" s="696"/>
      <c r="AL24" s="660" t="s">
        <v>241</v>
      </c>
      <c r="AM24" s="661"/>
      <c r="AN24" s="661"/>
      <c r="AO24" s="697"/>
      <c r="AP24" s="654" t="s">
        <v>298</v>
      </c>
      <c r="AQ24" s="735"/>
      <c r="AR24" s="735"/>
      <c r="AS24" s="735"/>
      <c r="AT24" s="735"/>
      <c r="AU24" s="735"/>
      <c r="AV24" s="735"/>
      <c r="AW24" s="735"/>
      <c r="AX24" s="735"/>
      <c r="AY24" s="735"/>
      <c r="AZ24" s="735"/>
      <c r="BA24" s="735"/>
      <c r="BB24" s="735"/>
      <c r="BC24" s="735"/>
      <c r="BD24" s="735"/>
      <c r="BE24" s="735"/>
      <c r="BF24" s="736"/>
      <c r="BG24" s="657" t="s">
        <v>241</v>
      </c>
      <c r="BH24" s="658"/>
      <c r="BI24" s="658"/>
      <c r="BJ24" s="658"/>
      <c r="BK24" s="658"/>
      <c r="BL24" s="658"/>
      <c r="BM24" s="658"/>
      <c r="BN24" s="659"/>
      <c r="BO24" s="695" t="s">
        <v>241</v>
      </c>
      <c r="BP24" s="695"/>
      <c r="BQ24" s="695"/>
      <c r="BR24" s="695"/>
      <c r="BS24" s="696" t="s">
        <v>241</v>
      </c>
      <c r="BT24" s="696"/>
      <c r="BU24" s="696"/>
      <c r="BV24" s="696"/>
      <c r="BW24" s="696"/>
      <c r="BX24" s="696"/>
      <c r="BY24" s="696"/>
      <c r="BZ24" s="696"/>
      <c r="CA24" s="696"/>
      <c r="CB24" s="731"/>
      <c r="CD24" s="715" t="s">
        <v>299</v>
      </c>
      <c r="CE24" s="716"/>
      <c r="CF24" s="716"/>
      <c r="CG24" s="716"/>
      <c r="CH24" s="716"/>
      <c r="CI24" s="716"/>
      <c r="CJ24" s="716"/>
      <c r="CK24" s="716"/>
      <c r="CL24" s="716"/>
      <c r="CM24" s="716"/>
      <c r="CN24" s="716"/>
      <c r="CO24" s="716"/>
      <c r="CP24" s="716"/>
      <c r="CQ24" s="717"/>
      <c r="CR24" s="712">
        <v>15024592</v>
      </c>
      <c r="CS24" s="713"/>
      <c r="CT24" s="713"/>
      <c r="CU24" s="713"/>
      <c r="CV24" s="713"/>
      <c r="CW24" s="713"/>
      <c r="CX24" s="713"/>
      <c r="CY24" s="738"/>
      <c r="CZ24" s="739">
        <v>48.8</v>
      </c>
      <c r="DA24" s="721"/>
      <c r="DB24" s="721"/>
      <c r="DC24" s="741"/>
      <c r="DD24" s="737">
        <v>9528543</v>
      </c>
      <c r="DE24" s="713"/>
      <c r="DF24" s="713"/>
      <c r="DG24" s="713"/>
      <c r="DH24" s="713"/>
      <c r="DI24" s="713"/>
      <c r="DJ24" s="713"/>
      <c r="DK24" s="738"/>
      <c r="DL24" s="737">
        <v>9203150</v>
      </c>
      <c r="DM24" s="713"/>
      <c r="DN24" s="713"/>
      <c r="DO24" s="713"/>
      <c r="DP24" s="713"/>
      <c r="DQ24" s="713"/>
      <c r="DR24" s="713"/>
      <c r="DS24" s="713"/>
      <c r="DT24" s="713"/>
      <c r="DU24" s="713"/>
      <c r="DV24" s="738"/>
      <c r="DW24" s="739">
        <v>49.3</v>
      </c>
      <c r="DX24" s="721"/>
      <c r="DY24" s="721"/>
      <c r="DZ24" s="721"/>
      <c r="EA24" s="721"/>
      <c r="EB24" s="721"/>
      <c r="EC24" s="740"/>
    </row>
    <row r="25" spans="2:133" ht="11.25" customHeight="1" x14ac:dyDescent="0.2">
      <c r="B25" s="654" t="s">
        <v>300</v>
      </c>
      <c r="C25" s="655"/>
      <c r="D25" s="655"/>
      <c r="E25" s="655"/>
      <c r="F25" s="655"/>
      <c r="G25" s="655"/>
      <c r="H25" s="655"/>
      <c r="I25" s="655"/>
      <c r="J25" s="655"/>
      <c r="K25" s="655"/>
      <c r="L25" s="655"/>
      <c r="M25" s="655"/>
      <c r="N25" s="655"/>
      <c r="O25" s="655"/>
      <c r="P25" s="655"/>
      <c r="Q25" s="656"/>
      <c r="R25" s="657">
        <v>19444278</v>
      </c>
      <c r="S25" s="658"/>
      <c r="T25" s="658"/>
      <c r="U25" s="658"/>
      <c r="V25" s="658"/>
      <c r="W25" s="658"/>
      <c r="X25" s="658"/>
      <c r="Y25" s="659"/>
      <c r="Z25" s="695">
        <v>60</v>
      </c>
      <c r="AA25" s="695"/>
      <c r="AB25" s="695"/>
      <c r="AC25" s="695"/>
      <c r="AD25" s="696">
        <v>18217823</v>
      </c>
      <c r="AE25" s="696"/>
      <c r="AF25" s="696"/>
      <c r="AG25" s="696"/>
      <c r="AH25" s="696"/>
      <c r="AI25" s="696"/>
      <c r="AJ25" s="696"/>
      <c r="AK25" s="696"/>
      <c r="AL25" s="660">
        <v>99</v>
      </c>
      <c r="AM25" s="661"/>
      <c r="AN25" s="661"/>
      <c r="AO25" s="697"/>
      <c r="AP25" s="654" t="s">
        <v>301</v>
      </c>
      <c r="AQ25" s="735"/>
      <c r="AR25" s="735"/>
      <c r="AS25" s="735"/>
      <c r="AT25" s="735"/>
      <c r="AU25" s="735"/>
      <c r="AV25" s="735"/>
      <c r="AW25" s="735"/>
      <c r="AX25" s="735"/>
      <c r="AY25" s="735"/>
      <c r="AZ25" s="735"/>
      <c r="BA25" s="735"/>
      <c r="BB25" s="735"/>
      <c r="BC25" s="735"/>
      <c r="BD25" s="735"/>
      <c r="BE25" s="735"/>
      <c r="BF25" s="736"/>
      <c r="BG25" s="657" t="s">
        <v>241</v>
      </c>
      <c r="BH25" s="658"/>
      <c r="BI25" s="658"/>
      <c r="BJ25" s="658"/>
      <c r="BK25" s="658"/>
      <c r="BL25" s="658"/>
      <c r="BM25" s="658"/>
      <c r="BN25" s="659"/>
      <c r="BO25" s="695" t="s">
        <v>142</v>
      </c>
      <c r="BP25" s="695"/>
      <c r="BQ25" s="695"/>
      <c r="BR25" s="695"/>
      <c r="BS25" s="696" t="s">
        <v>241</v>
      </c>
      <c r="BT25" s="696"/>
      <c r="BU25" s="696"/>
      <c r="BV25" s="696"/>
      <c r="BW25" s="696"/>
      <c r="BX25" s="696"/>
      <c r="BY25" s="696"/>
      <c r="BZ25" s="696"/>
      <c r="CA25" s="696"/>
      <c r="CB25" s="731"/>
      <c r="CD25" s="654" t="s">
        <v>302</v>
      </c>
      <c r="CE25" s="655"/>
      <c r="CF25" s="655"/>
      <c r="CG25" s="655"/>
      <c r="CH25" s="655"/>
      <c r="CI25" s="655"/>
      <c r="CJ25" s="655"/>
      <c r="CK25" s="655"/>
      <c r="CL25" s="655"/>
      <c r="CM25" s="655"/>
      <c r="CN25" s="655"/>
      <c r="CO25" s="655"/>
      <c r="CP25" s="655"/>
      <c r="CQ25" s="656"/>
      <c r="CR25" s="657">
        <v>5871728</v>
      </c>
      <c r="CS25" s="670"/>
      <c r="CT25" s="670"/>
      <c r="CU25" s="670"/>
      <c r="CV25" s="670"/>
      <c r="CW25" s="670"/>
      <c r="CX25" s="670"/>
      <c r="CY25" s="671"/>
      <c r="CZ25" s="660">
        <v>19.100000000000001</v>
      </c>
      <c r="DA25" s="672"/>
      <c r="DB25" s="672"/>
      <c r="DC25" s="673"/>
      <c r="DD25" s="663">
        <v>5278930</v>
      </c>
      <c r="DE25" s="670"/>
      <c r="DF25" s="670"/>
      <c r="DG25" s="670"/>
      <c r="DH25" s="670"/>
      <c r="DI25" s="670"/>
      <c r="DJ25" s="670"/>
      <c r="DK25" s="671"/>
      <c r="DL25" s="663">
        <v>5210087</v>
      </c>
      <c r="DM25" s="670"/>
      <c r="DN25" s="670"/>
      <c r="DO25" s="670"/>
      <c r="DP25" s="670"/>
      <c r="DQ25" s="670"/>
      <c r="DR25" s="670"/>
      <c r="DS25" s="670"/>
      <c r="DT25" s="670"/>
      <c r="DU25" s="670"/>
      <c r="DV25" s="671"/>
      <c r="DW25" s="660">
        <v>27.9</v>
      </c>
      <c r="DX25" s="672"/>
      <c r="DY25" s="672"/>
      <c r="DZ25" s="672"/>
      <c r="EA25" s="672"/>
      <c r="EB25" s="672"/>
      <c r="EC25" s="684"/>
    </row>
    <row r="26" spans="2:133" ht="11.25" customHeight="1" x14ac:dyDescent="0.2">
      <c r="B26" s="654" t="s">
        <v>303</v>
      </c>
      <c r="C26" s="655"/>
      <c r="D26" s="655"/>
      <c r="E26" s="655"/>
      <c r="F26" s="655"/>
      <c r="G26" s="655"/>
      <c r="H26" s="655"/>
      <c r="I26" s="655"/>
      <c r="J26" s="655"/>
      <c r="K26" s="655"/>
      <c r="L26" s="655"/>
      <c r="M26" s="655"/>
      <c r="N26" s="655"/>
      <c r="O26" s="655"/>
      <c r="P26" s="655"/>
      <c r="Q26" s="656"/>
      <c r="R26" s="657">
        <v>9761</v>
      </c>
      <c r="S26" s="658"/>
      <c r="T26" s="658"/>
      <c r="U26" s="658"/>
      <c r="V26" s="658"/>
      <c r="W26" s="658"/>
      <c r="X26" s="658"/>
      <c r="Y26" s="659"/>
      <c r="Z26" s="695">
        <v>0</v>
      </c>
      <c r="AA26" s="695"/>
      <c r="AB26" s="695"/>
      <c r="AC26" s="695"/>
      <c r="AD26" s="696">
        <v>9761</v>
      </c>
      <c r="AE26" s="696"/>
      <c r="AF26" s="696"/>
      <c r="AG26" s="696"/>
      <c r="AH26" s="696"/>
      <c r="AI26" s="696"/>
      <c r="AJ26" s="696"/>
      <c r="AK26" s="696"/>
      <c r="AL26" s="660">
        <v>0.1</v>
      </c>
      <c r="AM26" s="661"/>
      <c r="AN26" s="661"/>
      <c r="AO26" s="697"/>
      <c r="AP26" s="654" t="s">
        <v>304</v>
      </c>
      <c r="AQ26" s="735"/>
      <c r="AR26" s="735"/>
      <c r="AS26" s="735"/>
      <c r="AT26" s="735"/>
      <c r="AU26" s="735"/>
      <c r="AV26" s="735"/>
      <c r="AW26" s="735"/>
      <c r="AX26" s="735"/>
      <c r="AY26" s="735"/>
      <c r="AZ26" s="735"/>
      <c r="BA26" s="735"/>
      <c r="BB26" s="735"/>
      <c r="BC26" s="735"/>
      <c r="BD26" s="735"/>
      <c r="BE26" s="735"/>
      <c r="BF26" s="736"/>
      <c r="BG26" s="657" t="s">
        <v>241</v>
      </c>
      <c r="BH26" s="658"/>
      <c r="BI26" s="658"/>
      <c r="BJ26" s="658"/>
      <c r="BK26" s="658"/>
      <c r="BL26" s="658"/>
      <c r="BM26" s="658"/>
      <c r="BN26" s="659"/>
      <c r="BO26" s="695" t="s">
        <v>241</v>
      </c>
      <c r="BP26" s="695"/>
      <c r="BQ26" s="695"/>
      <c r="BR26" s="695"/>
      <c r="BS26" s="696" t="s">
        <v>142</v>
      </c>
      <c r="BT26" s="696"/>
      <c r="BU26" s="696"/>
      <c r="BV26" s="696"/>
      <c r="BW26" s="696"/>
      <c r="BX26" s="696"/>
      <c r="BY26" s="696"/>
      <c r="BZ26" s="696"/>
      <c r="CA26" s="696"/>
      <c r="CB26" s="731"/>
      <c r="CD26" s="654" t="s">
        <v>305</v>
      </c>
      <c r="CE26" s="655"/>
      <c r="CF26" s="655"/>
      <c r="CG26" s="655"/>
      <c r="CH26" s="655"/>
      <c r="CI26" s="655"/>
      <c r="CJ26" s="655"/>
      <c r="CK26" s="655"/>
      <c r="CL26" s="655"/>
      <c r="CM26" s="655"/>
      <c r="CN26" s="655"/>
      <c r="CO26" s="655"/>
      <c r="CP26" s="655"/>
      <c r="CQ26" s="656"/>
      <c r="CR26" s="657">
        <v>3551247</v>
      </c>
      <c r="CS26" s="658"/>
      <c r="CT26" s="658"/>
      <c r="CU26" s="658"/>
      <c r="CV26" s="658"/>
      <c r="CW26" s="658"/>
      <c r="CX26" s="658"/>
      <c r="CY26" s="659"/>
      <c r="CZ26" s="660">
        <v>11.5</v>
      </c>
      <c r="DA26" s="672"/>
      <c r="DB26" s="672"/>
      <c r="DC26" s="673"/>
      <c r="DD26" s="663">
        <v>3143910</v>
      </c>
      <c r="DE26" s="658"/>
      <c r="DF26" s="658"/>
      <c r="DG26" s="658"/>
      <c r="DH26" s="658"/>
      <c r="DI26" s="658"/>
      <c r="DJ26" s="658"/>
      <c r="DK26" s="659"/>
      <c r="DL26" s="663" t="s">
        <v>241</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2">
      <c r="B27" s="654" t="s">
        <v>306</v>
      </c>
      <c r="C27" s="655"/>
      <c r="D27" s="655"/>
      <c r="E27" s="655"/>
      <c r="F27" s="655"/>
      <c r="G27" s="655"/>
      <c r="H27" s="655"/>
      <c r="I27" s="655"/>
      <c r="J27" s="655"/>
      <c r="K27" s="655"/>
      <c r="L27" s="655"/>
      <c r="M27" s="655"/>
      <c r="N27" s="655"/>
      <c r="O27" s="655"/>
      <c r="P27" s="655"/>
      <c r="Q27" s="656"/>
      <c r="R27" s="657">
        <v>316871</v>
      </c>
      <c r="S27" s="658"/>
      <c r="T27" s="658"/>
      <c r="U27" s="658"/>
      <c r="V27" s="658"/>
      <c r="W27" s="658"/>
      <c r="X27" s="658"/>
      <c r="Y27" s="659"/>
      <c r="Z27" s="695">
        <v>1</v>
      </c>
      <c r="AA27" s="695"/>
      <c r="AB27" s="695"/>
      <c r="AC27" s="695"/>
      <c r="AD27" s="696" t="s">
        <v>241</v>
      </c>
      <c r="AE27" s="696"/>
      <c r="AF27" s="696"/>
      <c r="AG27" s="696"/>
      <c r="AH27" s="696"/>
      <c r="AI27" s="696"/>
      <c r="AJ27" s="696"/>
      <c r="AK27" s="696"/>
      <c r="AL27" s="660" t="s">
        <v>189</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15577678</v>
      </c>
      <c r="BH27" s="658"/>
      <c r="BI27" s="658"/>
      <c r="BJ27" s="658"/>
      <c r="BK27" s="658"/>
      <c r="BL27" s="658"/>
      <c r="BM27" s="658"/>
      <c r="BN27" s="659"/>
      <c r="BO27" s="695">
        <v>100</v>
      </c>
      <c r="BP27" s="695"/>
      <c r="BQ27" s="695"/>
      <c r="BR27" s="695"/>
      <c r="BS27" s="696" t="s">
        <v>241</v>
      </c>
      <c r="BT27" s="696"/>
      <c r="BU27" s="696"/>
      <c r="BV27" s="696"/>
      <c r="BW27" s="696"/>
      <c r="BX27" s="696"/>
      <c r="BY27" s="696"/>
      <c r="BZ27" s="696"/>
      <c r="CA27" s="696"/>
      <c r="CB27" s="731"/>
      <c r="CD27" s="654" t="s">
        <v>308</v>
      </c>
      <c r="CE27" s="655"/>
      <c r="CF27" s="655"/>
      <c r="CG27" s="655"/>
      <c r="CH27" s="655"/>
      <c r="CI27" s="655"/>
      <c r="CJ27" s="655"/>
      <c r="CK27" s="655"/>
      <c r="CL27" s="655"/>
      <c r="CM27" s="655"/>
      <c r="CN27" s="655"/>
      <c r="CO27" s="655"/>
      <c r="CP27" s="655"/>
      <c r="CQ27" s="656"/>
      <c r="CR27" s="657">
        <v>7319226</v>
      </c>
      <c r="CS27" s="670"/>
      <c r="CT27" s="670"/>
      <c r="CU27" s="670"/>
      <c r="CV27" s="670"/>
      <c r="CW27" s="670"/>
      <c r="CX27" s="670"/>
      <c r="CY27" s="671"/>
      <c r="CZ27" s="660">
        <v>23.8</v>
      </c>
      <c r="DA27" s="672"/>
      <c r="DB27" s="672"/>
      <c r="DC27" s="673"/>
      <c r="DD27" s="663">
        <v>2420246</v>
      </c>
      <c r="DE27" s="670"/>
      <c r="DF27" s="670"/>
      <c r="DG27" s="670"/>
      <c r="DH27" s="670"/>
      <c r="DI27" s="670"/>
      <c r="DJ27" s="670"/>
      <c r="DK27" s="671"/>
      <c r="DL27" s="663">
        <v>2163696</v>
      </c>
      <c r="DM27" s="670"/>
      <c r="DN27" s="670"/>
      <c r="DO27" s="670"/>
      <c r="DP27" s="670"/>
      <c r="DQ27" s="670"/>
      <c r="DR27" s="670"/>
      <c r="DS27" s="670"/>
      <c r="DT27" s="670"/>
      <c r="DU27" s="670"/>
      <c r="DV27" s="671"/>
      <c r="DW27" s="660">
        <v>11.6</v>
      </c>
      <c r="DX27" s="672"/>
      <c r="DY27" s="672"/>
      <c r="DZ27" s="672"/>
      <c r="EA27" s="672"/>
      <c r="EB27" s="672"/>
      <c r="EC27" s="684"/>
    </row>
    <row r="28" spans="2:133" ht="11.25" customHeight="1" x14ac:dyDescent="0.2">
      <c r="B28" s="654" t="s">
        <v>309</v>
      </c>
      <c r="C28" s="655"/>
      <c r="D28" s="655"/>
      <c r="E28" s="655"/>
      <c r="F28" s="655"/>
      <c r="G28" s="655"/>
      <c r="H28" s="655"/>
      <c r="I28" s="655"/>
      <c r="J28" s="655"/>
      <c r="K28" s="655"/>
      <c r="L28" s="655"/>
      <c r="M28" s="655"/>
      <c r="N28" s="655"/>
      <c r="O28" s="655"/>
      <c r="P28" s="655"/>
      <c r="Q28" s="656"/>
      <c r="R28" s="657">
        <v>387153</v>
      </c>
      <c r="S28" s="658"/>
      <c r="T28" s="658"/>
      <c r="U28" s="658"/>
      <c r="V28" s="658"/>
      <c r="W28" s="658"/>
      <c r="X28" s="658"/>
      <c r="Y28" s="659"/>
      <c r="Z28" s="695">
        <v>1.2</v>
      </c>
      <c r="AA28" s="695"/>
      <c r="AB28" s="695"/>
      <c r="AC28" s="695"/>
      <c r="AD28" s="696">
        <v>71674</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1833638</v>
      </c>
      <c r="CS28" s="658"/>
      <c r="CT28" s="658"/>
      <c r="CU28" s="658"/>
      <c r="CV28" s="658"/>
      <c r="CW28" s="658"/>
      <c r="CX28" s="658"/>
      <c r="CY28" s="659"/>
      <c r="CZ28" s="660">
        <v>6</v>
      </c>
      <c r="DA28" s="672"/>
      <c r="DB28" s="672"/>
      <c r="DC28" s="673"/>
      <c r="DD28" s="663">
        <v>1829367</v>
      </c>
      <c r="DE28" s="658"/>
      <c r="DF28" s="658"/>
      <c r="DG28" s="658"/>
      <c r="DH28" s="658"/>
      <c r="DI28" s="658"/>
      <c r="DJ28" s="658"/>
      <c r="DK28" s="659"/>
      <c r="DL28" s="663">
        <v>1829367</v>
      </c>
      <c r="DM28" s="658"/>
      <c r="DN28" s="658"/>
      <c r="DO28" s="658"/>
      <c r="DP28" s="658"/>
      <c r="DQ28" s="658"/>
      <c r="DR28" s="658"/>
      <c r="DS28" s="658"/>
      <c r="DT28" s="658"/>
      <c r="DU28" s="658"/>
      <c r="DV28" s="659"/>
      <c r="DW28" s="660">
        <v>9.8000000000000007</v>
      </c>
      <c r="DX28" s="672"/>
      <c r="DY28" s="672"/>
      <c r="DZ28" s="672"/>
      <c r="EA28" s="672"/>
      <c r="EB28" s="672"/>
      <c r="EC28" s="684"/>
    </row>
    <row r="29" spans="2:133" ht="11.25" customHeight="1" x14ac:dyDescent="0.2">
      <c r="B29" s="654" t="s">
        <v>311</v>
      </c>
      <c r="C29" s="655"/>
      <c r="D29" s="655"/>
      <c r="E29" s="655"/>
      <c r="F29" s="655"/>
      <c r="G29" s="655"/>
      <c r="H29" s="655"/>
      <c r="I29" s="655"/>
      <c r="J29" s="655"/>
      <c r="K29" s="655"/>
      <c r="L29" s="655"/>
      <c r="M29" s="655"/>
      <c r="N29" s="655"/>
      <c r="O29" s="655"/>
      <c r="P29" s="655"/>
      <c r="Q29" s="656"/>
      <c r="R29" s="657">
        <v>337485</v>
      </c>
      <c r="S29" s="658"/>
      <c r="T29" s="658"/>
      <c r="U29" s="658"/>
      <c r="V29" s="658"/>
      <c r="W29" s="658"/>
      <c r="X29" s="658"/>
      <c r="Y29" s="659"/>
      <c r="Z29" s="695">
        <v>1</v>
      </c>
      <c r="AA29" s="695"/>
      <c r="AB29" s="695"/>
      <c r="AC29" s="695"/>
      <c r="AD29" s="696" t="s">
        <v>241</v>
      </c>
      <c r="AE29" s="696"/>
      <c r="AF29" s="696"/>
      <c r="AG29" s="696"/>
      <c r="AH29" s="696"/>
      <c r="AI29" s="696"/>
      <c r="AJ29" s="696"/>
      <c r="AK29" s="696"/>
      <c r="AL29" s="660" t="s">
        <v>241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312</v>
      </c>
      <c r="CE29" s="677"/>
      <c r="CF29" s="654" t="s">
        <v>313</v>
      </c>
      <c r="CG29" s="655"/>
      <c r="CH29" s="655"/>
      <c r="CI29" s="655"/>
      <c r="CJ29" s="655"/>
      <c r="CK29" s="655"/>
      <c r="CL29" s="655"/>
      <c r="CM29" s="655"/>
      <c r="CN29" s="655"/>
      <c r="CO29" s="655"/>
      <c r="CP29" s="655"/>
      <c r="CQ29" s="656"/>
      <c r="CR29" s="657">
        <v>1833638</v>
      </c>
      <c r="CS29" s="670"/>
      <c r="CT29" s="670"/>
      <c r="CU29" s="670"/>
      <c r="CV29" s="670"/>
      <c r="CW29" s="670"/>
      <c r="CX29" s="670"/>
      <c r="CY29" s="671"/>
      <c r="CZ29" s="660">
        <v>6</v>
      </c>
      <c r="DA29" s="672"/>
      <c r="DB29" s="672"/>
      <c r="DC29" s="673"/>
      <c r="DD29" s="663">
        <v>1829367</v>
      </c>
      <c r="DE29" s="670"/>
      <c r="DF29" s="670"/>
      <c r="DG29" s="670"/>
      <c r="DH29" s="670"/>
      <c r="DI29" s="670"/>
      <c r="DJ29" s="670"/>
      <c r="DK29" s="671"/>
      <c r="DL29" s="663">
        <v>1829367</v>
      </c>
      <c r="DM29" s="670"/>
      <c r="DN29" s="670"/>
      <c r="DO29" s="670"/>
      <c r="DP29" s="670"/>
      <c r="DQ29" s="670"/>
      <c r="DR29" s="670"/>
      <c r="DS29" s="670"/>
      <c r="DT29" s="670"/>
      <c r="DU29" s="670"/>
      <c r="DV29" s="671"/>
      <c r="DW29" s="660">
        <v>9.8000000000000007</v>
      </c>
      <c r="DX29" s="672"/>
      <c r="DY29" s="672"/>
      <c r="DZ29" s="672"/>
      <c r="EA29" s="672"/>
      <c r="EB29" s="672"/>
      <c r="EC29" s="684"/>
    </row>
    <row r="30" spans="2:133" ht="11.25" customHeight="1" x14ac:dyDescent="0.2">
      <c r="B30" s="654" t="s">
        <v>314</v>
      </c>
      <c r="C30" s="655"/>
      <c r="D30" s="655"/>
      <c r="E30" s="655"/>
      <c r="F30" s="655"/>
      <c r="G30" s="655"/>
      <c r="H30" s="655"/>
      <c r="I30" s="655"/>
      <c r="J30" s="655"/>
      <c r="K30" s="655"/>
      <c r="L30" s="655"/>
      <c r="M30" s="655"/>
      <c r="N30" s="655"/>
      <c r="O30" s="655"/>
      <c r="P30" s="655"/>
      <c r="Q30" s="656"/>
      <c r="R30" s="657">
        <v>5173511</v>
      </c>
      <c r="S30" s="658"/>
      <c r="T30" s="658"/>
      <c r="U30" s="658"/>
      <c r="V30" s="658"/>
      <c r="W30" s="658"/>
      <c r="X30" s="658"/>
      <c r="Y30" s="659"/>
      <c r="Z30" s="695">
        <v>16</v>
      </c>
      <c r="AA30" s="695"/>
      <c r="AB30" s="695"/>
      <c r="AC30" s="695"/>
      <c r="AD30" s="696" t="s">
        <v>142</v>
      </c>
      <c r="AE30" s="696"/>
      <c r="AF30" s="696"/>
      <c r="AG30" s="696"/>
      <c r="AH30" s="696"/>
      <c r="AI30" s="696"/>
      <c r="AJ30" s="696"/>
      <c r="AK30" s="696"/>
      <c r="AL30" s="660" t="s">
        <v>241</v>
      </c>
      <c r="AM30" s="661"/>
      <c r="AN30" s="661"/>
      <c r="AO30" s="697"/>
      <c r="AP30" s="709" t="s">
        <v>230</v>
      </c>
      <c r="AQ30" s="710"/>
      <c r="AR30" s="710"/>
      <c r="AS30" s="710"/>
      <c r="AT30" s="710"/>
      <c r="AU30" s="710"/>
      <c r="AV30" s="710"/>
      <c r="AW30" s="710"/>
      <c r="AX30" s="710"/>
      <c r="AY30" s="710"/>
      <c r="AZ30" s="710"/>
      <c r="BA30" s="710"/>
      <c r="BB30" s="710"/>
      <c r="BC30" s="710"/>
      <c r="BD30" s="710"/>
      <c r="BE30" s="710"/>
      <c r="BF30" s="711"/>
      <c r="BG30" s="709" t="s">
        <v>315</v>
      </c>
      <c r="BH30" s="729"/>
      <c r="BI30" s="729"/>
      <c r="BJ30" s="729"/>
      <c r="BK30" s="729"/>
      <c r="BL30" s="729"/>
      <c r="BM30" s="729"/>
      <c r="BN30" s="729"/>
      <c r="BO30" s="729"/>
      <c r="BP30" s="729"/>
      <c r="BQ30" s="730"/>
      <c r="BR30" s="709" t="s">
        <v>316</v>
      </c>
      <c r="BS30" s="729"/>
      <c r="BT30" s="729"/>
      <c r="BU30" s="729"/>
      <c r="BV30" s="729"/>
      <c r="BW30" s="729"/>
      <c r="BX30" s="729"/>
      <c r="BY30" s="729"/>
      <c r="BZ30" s="729"/>
      <c r="CA30" s="729"/>
      <c r="CB30" s="730"/>
      <c r="CD30" s="678"/>
      <c r="CE30" s="679"/>
      <c r="CF30" s="654" t="s">
        <v>317</v>
      </c>
      <c r="CG30" s="655"/>
      <c r="CH30" s="655"/>
      <c r="CI30" s="655"/>
      <c r="CJ30" s="655"/>
      <c r="CK30" s="655"/>
      <c r="CL30" s="655"/>
      <c r="CM30" s="655"/>
      <c r="CN30" s="655"/>
      <c r="CO30" s="655"/>
      <c r="CP30" s="655"/>
      <c r="CQ30" s="656"/>
      <c r="CR30" s="657">
        <v>1782890</v>
      </c>
      <c r="CS30" s="658"/>
      <c r="CT30" s="658"/>
      <c r="CU30" s="658"/>
      <c r="CV30" s="658"/>
      <c r="CW30" s="658"/>
      <c r="CX30" s="658"/>
      <c r="CY30" s="659"/>
      <c r="CZ30" s="660">
        <v>5.8</v>
      </c>
      <c r="DA30" s="672"/>
      <c r="DB30" s="672"/>
      <c r="DC30" s="673"/>
      <c r="DD30" s="663">
        <v>1778730</v>
      </c>
      <c r="DE30" s="658"/>
      <c r="DF30" s="658"/>
      <c r="DG30" s="658"/>
      <c r="DH30" s="658"/>
      <c r="DI30" s="658"/>
      <c r="DJ30" s="658"/>
      <c r="DK30" s="659"/>
      <c r="DL30" s="663">
        <v>1778730</v>
      </c>
      <c r="DM30" s="658"/>
      <c r="DN30" s="658"/>
      <c r="DO30" s="658"/>
      <c r="DP30" s="658"/>
      <c r="DQ30" s="658"/>
      <c r="DR30" s="658"/>
      <c r="DS30" s="658"/>
      <c r="DT30" s="658"/>
      <c r="DU30" s="658"/>
      <c r="DV30" s="659"/>
      <c r="DW30" s="660">
        <v>9.5</v>
      </c>
      <c r="DX30" s="672"/>
      <c r="DY30" s="672"/>
      <c r="DZ30" s="672"/>
      <c r="EA30" s="672"/>
      <c r="EB30" s="672"/>
      <c r="EC30" s="684"/>
    </row>
    <row r="31" spans="2:133" ht="11.25" customHeight="1" x14ac:dyDescent="0.2">
      <c r="B31" s="732" t="s">
        <v>318</v>
      </c>
      <c r="C31" s="733"/>
      <c r="D31" s="733"/>
      <c r="E31" s="733"/>
      <c r="F31" s="733"/>
      <c r="G31" s="733"/>
      <c r="H31" s="733"/>
      <c r="I31" s="733"/>
      <c r="J31" s="733"/>
      <c r="K31" s="733"/>
      <c r="L31" s="733"/>
      <c r="M31" s="733"/>
      <c r="N31" s="733"/>
      <c r="O31" s="733"/>
      <c r="P31" s="733"/>
      <c r="Q31" s="734"/>
      <c r="R31" s="657" t="s">
        <v>142</v>
      </c>
      <c r="S31" s="658"/>
      <c r="T31" s="658"/>
      <c r="U31" s="658"/>
      <c r="V31" s="658"/>
      <c r="W31" s="658"/>
      <c r="X31" s="658"/>
      <c r="Y31" s="659"/>
      <c r="Z31" s="695" t="s">
        <v>241</v>
      </c>
      <c r="AA31" s="695"/>
      <c r="AB31" s="695"/>
      <c r="AC31" s="695"/>
      <c r="AD31" s="696" t="s">
        <v>241</v>
      </c>
      <c r="AE31" s="696"/>
      <c r="AF31" s="696"/>
      <c r="AG31" s="696"/>
      <c r="AH31" s="696"/>
      <c r="AI31" s="696"/>
      <c r="AJ31" s="696"/>
      <c r="AK31" s="696"/>
      <c r="AL31" s="660" t="s">
        <v>241</v>
      </c>
      <c r="AM31" s="661"/>
      <c r="AN31" s="661"/>
      <c r="AO31" s="697"/>
      <c r="AP31" s="723" t="s">
        <v>319</v>
      </c>
      <c r="AQ31" s="724"/>
      <c r="AR31" s="724"/>
      <c r="AS31" s="724"/>
      <c r="AT31" s="725" t="s">
        <v>320</v>
      </c>
      <c r="AU31" s="218"/>
      <c r="AV31" s="218"/>
      <c r="AW31" s="218"/>
      <c r="AX31" s="715" t="s">
        <v>194</v>
      </c>
      <c r="AY31" s="716"/>
      <c r="AZ31" s="716"/>
      <c r="BA31" s="716"/>
      <c r="BB31" s="716"/>
      <c r="BC31" s="716"/>
      <c r="BD31" s="716"/>
      <c r="BE31" s="716"/>
      <c r="BF31" s="717"/>
      <c r="BG31" s="719">
        <v>99.3</v>
      </c>
      <c r="BH31" s="720"/>
      <c r="BI31" s="720"/>
      <c r="BJ31" s="720"/>
      <c r="BK31" s="720"/>
      <c r="BL31" s="720"/>
      <c r="BM31" s="721">
        <v>98.3</v>
      </c>
      <c r="BN31" s="720"/>
      <c r="BO31" s="720"/>
      <c r="BP31" s="720"/>
      <c r="BQ31" s="722"/>
      <c r="BR31" s="719">
        <v>99.4</v>
      </c>
      <c r="BS31" s="720"/>
      <c r="BT31" s="720"/>
      <c r="BU31" s="720"/>
      <c r="BV31" s="720"/>
      <c r="BW31" s="720"/>
      <c r="BX31" s="721">
        <v>98.3</v>
      </c>
      <c r="BY31" s="720"/>
      <c r="BZ31" s="720"/>
      <c r="CA31" s="720"/>
      <c r="CB31" s="722"/>
      <c r="CD31" s="678"/>
      <c r="CE31" s="679"/>
      <c r="CF31" s="654" t="s">
        <v>321</v>
      </c>
      <c r="CG31" s="655"/>
      <c r="CH31" s="655"/>
      <c r="CI31" s="655"/>
      <c r="CJ31" s="655"/>
      <c r="CK31" s="655"/>
      <c r="CL31" s="655"/>
      <c r="CM31" s="655"/>
      <c r="CN31" s="655"/>
      <c r="CO31" s="655"/>
      <c r="CP31" s="655"/>
      <c r="CQ31" s="656"/>
      <c r="CR31" s="657">
        <v>50748</v>
      </c>
      <c r="CS31" s="670"/>
      <c r="CT31" s="670"/>
      <c r="CU31" s="670"/>
      <c r="CV31" s="670"/>
      <c r="CW31" s="670"/>
      <c r="CX31" s="670"/>
      <c r="CY31" s="671"/>
      <c r="CZ31" s="660">
        <v>0.2</v>
      </c>
      <c r="DA31" s="672"/>
      <c r="DB31" s="672"/>
      <c r="DC31" s="673"/>
      <c r="DD31" s="663">
        <v>50637</v>
      </c>
      <c r="DE31" s="670"/>
      <c r="DF31" s="670"/>
      <c r="DG31" s="670"/>
      <c r="DH31" s="670"/>
      <c r="DI31" s="670"/>
      <c r="DJ31" s="670"/>
      <c r="DK31" s="671"/>
      <c r="DL31" s="663">
        <v>50637</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322</v>
      </c>
      <c r="C32" s="655"/>
      <c r="D32" s="655"/>
      <c r="E32" s="655"/>
      <c r="F32" s="655"/>
      <c r="G32" s="655"/>
      <c r="H32" s="655"/>
      <c r="I32" s="655"/>
      <c r="J32" s="655"/>
      <c r="K32" s="655"/>
      <c r="L32" s="655"/>
      <c r="M32" s="655"/>
      <c r="N32" s="655"/>
      <c r="O32" s="655"/>
      <c r="P32" s="655"/>
      <c r="Q32" s="656"/>
      <c r="R32" s="657">
        <v>2093758</v>
      </c>
      <c r="S32" s="658"/>
      <c r="T32" s="658"/>
      <c r="U32" s="658"/>
      <c r="V32" s="658"/>
      <c r="W32" s="658"/>
      <c r="X32" s="658"/>
      <c r="Y32" s="659"/>
      <c r="Z32" s="695">
        <v>6.5</v>
      </c>
      <c r="AA32" s="695"/>
      <c r="AB32" s="695"/>
      <c r="AC32" s="695"/>
      <c r="AD32" s="696" t="s">
        <v>241</v>
      </c>
      <c r="AE32" s="696"/>
      <c r="AF32" s="696"/>
      <c r="AG32" s="696"/>
      <c r="AH32" s="696"/>
      <c r="AI32" s="696"/>
      <c r="AJ32" s="696"/>
      <c r="AK32" s="696"/>
      <c r="AL32" s="660" t="s">
        <v>241</v>
      </c>
      <c r="AM32" s="661"/>
      <c r="AN32" s="661"/>
      <c r="AO32" s="697"/>
      <c r="AP32" s="698"/>
      <c r="AQ32" s="699"/>
      <c r="AR32" s="699"/>
      <c r="AS32" s="699"/>
      <c r="AT32" s="726"/>
      <c r="AU32" s="214" t="s">
        <v>323</v>
      </c>
      <c r="AX32" s="654" t="s">
        <v>324</v>
      </c>
      <c r="AY32" s="655"/>
      <c r="AZ32" s="655"/>
      <c r="BA32" s="655"/>
      <c r="BB32" s="655"/>
      <c r="BC32" s="655"/>
      <c r="BD32" s="655"/>
      <c r="BE32" s="655"/>
      <c r="BF32" s="656"/>
      <c r="BG32" s="728">
        <v>98.7</v>
      </c>
      <c r="BH32" s="670"/>
      <c r="BI32" s="670"/>
      <c r="BJ32" s="670"/>
      <c r="BK32" s="670"/>
      <c r="BL32" s="670"/>
      <c r="BM32" s="661">
        <v>96.9</v>
      </c>
      <c r="BN32" s="670"/>
      <c r="BO32" s="670"/>
      <c r="BP32" s="670"/>
      <c r="BQ32" s="693"/>
      <c r="BR32" s="728">
        <v>98.9</v>
      </c>
      <c r="BS32" s="670"/>
      <c r="BT32" s="670"/>
      <c r="BU32" s="670"/>
      <c r="BV32" s="670"/>
      <c r="BW32" s="670"/>
      <c r="BX32" s="661">
        <v>96.9</v>
      </c>
      <c r="BY32" s="670"/>
      <c r="BZ32" s="670"/>
      <c r="CA32" s="670"/>
      <c r="CB32" s="693"/>
      <c r="CD32" s="680"/>
      <c r="CE32" s="681"/>
      <c r="CF32" s="654" t="s">
        <v>325</v>
      </c>
      <c r="CG32" s="655"/>
      <c r="CH32" s="655"/>
      <c r="CI32" s="655"/>
      <c r="CJ32" s="655"/>
      <c r="CK32" s="655"/>
      <c r="CL32" s="655"/>
      <c r="CM32" s="655"/>
      <c r="CN32" s="655"/>
      <c r="CO32" s="655"/>
      <c r="CP32" s="655"/>
      <c r="CQ32" s="656"/>
      <c r="CR32" s="657" t="s">
        <v>241</v>
      </c>
      <c r="CS32" s="658"/>
      <c r="CT32" s="658"/>
      <c r="CU32" s="658"/>
      <c r="CV32" s="658"/>
      <c r="CW32" s="658"/>
      <c r="CX32" s="658"/>
      <c r="CY32" s="659"/>
      <c r="CZ32" s="660" t="s">
        <v>241</v>
      </c>
      <c r="DA32" s="672"/>
      <c r="DB32" s="672"/>
      <c r="DC32" s="673"/>
      <c r="DD32" s="663" t="s">
        <v>241</v>
      </c>
      <c r="DE32" s="658"/>
      <c r="DF32" s="658"/>
      <c r="DG32" s="658"/>
      <c r="DH32" s="658"/>
      <c r="DI32" s="658"/>
      <c r="DJ32" s="658"/>
      <c r="DK32" s="659"/>
      <c r="DL32" s="663" t="s">
        <v>241</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2">
      <c r="B33" s="654" t="s">
        <v>326</v>
      </c>
      <c r="C33" s="655"/>
      <c r="D33" s="655"/>
      <c r="E33" s="655"/>
      <c r="F33" s="655"/>
      <c r="G33" s="655"/>
      <c r="H33" s="655"/>
      <c r="I33" s="655"/>
      <c r="J33" s="655"/>
      <c r="K33" s="655"/>
      <c r="L33" s="655"/>
      <c r="M33" s="655"/>
      <c r="N33" s="655"/>
      <c r="O33" s="655"/>
      <c r="P33" s="655"/>
      <c r="Q33" s="656"/>
      <c r="R33" s="657">
        <v>938047</v>
      </c>
      <c r="S33" s="658"/>
      <c r="T33" s="658"/>
      <c r="U33" s="658"/>
      <c r="V33" s="658"/>
      <c r="W33" s="658"/>
      <c r="X33" s="658"/>
      <c r="Y33" s="659"/>
      <c r="Z33" s="695">
        <v>2.9</v>
      </c>
      <c r="AA33" s="695"/>
      <c r="AB33" s="695"/>
      <c r="AC33" s="695"/>
      <c r="AD33" s="696">
        <v>50185</v>
      </c>
      <c r="AE33" s="696"/>
      <c r="AF33" s="696"/>
      <c r="AG33" s="696"/>
      <c r="AH33" s="696"/>
      <c r="AI33" s="696"/>
      <c r="AJ33" s="696"/>
      <c r="AK33" s="696"/>
      <c r="AL33" s="660">
        <v>0.3</v>
      </c>
      <c r="AM33" s="661"/>
      <c r="AN33" s="661"/>
      <c r="AO33" s="697"/>
      <c r="AP33" s="700"/>
      <c r="AQ33" s="701"/>
      <c r="AR33" s="701"/>
      <c r="AS33" s="701"/>
      <c r="AT33" s="727"/>
      <c r="AU33" s="219"/>
      <c r="AV33" s="219"/>
      <c r="AW33" s="219"/>
      <c r="AX33" s="638" t="s">
        <v>327</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99.7</v>
      </c>
      <c r="BS33" s="642"/>
      <c r="BT33" s="642"/>
      <c r="BU33" s="642"/>
      <c r="BV33" s="642"/>
      <c r="BW33" s="642"/>
      <c r="BX33" s="688">
        <v>99.1</v>
      </c>
      <c r="BY33" s="642"/>
      <c r="BZ33" s="642"/>
      <c r="CA33" s="642"/>
      <c r="CB33" s="705"/>
      <c r="CD33" s="654" t="s">
        <v>328</v>
      </c>
      <c r="CE33" s="655"/>
      <c r="CF33" s="655"/>
      <c r="CG33" s="655"/>
      <c r="CH33" s="655"/>
      <c r="CI33" s="655"/>
      <c r="CJ33" s="655"/>
      <c r="CK33" s="655"/>
      <c r="CL33" s="655"/>
      <c r="CM33" s="655"/>
      <c r="CN33" s="655"/>
      <c r="CO33" s="655"/>
      <c r="CP33" s="655"/>
      <c r="CQ33" s="656"/>
      <c r="CR33" s="657">
        <v>13838174</v>
      </c>
      <c r="CS33" s="670"/>
      <c r="CT33" s="670"/>
      <c r="CU33" s="670"/>
      <c r="CV33" s="670"/>
      <c r="CW33" s="670"/>
      <c r="CX33" s="670"/>
      <c r="CY33" s="671"/>
      <c r="CZ33" s="660">
        <v>44.9</v>
      </c>
      <c r="DA33" s="672"/>
      <c r="DB33" s="672"/>
      <c r="DC33" s="673"/>
      <c r="DD33" s="663">
        <v>10029446</v>
      </c>
      <c r="DE33" s="670"/>
      <c r="DF33" s="670"/>
      <c r="DG33" s="670"/>
      <c r="DH33" s="670"/>
      <c r="DI33" s="670"/>
      <c r="DJ33" s="670"/>
      <c r="DK33" s="671"/>
      <c r="DL33" s="663">
        <v>7655175</v>
      </c>
      <c r="DM33" s="670"/>
      <c r="DN33" s="670"/>
      <c r="DO33" s="670"/>
      <c r="DP33" s="670"/>
      <c r="DQ33" s="670"/>
      <c r="DR33" s="670"/>
      <c r="DS33" s="670"/>
      <c r="DT33" s="670"/>
      <c r="DU33" s="670"/>
      <c r="DV33" s="671"/>
      <c r="DW33" s="660">
        <v>41</v>
      </c>
      <c r="DX33" s="672"/>
      <c r="DY33" s="672"/>
      <c r="DZ33" s="672"/>
      <c r="EA33" s="672"/>
      <c r="EB33" s="672"/>
      <c r="EC33" s="684"/>
    </row>
    <row r="34" spans="2:133" ht="11.25" customHeight="1" x14ac:dyDescent="0.2">
      <c r="B34" s="654" t="s">
        <v>329</v>
      </c>
      <c r="C34" s="655"/>
      <c r="D34" s="655"/>
      <c r="E34" s="655"/>
      <c r="F34" s="655"/>
      <c r="G34" s="655"/>
      <c r="H34" s="655"/>
      <c r="I34" s="655"/>
      <c r="J34" s="655"/>
      <c r="K34" s="655"/>
      <c r="L34" s="655"/>
      <c r="M34" s="655"/>
      <c r="N34" s="655"/>
      <c r="O34" s="655"/>
      <c r="P34" s="655"/>
      <c r="Q34" s="656"/>
      <c r="R34" s="657">
        <v>165796</v>
      </c>
      <c r="S34" s="658"/>
      <c r="T34" s="658"/>
      <c r="U34" s="658"/>
      <c r="V34" s="658"/>
      <c r="W34" s="658"/>
      <c r="X34" s="658"/>
      <c r="Y34" s="659"/>
      <c r="Z34" s="695">
        <v>0.5</v>
      </c>
      <c r="AA34" s="695"/>
      <c r="AB34" s="695"/>
      <c r="AC34" s="695"/>
      <c r="AD34" s="696" t="s">
        <v>241</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330</v>
      </c>
      <c r="CE34" s="655"/>
      <c r="CF34" s="655"/>
      <c r="CG34" s="655"/>
      <c r="CH34" s="655"/>
      <c r="CI34" s="655"/>
      <c r="CJ34" s="655"/>
      <c r="CK34" s="655"/>
      <c r="CL34" s="655"/>
      <c r="CM34" s="655"/>
      <c r="CN34" s="655"/>
      <c r="CO34" s="655"/>
      <c r="CP34" s="655"/>
      <c r="CQ34" s="656"/>
      <c r="CR34" s="657">
        <v>6086463</v>
      </c>
      <c r="CS34" s="658"/>
      <c r="CT34" s="658"/>
      <c r="CU34" s="658"/>
      <c r="CV34" s="658"/>
      <c r="CW34" s="658"/>
      <c r="CX34" s="658"/>
      <c r="CY34" s="659"/>
      <c r="CZ34" s="660">
        <v>19.8</v>
      </c>
      <c r="DA34" s="672"/>
      <c r="DB34" s="672"/>
      <c r="DC34" s="673"/>
      <c r="DD34" s="663">
        <v>4139088</v>
      </c>
      <c r="DE34" s="658"/>
      <c r="DF34" s="658"/>
      <c r="DG34" s="658"/>
      <c r="DH34" s="658"/>
      <c r="DI34" s="658"/>
      <c r="DJ34" s="658"/>
      <c r="DK34" s="659"/>
      <c r="DL34" s="663">
        <v>3802945</v>
      </c>
      <c r="DM34" s="658"/>
      <c r="DN34" s="658"/>
      <c r="DO34" s="658"/>
      <c r="DP34" s="658"/>
      <c r="DQ34" s="658"/>
      <c r="DR34" s="658"/>
      <c r="DS34" s="658"/>
      <c r="DT34" s="658"/>
      <c r="DU34" s="658"/>
      <c r="DV34" s="659"/>
      <c r="DW34" s="660">
        <v>20.399999999999999</v>
      </c>
      <c r="DX34" s="672"/>
      <c r="DY34" s="672"/>
      <c r="DZ34" s="672"/>
      <c r="EA34" s="672"/>
      <c r="EB34" s="672"/>
      <c r="EC34" s="684"/>
    </row>
    <row r="35" spans="2:133" ht="11.25" customHeight="1" x14ac:dyDescent="0.2">
      <c r="B35" s="654" t="s">
        <v>331</v>
      </c>
      <c r="C35" s="655"/>
      <c r="D35" s="655"/>
      <c r="E35" s="655"/>
      <c r="F35" s="655"/>
      <c r="G35" s="655"/>
      <c r="H35" s="655"/>
      <c r="I35" s="655"/>
      <c r="J35" s="655"/>
      <c r="K35" s="655"/>
      <c r="L35" s="655"/>
      <c r="M35" s="655"/>
      <c r="N35" s="655"/>
      <c r="O35" s="655"/>
      <c r="P35" s="655"/>
      <c r="Q35" s="656"/>
      <c r="R35" s="657">
        <v>249727</v>
      </c>
      <c r="S35" s="658"/>
      <c r="T35" s="658"/>
      <c r="U35" s="658"/>
      <c r="V35" s="658"/>
      <c r="W35" s="658"/>
      <c r="X35" s="658"/>
      <c r="Y35" s="659"/>
      <c r="Z35" s="695">
        <v>0.8</v>
      </c>
      <c r="AA35" s="695"/>
      <c r="AB35" s="695"/>
      <c r="AC35" s="695"/>
      <c r="AD35" s="696" t="s">
        <v>241</v>
      </c>
      <c r="AE35" s="696"/>
      <c r="AF35" s="696"/>
      <c r="AG35" s="696"/>
      <c r="AH35" s="696"/>
      <c r="AI35" s="696"/>
      <c r="AJ35" s="696"/>
      <c r="AK35" s="696"/>
      <c r="AL35" s="660" t="s">
        <v>142</v>
      </c>
      <c r="AM35" s="661"/>
      <c r="AN35" s="661"/>
      <c r="AO35" s="697"/>
      <c r="AP35" s="222"/>
      <c r="AQ35" s="709" t="s">
        <v>332</v>
      </c>
      <c r="AR35" s="710"/>
      <c r="AS35" s="710"/>
      <c r="AT35" s="710"/>
      <c r="AU35" s="710"/>
      <c r="AV35" s="710"/>
      <c r="AW35" s="710"/>
      <c r="AX35" s="710"/>
      <c r="AY35" s="710"/>
      <c r="AZ35" s="710"/>
      <c r="BA35" s="710"/>
      <c r="BB35" s="710"/>
      <c r="BC35" s="710"/>
      <c r="BD35" s="710"/>
      <c r="BE35" s="710"/>
      <c r="BF35" s="711"/>
      <c r="BG35" s="709" t="s">
        <v>333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334</v>
      </c>
      <c r="CE35" s="655"/>
      <c r="CF35" s="655"/>
      <c r="CG35" s="655"/>
      <c r="CH35" s="655"/>
      <c r="CI35" s="655"/>
      <c r="CJ35" s="655"/>
      <c r="CK35" s="655"/>
      <c r="CL35" s="655"/>
      <c r="CM35" s="655"/>
      <c r="CN35" s="655"/>
      <c r="CO35" s="655"/>
      <c r="CP35" s="655"/>
      <c r="CQ35" s="656"/>
      <c r="CR35" s="657">
        <v>308146</v>
      </c>
      <c r="CS35" s="670"/>
      <c r="CT35" s="670"/>
      <c r="CU35" s="670"/>
      <c r="CV35" s="670"/>
      <c r="CW35" s="670"/>
      <c r="CX35" s="670"/>
      <c r="CY35" s="671"/>
      <c r="CZ35" s="660">
        <v>1</v>
      </c>
      <c r="DA35" s="672"/>
      <c r="DB35" s="672"/>
      <c r="DC35" s="673"/>
      <c r="DD35" s="663">
        <v>287877</v>
      </c>
      <c r="DE35" s="670"/>
      <c r="DF35" s="670"/>
      <c r="DG35" s="670"/>
      <c r="DH35" s="670"/>
      <c r="DI35" s="670"/>
      <c r="DJ35" s="670"/>
      <c r="DK35" s="671"/>
      <c r="DL35" s="663">
        <v>271443</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335</v>
      </c>
      <c r="C36" s="655"/>
      <c r="D36" s="655"/>
      <c r="E36" s="655"/>
      <c r="F36" s="655"/>
      <c r="G36" s="655"/>
      <c r="H36" s="655"/>
      <c r="I36" s="655"/>
      <c r="J36" s="655"/>
      <c r="K36" s="655"/>
      <c r="L36" s="655"/>
      <c r="M36" s="655"/>
      <c r="N36" s="655"/>
      <c r="O36" s="655"/>
      <c r="P36" s="655"/>
      <c r="Q36" s="656"/>
      <c r="R36" s="657">
        <v>892801</v>
      </c>
      <c r="S36" s="658"/>
      <c r="T36" s="658"/>
      <c r="U36" s="658"/>
      <c r="V36" s="658"/>
      <c r="W36" s="658"/>
      <c r="X36" s="658"/>
      <c r="Y36" s="659"/>
      <c r="Z36" s="695">
        <v>2.8</v>
      </c>
      <c r="AA36" s="695"/>
      <c r="AB36" s="695"/>
      <c r="AC36" s="695"/>
      <c r="AD36" s="696" t="s">
        <v>241</v>
      </c>
      <c r="AE36" s="696"/>
      <c r="AF36" s="696"/>
      <c r="AG36" s="696"/>
      <c r="AH36" s="696"/>
      <c r="AI36" s="696"/>
      <c r="AJ36" s="696"/>
      <c r="AK36" s="696"/>
      <c r="AL36" s="660" t="s">
        <v>241</v>
      </c>
      <c r="AM36" s="661"/>
      <c r="AN36" s="661"/>
      <c r="AO36" s="697"/>
      <c r="AP36" s="222"/>
      <c r="AQ36" s="706" t="s">
        <v>336</v>
      </c>
      <c r="AR36" s="707"/>
      <c r="AS36" s="707"/>
      <c r="AT36" s="707"/>
      <c r="AU36" s="707"/>
      <c r="AV36" s="707"/>
      <c r="AW36" s="707"/>
      <c r="AX36" s="707"/>
      <c r="AY36" s="708"/>
      <c r="AZ36" s="712">
        <v>2379618</v>
      </c>
      <c r="BA36" s="713"/>
      <c r="BB36" s="713"/>
      <c r="BC36" s="713"/>
      <c r="BD36" s="713"/>
      <c r="BE36" s="713"/>
      <c r="BF36" s="714"/>
      <c r="BG36" s="715" t="s">
        <v>337</v>
      </c>
      <c r="BH36" s="716"/>
      <c r="BI36" s="716"/>
      <c r="BJ36" s="716"/>
      <c r="BK36" s="716"/>
      <c r="BL36" s="716"/>
      <c r="BM36" s="716"/>
      <c r="BN36" s="716"/>
      <c r="BO36" s="716"/>
      <c r="BP36" s="716"/>
      <c r="BQ36" s="716"/>
      <c r="BR36" s="716"/>
      <c r="BS36" s="716"/>
      <c r="BT36" s="716"/>
      <c r="BU36" s="717"/>
      <c r="BV36" s="712">
        <v>90617</v>
      </c>
      <c r="BW36" s="713"/>
      <c r="BX36" s="713"/>
      <c r="BY36" s="713"/>
      <c r="BZ36" s="713"/>
      <c r="CA36" s="713"/>
      <c r="CB36" s="714"/>
      <c r="CD36" s="654" t="s">
        <v>338</v>
      </c>
      <c r="CE36" s="655"/>
      <c r="CF36" s="655"/>
      <c r="CG36" s="655"/>
      <c r="CH36" s="655"/>
      <c r="CI36" s="655"/>
      <c r="CJ36" s="655"/>
      <c r="CK36" s="655"/>
      <c r="CL36" s="655"/>
      <c r="CM36" s="655"/>
      <c r="CN36" s="655"/>
      <c r="CO36" s="655"/>
      <c r="CP36" s="655"/>
      <c r="CQ36" s="656"/>
      <c r="CR36" s="657">
        <v>4650562</v>
      </c>
      <c r="CS36" s="658"/>
      <c r="CT36" s="658"/>
      <c r="CU36" s="658"/>
      <c r="CV36" s="658"/>
      <c r="CW36" s="658"/>
      <c r="CX36" s="658"/>
      <c r="CY36" s="659"/>
      <c r="CZ36" s="660">
        <v>15.1</v>
      </c>
      <c r="DA36" s="672"/>
      <c r="DB36" s="672"/>
      <c r="DC36" s="673"/>
      <c r="DD36" s="663">
        <v>4172900</v>
      </c>
      <c r="DE36" s="658"/>
      <c r="DF36" s="658"/>
      <c r="DG36" s="658"/>
      <c r="DH36" s="658"/>
      <c r="DI36" s="658"/>
      <c r="DJ36" s="658"/>
      <c r="DK36" s="659"/>
      <c r="DL36" s="663">
        <v>2436395</v>
      </c>
      <c r="DM36" s="658"/>
      <c r="DN36" s="658"/>
      <c r="DO36" s="658"/>
      <c r="DP36" s="658"/>
      <c r="DQ36" s="658"/>
      <c r="DR36" s="658"/>
      <c r="DS36" s="658"/>
      <c r="DT36" s="658"/>
      <c r="DU36" s="658"/>
      <c r="DV36" s="659"/>
      <c r="DW36" s="660">
        <v>13.1</v>
      </c>
      <c r="DX36" s="672"/>
      <c r="DY36" s="672"/>
      <c r="DZ36" s="672"/>
      <c r="EA36" s="672"/>
      <c r="EB36" s="672"/>
      <c r="EC36" s="684"/>
    </row>
    <row r="37" spans="2:133" ht="11.25" customHeight="1" x14ac:dyDescent="0.2">
      <c r="B37" s="654" t="s">
        <v>339</v>
      </c>
      <c r="C37" s="655"/>
      <c r="D37" s="655"/>
      <c r="E37" s="655"/>
      <c r="F37" s="655"/>
      <c r="G37" s="655"/>
      <c r="H37" s="655"/>
      <c r="I37" s="655"/>
      <c r="J37" s="655"/>
      <c r="K37" s="655"/>
      <c r="L37" s="655"/>
      <c r="M37" s="655"/>
      <c r="N37" s="655"/>
      <c r="O37" s="655"/>
      <c r="P37" s="655"/>
      <c r="Q37" s="656"/>
      <c r="R37" s="657">
        <v>1571879</v>
      </c>
      <c r="S37" s="658"/>
      <c r="T37" s="658"/>
      <c r="U37" s="658"/>
      <c r="V37" s="658"/>
      <c r="W37" s="658"/>
      <c r="X37" s="658"/>
      <c r="Y37" s="659"/>
      <c r="Z37" s="695">
        <v>4.9000000000000004</v>
      </c>
      <c r="AA37" s="695"/>
      <c r="AB37" s="695"/>
      <c r="AC37" s="695"/>
      <c r="AD37" s="696">
        <v>43166</v>
      </c>
      <c r="AE37" s="696"/>
      <c r="AF37" s="696"/>
      <c r="AG37" s="696"/>
      <c r="AH37" s="696"/>
      <c r="AI37" s="696"/>
      <c r="AJ37" s="696"/>
      <c r="AK37" s="696"/>
      <c r="AL37" s="660">
        <v>0.2</v>
      </c>
      <c r="AM37" s="661"/>
      <c r="AN37" s="661"/>
      <c r="AO37" s="697"/>
      <c r="AQ37" s="690" t="s">
        <v>340</v>
      </c>
      <c r="AR37" s="691"/>
      <c r="AS37" s="691"/>
      <c r="AT37" s="691"/>
      <c r="AU37" s="691"/>
      <c r="AV37" s="691"/>
      <c r="AW37" s="691"/>
      <c r="AX37" s="691"/>
      <c r="AY37" s="692"/>
      <c r="AZ37" s="657">
        <v>500000</v>
      </c>
      <c r="BA37" s="658"/>
      <c r="BB37" s="658"/>
      <c r="BC37" s="658"/>
      <c r="BD37" s="670"/>
      <c r="BE37" s="670"/>
      <c r="BF37" s="693"/>
      <c r="BG37" s="654" t="s">
        <v>341</v>
      </c>
      <c r="BH37" s="655"/>
      <c r="BI37" s="655"/>
      <c r="BJ37" s="655"/>
      <c r="BK37" s="655"/>
      <c r="BL37" s="655"/>
      <c r="BM37" s="655"/>
      <c r="BN37" s="655"/>
      <c r="BO37" s="655"/>
      <c r="BP37" s="655"/>
      <c r="BQ37" s="655"/>
      <c r="BR37" s="655"/>
      <c r="BS37" s="655"/>
      <c r="BT37" s="655"/>
      <c r="BU37" s="656"/>
      <c r="BV37" s="657">
        <v>-86279</v>
      </c>
      <c r="BW37" s="658"/>
      <c r="BX37" s="658"/>
      <c r="BY37" s="658"/>
      <c r="BZ37" s="658"/>
      <c r="CA37" s="658"/>
      <c r="CB37" s="694"/>
      <c r="CD37" s="654" t="s">
        <v>342</v>
      </c>
      <c r="CE37" s="655"/>
      <c r="CF37" s="655"/>
      <c r="CG37" s="655"/>
      <c r="CH37" s="655"/>
      <c r="CI37" s="655"/>
      <c r="CJ37" s="655"/>
      <c r="CK37" s="655"/>
      <c r="CL37" s="655"/>
      <c r="CM37" s="655"/>
      <c r="CN37" s="655"/>
      <c r="CO37" s="655"/>
      <c r="CP37" s="655"/>
      <c r="CQ37" s="656"/>
      <c r="CR37" s="657">
        <v>2042953</v>
      </c>
      <c r="CS37" s="670"/>
      <c r="CT37" s="670"/>
      <c r="CU37" s="670"/>
      <c r="CV37" s="670"/>
      <c r="CW37" s="670"/>
      <c r="CX37" s="670"/>
      <c r="CY37" s="671"/>
      <c r="CZ37" s="660">
        <v>6.6</v>
      </c>
      <c r="DA37" s="672"/>
      <c r="DB37" s="672"/>
      <c r="DC37" s="673"/>
      <c r="DD37" s="663">
        <v>2026259</v>
      </c>
      <c r="DE37" s="670"/>
      <c r="DF37" s="670"/>
      <c r="DG37" s="670"/>
      <c r="DH37" s="670"/>
      <c r="DI37" s="670"/>
      <c r="DJ37" s="670"/>
      <c r="DK37" s="671"/>
      <c r="DL37" s="663">
        <v>1691363</v>
      </c>
      <c r="DM37" s="670"/>
      <c r="DN37" s="670"/>
      <c r="DO37" s="670"/>
      <c r="DP37" s="670"/>
      <c r="DQ37" s="670"/>
      <c r="DR37" s="670"/>
      <c r="DS37" s="670"/>
      <c r="DT37" s="670"/>
      <c r="DU37" s="670"/>
      <c r="DV37" s="671"/>
      <c r="DW37" s="660">
        <v>9.1</v>
      </c>
      <c r="DX37" s="672"/>
      <c r="DY37" s="672"/>
      <c r="DZ37" s="672"/>
      <c r="EA37" s="672"/>
      <c r="EB37" s="672"/>
      <c r="EC37" s="684"/>
    </row>
    <row r="38" spans="2:133" ht="11.25" customHeight="1" x14ac:dyDescent="0.2">
      <c r="B38" s="654" t="s">
        <v>343</v>
      </c>
      <c r="C38" s="655"/>
      <c r="D38" s="655"/>
      <c r="E38" s="655"/>
      <c r="F38" s="655"/>
      <c r="G38" s="655"/>
      <c r="H38" s="655"/>
      <c r="I38" s="655"/>
      <c r="J38" s="655"/>
      <c r="K38" s="655"/>
      <c r="L38" s="655"/>
      <c r="M38" s="655"/>
      <c r="N38" s="655"/>
      <c r="O38" s="655"/>
      <c r="P38" s="655"/>
      <c r="Q38" s="656"/>
      <c r="R38" s="657">
        <v>809200</v>
      </c>
      <c r="S38" s="658"/>
      <c r="T38" s="658"/>
      <c r="U38" s="658"/>
      <c r="V38" s="658"/>
      <c r="W38" s="658"/>
      <c r="X38" s="658"/>
      <c r="Y38" s="659"/>
      <c r="Z38" s="695">
        <v>2.5</v>
      </c>
      <c r="AA38" s="695"/>
      <c r="AB38" s="695"/>
      <c r="AC38" s="695"/>
      <c r="AD38" s="696" t="s">
        <v>241</v>
      </c>
      <c r="AE38" s="696"/>
      <c r="AF38" s="696"/>
      <c r="AG38" s="696"/>
      <c r="AH38" s="696"/>
      <c r="AI38" s="696"/>
      <c r="AJ38" s="696"/>
      <c r="AK38" s="696"/>
      <c r="AL38" s="660" t="s">
        <v>142</v>
      </c>
      <c r="AM38" s="661"/>
      <c r="AN38" s="661"/>
      <c r="AO38" s="697"/>
      <c r="AQ38" s="690" t="s">
        <v>344</v>
      </c>
      <c r="AR38" s="691"/>
      <c r="AS38" s="691"/>
      <c r="AT38" s="691"/>
      <c r="AU38" s="691"/>
      <c r="AV38" s="691"/>
      <c r="AW38" s="691"/>
      <c r="AX38" s="691"/>
      <c r="AY38" s="692"/>
      <c r="AZ38" s="657">
        <v>46458</v>
      </c>
      <c r="BA38" s="658"/>
      <c r="BB38" s="658"/>
      <c r="BC38" s="658"/>
      <c r="BD38" s="670"/>
      <c r="BE38" s="670"/>
      <c r="BF38" s="693"/>
      <c r="BG38" s="654" t="s">
        <v>345</v>
      </c>
      <c r="BH38" s="655"/>
      <c r="BI38" s="655"/>
      <c r="BJ38" s="655"/>
      <c r="BK38" s="655"/>
      <c r="BL38" s="655"/>
      <c r="BM38" s="655"/>
      <c r="BN38" s="655"/>
      <c r="BO38" s="655"/>
      <c r="BP38" s="655"/>
      <c r="BQ38" s="655"/>
      <c r="BR38" s="655"/>
      <c r="BS38" s="655"/>
      <c r="BT38" s="655"/>
      <c r="BU38" s="656"/>
      <c r="BV38" s="657">
        <v>9916</v>
      </c>
      <c r="BW38" s="658"/>
      <c r="BX38" s="658"/>
      <c r="BY38" s="658"/>
      <c r="BZ38" s="658"/>
      <c r="CA38" s="658"/>
      <c r="CB38" s="694"/>
      <c r="CD38" s="654" t="s">
        <v>346</v>
      </c>
      <c r="CE38" s="655"/>
      <c r="CF38" s="655"/>
      <c r="CG38" s="655"/>
      <c r="CH38" s="655"/>
      <c r="CI38" s="655"/>
      <c r="CJ38" s="655"/>
      <c r="CK38" s="655"/>
      <c r="CL38" s="655"/>
      <c r="CM38" s="655"/>
      <c r="CN38" s="655"/>
      <c r="CO38" s="655"/>
      <c r="CP38" s="655"/>
      <c r="CQ38" s="656"/>
      <c r="CR38" s="657">
        <v>1823688</v>
      </c>
      <c r="CS38" s="658"/>
      <c r="CT38" s="658"/>
      <c r="CU38" s="658"/>
      <c r="CV38" s="658"/>
      <c r="CW38" s="658"/>
      <c r="CX38" s="658"/>
      <c r="CY38" s="659"/>
      <c r="CZ38" s="660">
        <v>5.9</v>
      </c>
      <c r="DA38" s="672"/>
      <c r="DB38" s="672"/>
      <c r="DC38" s="673"/>
      <c r="DD38" s="663">
        <v>1420713</v>
      </c>
      <c r="DE38" s="658"/>
      <c r="DF38" s="658"/>
      <c r="DG38" s="658"/>
      <c r="DH38" s="658"/>
      <c r="DI38" s="658"/>
      <c r="DJ38" s="658"/>
      <c r="DK38" s="659"/>
      <c r="DL38" s="663">
        <v>1144392</v>
      </c>
      <c r="DM38" s="658"/>
      <c r="DN38" s="658"/>
      <c r="DO38" s="658"/>
      <c r="DP38" s="658"/>
      <c r="DQ38" s="658"/>
      <c r="DR38" s="658"/>
      <c r="DS38" s="658"/>
      <c r="DT38" s="658"/>
      <c r="DU38" s="658"/>
      <c r="DV38" s="659"/>
      <c r="DW38" s="660">
        <v>6.1</v>
      </c>
      <c r="DX38" s="672"/>
      <c r="DY38" s="672"/>
      <c r="DZ38" s="672"/>
      <c r="EA38" s="672"/>
      <c r="EB38" s="672"/>
      <c r="EC38" s="684"/>
    </row>
    <row r="39" spans="2:133" ht="11.25" customHeight="1" x14ac:dyDescent="0.2">
      <c r="B39" s="654" t="s">
        <v>347</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241</v>
      </c>
      <c r="AA39" s="695"/>
      <c r="AB39" s="695"/>
      <c r="AC39" s="695"/>
      <c r="AD39" s="696" t="s">
        <v>241</v>
      </c>
      <c r="AE39" s="696"/>
      <c r="AF39" s="696"/>
      <c r="AG39" s="696"/>
      <c r="AH39" s="696"/>
      <c r="AI39" s="696"/>
      <c r="AJ39" s="696"/>
      <c r="AK39" s="696"/>
      <c r="AL39" s="660" t="s">
        <v>241</v>
      </c>
      <c r="AM39" s="661"/>
      <c r="AN39" s="661"/>
      <c r="AO39" s="697"/>
      <c r="AQ39" s="690" t="s">
        <v>348</v>
      </c>
      <c r="AR39" s="691"/>
      <c r="AS39" s="691"/>
      <c r="AT39" s="691"/>
      <c r="AU39" s="691"/>
      <c r="AV39" s="691"/>
      <c r="AW39" s="691"/>
      <c r="AX39" s="691"/>
      <c r="AY39" s="692"/>
      <c r="AZ39" s="657">
        <v>12942</v>
      </c>
      <c r="BA39" s="658"/>
      <c r="BB39" s="658"/>
      <c r="BC39" s="658"/>
      <c r="BD39" s="670"/>
      <c r="BE39" s="670"/>
      <c r="BF39" s="693"/>
      <c r="BG39" s="654" t="s">
        <v>349</v>
      </c>
      <c r="BH39" s="655"/>
      <c r="BI39" s="655"/>
      <c r="BJ39" s="655"/>
      <c r="BK39" s="655"/>
      <c r="BL39" s="655"/>
      <c r="BM39" s="655"/>
      <c r="BN39" s="655"/>
      <c r="BO39" s="655"/>
      <c r="BP39" s="655"/>
      <c r="BQ39" s="655"/>
      <c r="BR39" s="655"/>
      <c r="BS39" s="655"/>
      <c r="BT39" s="655"/>
      <c r="BU39" s="656"/>
      <c r="BV39" s="657">
        <v>15071</v>
      </c>
      <c r="BW39" s="658"/>
      <c r="BX39" s="658"/>
      <c r="BY39" s="658"/>
      <c r="BZ39" s="658"/>
      <c r="CA39" s="658"/>
      <c r="CB39" s="694"/>
      <c r="CD39" s="654" t="s">
        <v>350</v>
      </c>
      <c r="CE39" s="655"/>
      <c r="CF39" s="655"/>
      <c r="CG39" s="655"/>
      <c r="CH39" s="655"/>
      <c r="CI39" s="655"/>
      <c r="CJ39" s="655"/>
      <c r="CK39" s="655"/>
      <c r="CL39" s="655"/>
      <c r="CM39" s="655"/>
      <c r="CN39" s="655"/>
      <c r="CO39" s="655"/>
      <c r="CP39" s="655"/>
      <c r="CQ39" s="656"/>
      <c r="CR39" s="657">
        <v>855315</v>
      </c>
      <c r="CS39" s="670"/>
      <c r="CT39" s="670"/>
      <c r="CU39" s="670"/>
      <c r="CV39" s="670"/>
      <c r="CW39" s="670"/>
      <c r="CX39" s="670"/>
      <c r="CY39" s="671"/>
      <c r="CZ39" s="660">
        <v>2.8</v>
      </c>
      <c r="DA39" s="672"/>
      <c r="DB39" s="672"/>
      <c r="DC39" s="673"/>
      <c r="DD39" s="663">
        <v>8868</v>
      </c>
      <c r="DE39" s="670"/>
      <c r="DF39" s="670"/>
      <c r="DG39" s="670"/>
      <c r="DH39" s="670"/>
      <c r="DI39" s="670"/>
      <c r="DJ39" s="670"/>
      <c r="DK39" s="671"/>
      <c r="DL39" s="663" t="s">
        <v>142</v>
      </c>
      <c r="DM39" s="670"/>
      <c r="DN39" s="670"/>
      <c r="DO39" s="670"/>
      <c r="DP39" s="670"/>
      <c r="DQ39" s="670"/>
      <c r="DR39" s="670"/>
      <c r="DS39" s="670"/>
      <c r="DT39" s="670"/>
      <c r="DU39" s="670"/>
      <c r="DV39" s="671"/>
      <c r="DW39" s="660" t="s">
        <v>241</v>
      </c>
      <c r="DX39" s="672"/>
      <c r="DY39" s="672"/>
      <c r="DZ39" s="672"/>
      <c r="EA39" s="672"/>
      <c r="EB39" s="672"/>
      <c r="EC39" s="684"/>
    </row>
    <row r="40" spans="2:133" ht="11.25" customHeight="1" x14ac:dyDescent="0.2">
      <c r="B40" s="654" t="s">
        <v>351</v>
      </c>
      <c r="C40" s="655"/>
      <c r="D40" s="655"/>
      <c r="E40" s="655"/>
      <c r="F40" s="655"/>
      <c r="G40" s="655"/>
      <c r="H40" s="655"/>
      <c r="I40" s="655"/>
      <c r="J40" s="655"/>
      <c r="K40" s="655"/>
      <c r="L40" s="655"/>
      <c r="M40" s="655"/>
      <c r="N40" s="655"/>
      <c r="O40" s="655"/>
      <c r="P40" s="655"/>
      <c r="Q40" s="656"/>
      <c r="R40" s="657">
        <v>262000</v>
      </c>
      <c r="S40" s="658"/>
      <c r="T40" s="658"/>
      <c r="U40" s="658"/>
      <c r="V40" s="658"/>
      <c r="W40" s="658"/>
      <c r="X40" s="658"/>
      <c r="Y40" s="659"/>
      <c r="Z40" s="695">
        <v>0.8</v>
      </c>
      <c r="AA40" s="695"/>
      <c r="AB40" s="695"/>
      <c r="AC40" s="695"/>
      <c r="AD40" s="696" t="s">
        <v>241</v>
      </c>
      <c r="AE40" s="696"/>
      <c r="AF40" s="696"/>
      <c r="AG40" s="696"/>
      <c r="AH40" s="696"/>
      <c r="AI40" s="696"/>
      <c r="AJ40" s="696"/>
      <c r="AK40" s="696"/>
      <c r="AL40" s="660" t="s">
        <v>241</v>
      </c>
      <c r="AM40" s="661"/>
      <c r="AN40" s="661"/>
      <c r="AO40" s="697"/>
      <c r="AQ40" s="690" t="s">
        <v>352</v>
      </c>
      <c r="AR40" s="691"/>
      <c r="AS40" s="691"/>
      <c r="AT40" s="691"/>
      <c r="AU40" s="691"/>
      <c r="AV40" s="691"/>
      <c r="AW40" s="691"/>
      <c r="AX40" s="691"/>
      <c r="AY40" s="692"/>
      <c r="AZ40" s="657">
        <v>9472</v>
      </c>
      <c r="BA40" s="658"/>
      <c r="BB40" s="658"/>
      <c r="BC40" s="658"/>
      <c r="BD40" s="670"/>
      <c r="BE40" s="670"/>
      <c r="BF40" s="693"/>
      <c r="BG40" s="698" t="s">
        <v>353</v>
      </c>
      <c r="BH40" s="699"/>
      <c r="BI40" s="699"/>
      <c r="BJ40" s="699"/>
      <c r="BK40" s="699"/>
      <c r="BL40" s="223"/>
      <c r="BM40" s="655" t="s">
        <v>354</v>
      </c>
      <c r="BN40" s="655"/>
      <c r="BO40" s="655"/>
      <c r="BP40" s="655"/>
      <c r="BQ40" s="655"/>
      <c r="BR40" s="655"/>
      <c r="BS40" s="655"/>
      <c r="BT40" s="655"/>
      <c r="BU40" s="656"/>
      <c r="BV40" s="657">
        <v>104</v>
      </c>
      <c r="BW40" s="658"/>
      <c r="BX40" s="658"/>
      <c r="BY40" s="658"/>
      <c r="BZ40" s="658"/>
      <c r="CA40" s="658"/>
      <c r="CB40" s="694"/>
      <c r="CD40" s="654" t="s">
        <v>355</v>
      </c>
      <c r="CE40" s="655"/>
      <c r="CF40" s="655"/>
      <c r="CG40" s="655"/>
      <c r="CH40" s="655"/>
      <c r="CI40" s="655"/>
      <c r="CJ40" s="655"/>
      <c r="CK40" s="655"/>
      <c r="CL40" s="655"/>
      <c r="CM40" s="655"/>
      <c r="CN40" s="655"/>
      <c r="CO40" s="655"/>
      <c r="CP40" s="655"/>
      <c r="CQ40" s="656"/>
      <c r="CR40" s="657">
        <v>114000</v>
      </c>
      <c r="CS40" s="658"/>
      <c r="CT40" s="658"/>
      <c r="CU40" s="658"/>
      <c r="CV40" s="658"/>
      <c r="CW40" s="658"/>
      <c r="CX40" s="658"/>
      <c r="CY40" s="659"/>
      <c r="CZ40" s="660">
        <v>0.4</v>
      </c>
      <c r="DA40" s="672"/>
      <c r="DB40" s="672"/>
      <c r="DC40" s="673"/>
      <c r="DD40" s="663" t="s">
        <v>241</v>
      </c>
      <c r="DE40" s="658"/>
      <c r="DF40" s="658"/>
      <c r="DG40" s="658"/>
      <c r="DH40" s="658"/>
      <c r="DI40" s="658"/>
      <c r="DJ40" s="658"/>
      <c r="DK40" s="659"/>
      <c r="DL40" s="663" t="s">
        <v>241</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2">
      <c r="B41" s="638" t="s">
        <v>356</v>
      </c>
      <c r="C41" s="639"/>
      <c r="D41" s="639"/>
      <c r="E41" s="639"/>
      <c r="F41" s="639"/>
      <c r="G41" s="639"/>
      <c r="H41" s="639"/>
      <c r="I41" s="639"/>
      <c r="J41" s="639"/>
      <c r="K41" s="639"/>
      <c r="L41" s="639"/>
      <c r="M41" s="639"/>
      <c r="N41" s="639"/>
      <c r="O41" s="639"/>
      <c r="P41" s="639"/>
      <c r="Q41" s="640"/>
      <c r="R41" s="641">
        <v>32390267</v>
      </c>
      <c r="S41" s="682"/>
      <c r="T41" s="682"/>
      <c r="U41" s="682"/>
      <c r="V41" s="682"/>
      <c r="W41" s="682"/>
      <c r="X41" s="682"/>
      <c r="Y41" s="685"/>
      <c r="Z41" s="686">
        <v>100</v>
      </c>
      <c r="AA41" s="686"/>
      <c r="AB41" s="686"/>
      <c r="AC41" s="686"/>
      <c r="AD41" s="687">
        <v>18392609</v>
      </c>
      <c r="AE41" s="687"/>
      <c r="AF41" s="687"/>
      <c r="AG41" s="687"/>
      <c r="AH41" s="687"/>
      <c r="AI41" s="687"/>
      <c r="AJ41" s="687"/>
      <c r="AK41" s="687"/>
      <c r="AL41" s="644">
        <v>100</v>
      </c>
      <c r="AM41" s="688"/>
      <c r="AN41" s="688"/>
      <c r="AO41" s="689"/>
      <c r="AQ41" s="690" t="s">
        <v>357</v>
      </c>
      <c r="AR41" s="691"/>
      <c r="AS41" s="691"/>
      <c r="AT41" s="691"/>
      <c r="AU41" s="691"/>
      <c r="AV41" s="691"/>
      <c r="AW41" s="691"/>
      <c r="AX41" s="691"/>
      <c r="AY41" s="692"/>
      <c r="AZ41" s="657">
        <v>710025</v>
      </c>
      <c r="BA41" s="658"/>
      <c r="BB41" s="658"/>
      <c r="BC41" s="658"/>
      <c r="BD41" s="670"/>
      <c r="BE41" s="670"/>
      <c r="BF41" s="693"/>
      <c r="BG41" s="698"/>
      <c r="BH41" s="699"/>
      <c r="BI41" s="699"/>
      <c r="BJ41" s="699"/>
      <c r="BK41" s="699"/>
      <c r="BL41" s="223"/>
      <c r="BM41" s="655" t="s">
        <v>358</v>
      </c>
      <c r="BN41" s="655"/>
      <c r="BO41" s="655"/>
      <c r="BP41" s="655"/>
      <c r="BQ41" s="655"/>
      <c r="BR41" s="655"/>
      <c r="BS41" s="655"/>
      <c r="BT41" s="655"/>
      <c r="BU41" s="656"/>
      <c r="BV41" s="657" t="s">
        <v>241</v>
      </c>
      <c r="BW41" s="658"/>
      <c r="BX41" s="658"/>
      <c r="BY41" s="658"/>
      <c r="BZ41" s="658"/>
      <c r="CA41" s="658"/>
      <c r="CB41" s="694"/>
      <c r="CD41" s="654" t="s">
        <v>359</v>
      </c>
      <c r="CE41" s="655"/>
      <c r="CF41" s="655"/>
      <c r="CG41" s="655"/>
      <c r="CH41" s="655"/>
      <c r="CI41" s="655"/>
      <c r="CJ41" s="655"/>
      <c r="CK41" s="655"/>
      <c r="CL41" s="655"/>
      <c r="CM41" s="655"/>
      <c r="CN41" s="655"/>
      <c r="CO41" s="655"/>
      <c r="CP41" s="655"/>
      <c r="CQ41" s="656"/>
      <c r="CR41" s="657" t="s">
        <v>241</v>
      </c>
      <c r="CS41" s="670"/>
      <c r="CT41" s="670"/>
      <c r="CU41" s="670"/>
      <c r="CV41" s="670"/>
      <c r="CW41" s="670"/>
      <c r="CX41" s="670"/>
      <c r="CY41" s="671"/>
      <c r="CZ41" s="660" t="s">
        <v>241</v>
      </c>
      <c r="DA41" s="672"/>
      <c r="DB41" s="672"/>
      <c r="DC41" s="673"/>
      <c r="DD41" s="663" t="s">
        <v>189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360</v>
      </c>
      <c r="AR42" s="703"/>
      <c r="AS42" s="703"/>
      <c r="AT42" s="703"/>
      <c r="AU42" s="703"/>
      <c r="AV42" s="703"/>
      <c r="AW42" s="703"/>
      <c r="AX42" s="703"/>
      <c r="AY42" s="704"/>
      <c r="AZ42" s="641">
        <v>1100721</v>
      </c>
      <c r="BA42" s="682"/>
      <c r="BB42" s="682"/>
      <c r="BC42" s="682"/>
      <c r="BD42" s="642"/>
      <c r="BE42" s="642"/>
      <c r="BF42" s="705"/>
      <c r="BG42" s="700"/>
      <c r="BH42" s="701"/>
      <c r="BI42" s="701"/>
      <c r="BJ42" s="701"/>
      <c r="BK42" s="701"/>
      <c r="BL42" s="224"/>
      <c r="BM42" s="639" t="s">
        <v>361</v>
      </c>
      <c r="BN42" s="639"/>
      <c r="BO42" s="639"/>
      <c r="BP42" s="639"/>
      <c r="BQ42" s="639"/>
      <c r="BR42" s="639"/>
      <c r="BS42" s="639"/>
      <c r="BT42" s="639"/>
      <c r="BU42" s="640"/>
      <c r="BV42" s="641">
        <v>334</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1928715</v>
      </c>
      <c r="CS42" s="670"/>
      <c r="CT42" s="670"/>
      <c r="CU42" s="670"/>
      <c r="CV42" s="670"/>
      <c r="CW42" s="670"/>
      <c r="CX42" s="670"/>
      <c r="CY42" s="671"/>
      <c r="CZ42" s="660">
        <v>6.3</v>
      </c>
      <c r="DA42" s="672"/>
      <c r="DB42" s="672"/>
      <c r="DC42" s="673"/>
      <c r="DD42" s="663">
        <v>872831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363</v>
      </c>
      <c r="CD43" s="654" t="s">
        <v>364</v>
      </c>
      <c r="CE43" s="655"/>
      <c r="CF43" s="655"/>
      <c r="CG43" s="655"/>
      <c r="CH43" s="655"/>
      <c r="CI43" s="655"/>
      <c r="CJ43" s="655"/>
      <c r="CK43" s="655"/>
      <c r="CL43" s="655"/>
      <c r="CM43" s="655"/>
      <c r="CN43" s="655"/>
      <c r="CO43" s="655"/>
      <c r="CP43" s="655"/>
      <c r="CQ43" s="656"/>
      <c r="CR43" s="657">
        <v>114960</v>
      </c>
      <c r="CS43" s="670"/>
      <c r="CT43" s="670"/>
      <c r="CU43" s="670"/>
      <c r="CV43" s="670"/>
      <c r="CW43" s="670"/>
      <c r="CX43" s="670"/>
      <c r="CY43" s="671"/>
      <c r="CZ43" s="660">
        <v>0.4</v>
      </c>
      <c r="DA43" s="672"/>
      <c r="DB43" s="672"/>
      <c r="DC43" s="673"/>
      <c r="DD43" s="663">
        <v>114960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366</v>
      </c>
      <c r="CG44" s="655"/>
      <c r="CH44" s="655"/>
      <c r="CI44" s="655"/>
      <c r="CJ44" s="655"/>
      <c r="CK44" s="655"/>
      <c r="CL44" s="655"/>
      <c r="CM44" s="655"/>
      <c r="CN44" s="655"/>
      <c r="CO44" s="655"/>
      <c r="CP44" s="655"/>
      <c r="CQ44" s="656"/>
      <c r="CR44" s="657">
        <v>1916639</v>
      </c>
      <c r="CS44" s="658"/>
      <c r="CT44" s="658"/>
      <c r="CU44" s="658"/>
      <c r="CV44" s="658"/>
      <c r="CW44" s="658"/>
      <c r="CX44" s="658"/>
      <c r="CY44" s="659"/>
      <c r="CZ44" s="660">
        <v>6.2</v>
      </c>
      <c r="DA44" s="661"/>
      <c r="DB44" s="661"/>
      <c r="DC44" s="662"/>
      <c r="DD44" s="663">
        <v>860755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564648</v>
      </c>
      <c r="CS45" s="670"/>
      <c r="CT45" s="670"/>
      <c r="CU45" s="670"/>
      <c r="CV45" s="670"/>
      <c r="CW45" s="670"/>
      <c r="CX45" s="670"/>
      <c r="CY45" s="671"/>
      <c r="CZ45" s="660">
        <v>1.8</v>
      </c>
      <c r="DA45" s="672"/>
      <c r="DB45" s="672"/>
      <c r="DC45" s="673"/>
      <c r="DD45" s="663">
        <v>22714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369</v>
      </c>
      <c r="CG46" s="655"/>
      <c r="CH46" s="655"/>
      <c r="CI46" s="655"/>
      <c r="CJ46" s="655"/>
      <c r="CK46" s="655"/>
      <c r="CL46" s="655"/>
      <c r="CM46" s="655"/>
      <c r="CN46" s="655"/>
      <c r="CO46" s="655"/>
      <c r="CP46" s="655"/>
      <c r="CQ46" s="656"/>
      <c r="CR46" s="657">
        <v>1311457</v>
      </c>
      <c r="CS46" s="658"/>
      <c r="CT46" s="658"/>
      <c r="CU46" s="658"/>
      <c r="CV46" s="658"/>
      <c r="CW46" s="658"/>
      <c r="CX46" s="658"/>
      <c r="CY46" s="659"/>
      <c r="CZ46" s="660">
        <v>4.3</v>
      </c>
      <c r="DA46" s="661"/>
      <c r="DB46" s="661"/>
      <c r="DC46" s="662"/>
      <c r="DD46" s="663">
        <v>829756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370</v>
      </c>
      <c r="CG47" s="655"/>
      <c r="CH47" s="655"/>
      <c r="CI47" s="655"/>
      <c r="CJ47" s="655"/>
      <c r="CK47" s="655"/>
      <c r="CL47" s="655"/>
      <c r="CM47" s="655"/>
      <c r="CN47" s="655"/>
      <c r="CO47" s="655"/>
      <c r="CP47" s="655"/>
      <c r="CQ47" s="656"/>
      <c r="CR47" s="657">
        <v>12076</v>
      </c>
      <c r="CS47" s="670"/>
      <c r="CT47" s="670"/>
      <c r="CU47" s="670"/>
      <c r="CV47" s="670"/>
      <c r="CW47" s="670"/>
      <c r="CX47" s="670"/>
      <c r="CY47" s="671"/>
      <c r="CZ47" s="660">
        <v>0</v>
      </c>
      <c r="DA47" s="672"/>
      <c r="DB47" s="672"/>
      <c r="DC47" s="673"/>
      <c r="DD47" s="663">
        <v>12076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371</v>
      </c>
      <c r="CG48" s="655"/>
      <c r="CH48" s="655"/>
      <c r="CI48" s="655"/>
      <c r="CJ48" s="655"/>
      <c r="CK48" s="655"/>
      <c r="CL48" s="655"/>
      <c r="CM48" s="655"/>
      <c r="CN48" s="655"/>
      <c r="CO48" s="655"/>
      <c r="CP48" s="655"/>
      <c r="CQ48" s="656"/>
      <c r="CR48" s="657" t="s">
        <v>189</v>
      </c>
      <c r="CS48" s="658"/>
      <c r="CT48" s="658"/>
      <c r="CU48" s="658"/>
      <c r="CV48" s="658"/>
      <c r="CW48" s="658"/>
      <c r="CX48" s="658"/>
      <c r="CY48" s="659"/>
      <c r="CZ48" s="660" t="s">
        <v>189</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372</v>
      </c>
      <c r="CE49" s="639"/>
      <c r="CF49" s="639"/>
      <c r="CG49" s="639"/>
      <c r="CH49" s="639"/>
      <c r="CI49" s="639"/>
      <c r="CJ49" s="639"/>
      <c r="CK49" s="639"/>
      <c r="CL49" s="639"/>
      <c r="CM49" s="639"/>
      <c r="CN49" s="639"/>
      <c r="CO49" s="639"/>
      <c r="CP49" s="639"/>
      <c r="CQ49" s="640"/>
      <c r="CR49" s="641">
        <v>30791481</v>
      </c>
      <c r="CS49" s="642"/>
      <c r="CT49" s="642"/>
      <c r="CU49" s="642"/>
      <c r="CV49" s="642"/>
      <c r="CW49" s="642"/>
      <c r="CX49" s="642"/>
      <c r="CY49" s="643"/>
      <c r="CZ49" s="644">
        <v>100</v>
      </c>
      <c r="DA49" s="645"/>
      <c r="DB49" s="645"/>
      <c r="DC49" s="646"/>
      <c r="DD49" s="647">
        <v>20430820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Lf5ktS0AlxqrIFUT9DDcfPVllG9ZZVPa7sRbZ4lztqoJg8XQXPfP71UoXErJWqfl+x3OrU9fblrfN2dGZ0WOw==" saltValue="w2Tonh+CagBoYeELYO5r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374</v>
      </c>
      <c r="DK2" s="1128"/>
      <c r="DL2" s="1128"/>
      <c r="DM2" s="1128"/>
      <c r="DN2" s="1128"/>
      <c r="DO2" s="1129"/>
      <c r="DP2" s="228"/>
      <c r="DQ2" s="1127" t="s">
        <v>375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395</v>
      </c>
      <c r="C7" s="1084"/>
      <c r="D7" s="1084"/>
      <c r="E7" s="1084"/>
      <c r="F7" s="1084"/>
      <c r="G7" s="1084"/>
      <c r="H7" s="1084"/>
      <c r="I7" s="1084"/>
      <c r="J7" s="1084"/>
      <c r="K7" s="1084"/>
      <c r="L7" s="1084"/>
      <c r="M7" s="1084"/>
      <c r="N7" s="1084"/>
      <c r="O7" s="1084"/>
      <c r="P7" s="1085"/>
      <c r="Q7" s="1138">
        <v>32430</v>
      </c>
      <c r="R7" s="1139"/>
      <c r="S7" s="1139"/>
      <c r="T7" s="1139"/>
      <c r="U7" s="1139"/>
      <c r="V7" s="1139">
        <v>30831</v>
      </c>
      <c r="W7" s="1139"/>
      <c r="X7" s="1139"/>
      <c r="Y7" s="1139"/>
      <c r="Z7" s="1139"/>
      <c r="AA7" s="1139">
        <v>1599</v>
      </c>
      <c r="AB7" s="1139"/>
      <c r="AC7" s="1139"/>
      <c r="AD7" s="1139"/>
      <c r="AE7" s="1140"/>
      <c r="AF7" s="1141">
        <v>1541</v>
      </c>
      <c r="AG7" s="1142"/>
      <c r="AH7" s="1142"/>
      <c r="AI7" s="1142"/>
      <c r="AJ7" s="1143"/>
      <c r="AK7" s="1144">
        <v>250</v>
      </c>
      <c r="AL7" s="1145"/>
      <c r="AM7" s="1145"/>
      <c r="AN7" s="1145"/>
      <c r="AO7" s="1145"/>
      <c r="AP7" s="1145">
        <v>15828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32390</v>
      </c>
      <c r="R23" s="1097"/>
      <c r="S23" s="1097"/>
      <c r="T23" s="1097"/>
      <c r="U23" s="1097"/>
      <c r="V23" s="1097">
        <v>30791</v>
      </c>
      <c r="W23" s="1097"/>
      <c r="X23" s="1097"/>
      <c r="Y23" s="1097"/>
      <c r="Z23" s="1097"/>
      <c r="AA23" s="1097">
        <v>1599</v>
      </c>
      <c r="AB23" s="1097"/>
      <c r="AC23" s="1097"/>
      <c r="AD23" s="1097"/>
      <c r="AE23" s="1104"/>
      <c r="AF23" s="1105">
        <v>1541</v>
      </c>
      <c r="AG23" s="1097"/>
      <c r="AH23" s="1097"/>
      <c r="AI23" s="1097"/>
      <c r="AJ23" s="1106"/>
      <c r="AK23" s="1107"/>
      <c r="AL23" s="1108"/>
      <c r="AM23" s="1108"/>
      <c r="AN23" s="1108"/>
      <c r="AO23" s="1108"/>
      <c r="AP23" s="1097">
        <v>15828</v>
      </c>
      <c r="AQ23" s="1097"/>
      <c r="AR23" s="1097"/>
      <c r="AS23" s="1097"/>
      <c r="AT23" s="1097"/>
      <c r="AU23" s="1098"/>
      <c r="AV23" s="1098"/>
      <c r="AW23" s="1098"/>
      <c r="AX23" s="1098"/>
      <c r="AY23" s="1099"/>
      <c r="AZ23" s="1100" t="s">
        <v>399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378</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410</v>
      </c>
      <c r="C28" s="1084"/>
      <c r="D28" s="1084"/>
      <c r="E28" s="1084"/>
      <c r="F28" s="1084"/>
      <c r="G28" s="1084"/>
      <c r="H28" s="1084"/>
      <c r="I28" s="1084"/>
      <c r="J28" s="1084"/>
      <c r="K28" s="1084"/>
      <c r="L28" s="1084"/>
      <c r="M28" s="1084"/>
      <c r="N28" s="1084"/>
      <c r="O28" s="1084"/>
      <c r="P28" s="1085"/>
      <c r="Q28" s="1086">
        <v>7553</v>
      </c>
      <c r="R28" s="1087"/>
      <c r="S28" s="1087"/>
      <c r="T28" s="1087"/>
      <c r="U28" s="1087"/>
      <c r="V28" s="1087">
        <v>7462</v>
      </c>
      <c r="W28" s="1087"/>
      <c r="X28" s="1087"/>
      <c r="Y28" s="1087"/>
      <c r="Z28" s="1087"/>
      <c r="AA28" s="1087">
        <v>91</v>
      </c>
      <c r="AB28" s="1087"/>
      <c r="AC28" s="1087"/>
      <c r="AD28" s="1087"/>
      <c r="AE28" s="1088"/>
      <c r="AF28" s="1089">
        <v>91</v>
      </c>
      <c r="AG28" s="1087"/>
      <c r="AH28" s="1087"/>
      <c r="AI28" s="1087"/>
      <c r="AJ28" s="1090"/>
      <c r="AK28" s="1078">
        <v>710</v>
      </c>
      <c r="AL28" s="1079"/>
      <c r="AM28" s="1079"/>
      <c r="AN28" s="1079"/>
      <c r="AO28" s="1079"/>
      <c r="AP28" s="1079" t="s">
        <v>589</v>
      </c>
      <c r="AQ28" s="1079"/>
      <c r="AR28" s="1079"/>
      <c r="AS28" s="1079"/>
      <c r="AT28" s="1079"/>
      <c r="AU28" s="1079" t="s">
        <v>589</v>
      </c>
      <c r="AV28" s="1079"/>
      <c r="AW28" s="1079"/>
      <c r="AX28" s="1079"/>
      <c r="AY28" s="1079"/>
      <c r="AZ28" s="1080" t="s">
        <v>589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411</v>
      </c>
      <c r="C29" s="1067"/>
      <c r="D29" s="1067"/>
      <c r="E29" s="1067"/>
      <c r="F29" s="1067"/>
      <c r="G29" s="1067"/>
      <c r="H29" s="1067"/>
      <c r="I29" s="1067"/>
      <c r="J29" s="1067"/>
      <c r="K29" s="1067"/>
      <c r="L29" s="1067"/>
      <c r="M29" s="1067"/>
      <c r="N29" s="1067"/>
      <c r="O29" s="1067"/>
      <c r="P29" s="1068"/>
      <c r="Q29" s="1074">
        <v>1383</v>
      </c>
      <c r="R29" s="1075"/>
      <c r="S29" s="1075"/>
      <c r="T29" s="1075"/>
      <c r="U29" s="1075"/>
      <c r="V29" s="1075">
        <v>1371</v>
      </c>
      <c r="W29" s="1075"/>
      <c r="X29" s="1075"/>
      <c r="Y29" s="1075"/>
      <c r="Z29" s="1075"/>
      <c r="AA29" s="1075">
        <v>12</v>
      </c>
      <c r="AB29" s="1075"/>
      <c r="AC29" s="1075"/>
      <c r="AD29" s="1075"/>
      <c r="AE29" s="1076"/>
      <c r="AF29" s="1071">
        <v>12</v>
      </c>
      <c r="AG29" s="1072"/>
      <c r="AH29" s="1072"/>
      <c r="AI29" s="1072"/>
      <c r="AJ29" s="1073"/>
      <c r="AK29" s="1016">
        <v>218</v>
      </c>
      <c r="AL29" s="1007"/>
      <c r="AM29" s="1007"/>
      <c r="AN29" s="1007"/>
      <c r="AO29" s="1007"/>
      <c r="AP29" s="1007" t="s">
        <v>589</v>
      </c>
      <c r="AQ29" s="1007"/>
      <c r="AR29" s="1007"/>
      <c r="AS29" s="1007"/>
      <c r="AT29" s="1007"/>
      <c r="AU29" s="1007" t="s">
        <v>589</v>
      </c>
      <c r="AV29" s="1007"/>
      <c r="AW29" s="1007"/>
      <c r="AX29" s="1007"/>
      <c r="AY29" s="1007"/>
      <c r="AZ29" s="1077" t="s">
        <v>589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412</v>
      </c>
      <c r="C30" s="1067"/>
      <c r="D30" s="1067"/>
      <c r="E30" s="1067"/>
      <c r="F30" s="1067"/>
      <c r="G30" s="1067"/>
      <c r="H30" s="1067"/>
      <c r="I30" s="1067"/>
      <c r="J30" s="1067"/>
      <c r="K30" s="1067"/>
      <c r="L30" s="1067"/>
      <c r="M30" s="1067"/>
      <c r="N30" s="1067"/>
      <c r="O30" s="1067"/>
      <c r="P30" s="1068"/>
      <c r="Q30" s="1074">
        <v>1269</v>
      </c>
      <c r="R30" s="1075"/>
      <c r="S30" s="1075"/>
      <c r="T30" s="1075"/>
      <c r="U30" s="1075"/>
      <c r="V30" s="1075">
        <v>1089</v>
      </c>
      <c r="W30" s="1075"/>
      <c r="X30" s="1075"/>
      <c r="Y30" s="1075"/>
      <c r="Z30" s="1075"/>
      <c r="AA30" s="1075">
        <v>180</v>
      </c>
      <c r="AB30" s="1075"/>
      <c r="AC30" s="1075"/>
      <c r="AD30" s="1075"/>
      <c r="AE30" s="1076"/>
      <c r="AF30" s="1071">
        <v>526</v>
      </c>
      <c r="AG30" s="1072"/>
      <c r="AH30" s="1072"/>
      <c r="AI30" s="1072"/>
      <c r="AJ30" s="1073"/>
      <c r="AK30" s="1016">
        <v>9</v>
      </c>
      <c r="AL30" s="1007"/>
      <c r="AM30" s="1007"/>
      <c r="AN30" s="1007"/>
      <c r="AO30" s="1007"/>
      <c r="AP30" s="1007">
        <v>1656</v>
      </c>
      <c r="AQ30" s="1007"/>
      <c r="AR30" s="1007"/>
      <c r="AS30" s="1007"/>
      <c r="AT30" s="1007"/>
      <c r="AU30" s="1007">
        <v>27</v>
      </c>
      <c r="AV30" s="1007"/>
      <c r="AW30" s="1007"/>
      <c r="AX30" s="1007"/>
      <c r="AY30" s="1007"/>
      <c r="AZ30" s="1077" t="s">
        <v>589</v>
      </c>
      <c r="BA30" s="1077"/>
      <c r="BB30" s="1077"/>
      <c r="BC30" s="1077"/>
      <c r="BD30" s="1077"/>
      <c r="BE30" s="1008" t="s">
        <v>413</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414</v>
      </c>
      <c r="C31" s="1067"/>
      <c r="D31" s="1067"/>
      <c r="E31" s="1067"/>
      <c r="F31" s="1067"/>
      <c r="G31" s="1067"/>
      <c r="H31" s="1067"/>
      <c r="I31" s="1067"/>
      <c r="J31" s="1067"/>
      <c r="K31" s="1067"/>
      <c r="L31" s="1067"/>
      <c r="M31" s="1067"/>
      <c r="N31" s="1067"/>
      <c r="O31" s="1067"/>
      <c r="P31" s="1068"/>
      <c r="Q31" s="1074">
        <v>1987</v>
      </c>
      <c r="R31" s="1075"/>
      <c r="S31" s="1075"/>
      <c r="T31" s="1075"/>
      <c r="U31" s="1075"/>
      <c r="V31" s="1075">
        <v>1784</v>
      </c>
      <c r="W31" s="1075"/>
      <c r="X31" s="1075"/>
      <c r="Y31" s="1075"/>
      <c r="Z31" s="1075"/>
      <c r="AA31" s="1075">
        <v>203</v>
      </c>
      <c r="AB31" s="1075"/>
      <c r="AC31" s="1075"/>
      <c r="AD31" s="1075"/>
      <c r="AE31" s="1076"/>
      <c r="AF31" s="1071">
        <v>1970</v>
      </c>
      <c r="AG31" s="1072"/>
      <c r="AH31" s="1072"/>
      <c r="AI31" s="1072"/>
      <c r="AJ31" s="1073"/>
      <c r="AK31" s="1016">
        <v>500</v>
      </c>
      <c r="AL31" s="1007"/>
      <c r="AM31" s="1007"/>
      <c r="AN31" s="1007"/>
      <c r="AO31" s="1007"/>
      <c r="AP31" s="1007">
        <v>5119</v>
      </c>
      <c r="AQ31" s="1007"/>
      <c r="AR31" s="1007"/>
      <c r="AS31" s="1007"/>
      <c r="AT31" s="1007"/>
      <c r="AU31" s="1007">
        <v>3778</v>
      </c>
      <c r="AV31" s="1007"/>
      <c r="AW31" s="1007"/>
      <c r="AX31" s="1007"/>
      <c r="AY31" s="1007"/>
      <c r="AZ31" s="1077" t="s">
        <v>589</v>
      </c>
      <c r="BA31" s="1077"/>
      <c r="BB31" s="1077"/>
      <c r="BC31" s="1077"/>
      <c r="BD31" s="1077"/>
      <c r="BE31" s="1008" t="s">
        <v>415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2599</v>
      </c>
      <c r="AG63" s="995"/>
      <c r="AH63" s="995"/>
      <c r="AI63" s="995"/>
      <c r="AJ63" s="1058"/>
      <c r="AK63" s="1059"/>
      <c r="AL63" s="999"/>
      <c r="AM63" s="999"/>
      <c r="AN63" s="999"/>
      <c r="AO63" s="999"/>
      <c r="AP63" s="995">
        <v>6775</v>
      </c>
      <c r="AQ63" s="995"/>
      <c r="AR63" s="995"/>
      <c r="AS63" s="995"/>
      <c r="AT63" s="995"/>
      <c r="AU63" s="995">
        <v>3804</v>
      </c>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590</v>
      </c>
      <c r="C68" s="1022"/>
      <c r="D68" s="1022"/>
      <c r="E68" s="1022"/>
      <c r="F68" s="1022"/>
      <c r="G68" s="1022"/>
      <c r="H68" s="1022"/>
      <c r="I68" s="1022"/>
      <c r="J68" s="1022"/>
      <c r="K68" s="1022"/>
      <c r="L68" s="1022"/>
      <c r="M68" s="1022"/>
      <c r="N68" s="1022"/>
      <c r="O68" s="1022"/>
      <c r="P68" s="1023"/>
      <c r="Q68" s="1024">
        <v>2622</v>
      </c>
      <c r="R68" s="1018"/>
      <c r="S68" s="1018"/>
      <c r="T68" s="1018"/>
      <c r="U68" s="1018"/>
      <c r="V68" s="1018">
        <v>2619</v>
      </c>
      <c r="W68" s="1018"/>
      <c r="X68" s="1018"/>
      <c r="Y68" s="1018"/>
      <c r="Z68" s="1018"/>
      <c r="AA68" s="1018">
        <v>3</v>
      </c>
      <c r="AB68" s="1018"/>
      <c r="AC68" s="1018"/>
      <c r="AD68" s="1018"/>
      <c r="AE68" s="1018"/>
      <c r="AF68" s="1018">
        <v>3</v>
      </c>
      <c r="AG68" s="1018"/>
      <c r="AH68" s="1018"/>
      <c r="AI68" s="1018"/>
      <c r="AJ68" s="1018"/>
      <c r="AK68" s="1018" t="s">
        <v>589</v>
      </c>
      <c r="AL68" s="1018"/>
      <c r="AM68" s="1018"/>
      <c r="AN68" s="1018"/>
      <c r="AO68" s="1018"/>
      <c r="AP68" s="1018" t="s">
        <v>589</v>
      </c>
      <c r="AQ68" s="1018"/>
      <c r="AR68" s="1018"/>
      <c r="AS68" s="1018"/>
      <c r="AT68" s="1018"/>
      <c r="AU68" s="1018" t="s">
        <v>589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591</v>
      </c>
      <c r="C69" s="1011"/>
      <c r="D69" s="1011"/>
      <c r="E69" s="1011"/>
      <c r="F69" s="1011"/>
      <c r="G69" s="1011"/>
      <c r="H69" s="1011"/>
      <c r="I69" s="1011"/>
      <c r="J69" s="1011"/>
      <c r="K69" s="1011"/>
      <c r="L69" s="1011"/>
      <c r="M69" s="1011"/>
      <c r="N69" s="1011"/>
      <c r="O69" s="1011"/>
      <c r="P69" s="1012"/>
      <c r="Q69" s="1013">
        <v>257</v>
      </c>
      <c r="R69" s="1007"/>
      <c r="S69" s="1007"/>
      <c r="T69" s="1007"/>
      <c r="U69" s="1007"/>
      <c r="V69" s="1007">
        <v>235</v>
      </c>
      <c r="W69" s="1007"/>
      <c r="X69" s="1007"/>
      <c r="Y69" s="1007"/>
      <c r="Z69" s="1007"/>
      <c r="AA69" s="1007">
        <v>22</v>
      </c>
      <c r="AB69" s="1007"/>
      <c r="AC69" s="1007"/>
      <c r="AD69" s="1007"/>
      <c r="AE69" s="1007"/>
      <c r="AF69" s="1007">
        <v>22</v>
      </c>
      <c r="AG69" s="1007"/>
      <c r="AH69" s="1007"/>
      <c r="AI69" s="1007"/>
      <c r="AJ69" s="1007"/>
      <c r="AK69" s="1007">
        <v>223</v>
      </c>
      <c r="AL69" s="1007"/>
      <c r="AM69" s="1007"/>
      <c r="AN69" s="1007"/>
      <c r="AO69" s="1007"/>
      <c r="AP69" s="1007" t="s">
        <v>589</v>
      </c>
      <c r="AQ69" s="1007"/>
      <c r="AR69" s="1007"/>
      <c r="AS69" s="1007"/>
      <c r="AT69" s="1007"/>
      <c r="AU69" s="1007" t="s">
        <v>589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592</v>
      </c>
      <c r="C70" s="1011"/>
      <c r="D70" s="1011"/>
      <c r="E70" s="1011"/>
      <c r="F70" s="1011"/>
      <c r="G70" s="1011"/>
      <c r="H70" s="1011"/>
      <c r="I70" s="1011"/>
      <c r="J70" s="1011"/>
      <c r="K70" s="1011"/>
      <c r="L70" s="1011"/>
      <c r="M70" s="1011"/>
      <c r="N70" s="1011"/>
      <c r="O70" s="1011"/>
      <c r="P70" s="1012"/>
      <c r="Q70" s="1013">
        <v>3816</v>
      </c>
      <c r="R70" s="1007"/>
      <c r="S70" s="1007"/>
      <c r="T70" s="1007"/>
      <c r="U70" s="1007"/>
      <c r="V70" s="1007">
        <v>3590</v>
      </c>
      <c r="W70" s="1007"/>
      <c r="X70" s="1007"/>
      <c r="Y70" s="1007"/>
      <c r="Z70" s="1007"/>
      <c r="AA70" s="1007">
        <v>226</v>
      </c>
      <c r="AB70" s="1007"/>
      <c r="AC70" s="1007"/>
      <c r="AD70" s="1007"/>
      <c r="AE70" s="1007"/>
      <c r="AF70" s="1007">
        <v>226</v>
      </c>
      <c r="AG70" s="1007"/>
      <c r="AH70" s="1007"/>
      <c r="AI70" s="1007"/>
      <c r="AJ70" s="1007"/>
      <c r="AK70" s="1007">
        <v>18</v>
      </c>
      <c r="AL70" s="1007"/>
      <c r="AM70" s="1007"/>
      <c r="AN70" s="1007"/>
      <c r="AO70" s="1007"/>
      <c r="AP70" s="1007">
        <v>2656</v>
      </c>
      <c r="AQ70" s="1007"/>
      <c r="AR70" s="1007"/>
      <c r="AS70" s="1007"/>
      <c r="AT70" s="1007"/>
      <c r="AU70" s="1007">
        <v>1132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593</v>
      </c>
      <c r="C71" s="1011"/>
      <c r="D71" s="1011"/>
      <c r="E71" s="1011"/>
      <c r="F71" s="1011"/>
      <c r="G71" s="1011"/>
      <c r="H71" s="1011"/>
      <c r="I71" s="1011"/>
      <c r="J71" s="1011"/>
      <c r="K71" s="1011"/>
      <c r="L71" s="1011"/>
      <c r="M71" s="1011"/>
      <c r="N71" s="1011"/>
      <c r="O71" s="1011"/>
      <c r="P71" s="1012"/>
      <c r="Q71" s="1013">
        <v>206</v>
      </c>
      <c r="R71" s="1007"/>
      <c r="S71" s="1007"/>
      <c r="T71" s="1007"/>
      <c r="U71" s="1007"/>
      <c r="V71" s="1007">
        <v>203</v>
      </c>
      <c r="W71" s="1007"/>
      <c r="X71" s="1007"/>
      <c r="Y71" s="1007"/>
      <c r="Z71" s="1007"/>
      <c r="AA71" s="1007">
        <v>3</v>
      </c>
      <c r="AB71" s="1007"/>
      <c r="AC71" s="1007"/>
      <c r="AD71" s="1007"/>
      <c r="AE71" s="1007"/>
      <c r="AF71" s="1007">
        <v>3</v>
      </c>
      <c r="AG71" s="1007"/>
      <c r="AH71" s="1007"/>
      <c r="AI71" s="1007"/>
      <c r="AJ71" s="1007"/>
      <c r="AK71" s="1007">
        <v>176</v>
      </c>
      <c r="AL71" s="1007"/>
      <c r="AM71" s="1007"/>
      <c r="AN71" s="1007"/>
      <c r="AO71" s="1007"/>
      <c r="AP71" s="1007" t="s">
        <v>589</v>
      </c>
      <c r="AQ71" s="1007"/>
      <c r="AR71" s="1007"/>
      <c r="AS71" s="1007"/>
      <c r="AT71" s="1007"/>
      <c r="AU71" s="1007" t="s">
        <v>589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594</v>
      </c>
      <c r="C72" s="1011"/>
      <c r="D72" s="1011"/>
      <c r="E72" s="1011"/>
      <c r="F72" s="1011"/>
      <c r="G72" s="1011"/>
      <c r="H72" s="1011"/>
      <c r="I72" s="1011"/>
      <c r="J72" s="1011"/>
      <c r="K72" s="1011"/>
      <c r="L72" s="1011"/>
      <c r="M72" s="1011"/>
      <c r="N72" s="1011"/>
      <c r="O72" s="1011"/>
      <c r="P72" s="1012"/>
      <c r="Q72" s="1013">
        <v>155</v>
      </c>
      <c r="R72" s="1007"/>
      <c r="S72" s="1007"/>
      <c r="T72" s="1007"/>
      <c r="U72" s="1007"/>
      <c r="V72" s="1007">
        <v>150</v>
      </c>
      <c r="W72" s="1007"/>
      <c r="X72" s="1007"/>
      <c r="Y72" s="1007"/>
      <c r="Z72" s="1007"/>
      <c r="AA72" s="1007">
        <v>5</v>
      </c>
      <c r="AB72" s="1007"/>
      <c r="AC72" s="1007"/>
      <c r="AD72" s="1007"/>
      <c r="AE72" s="1007"/>
      <c r="AF72" s="1007">
        <v>5</v>
      </c>
      <c r="AG72" s="1007"/>
      <c r="AH72" s="1007"/>
      <c r="AI72" s="1007"/>
      <c r="AJ72" s="1007"/>
      <c r="AK72" s="1007">
        <v>123</v>
      </c>
      <c r="AL72" s="1007"/>
      <c r="AM72" s="1007"/>
      <c r="AN72" s="1007"/>
      <c r="AO72" s="1007"/>
      <c r="AP72" s="1007" t="s">
        <v>589</v>
      </c>
      <c r="AQ72" s="1007"/>
      <c r="AR72" s="1007"/>
      <c r="AS72" s="1007"/>
      <c r="AT72" s="1007"/>
      <c r="AU72" s="1007" t="s">
        <v>589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595</v>
      </c>
      <c r="C73" s="1011"/>
      <c r="D73" s="1011"/>
      <c r="E73" s="1011"/>
      <c r="F73" s="1011"/>
      <c r="G73" s="1011"/>
      <c r="H73" s="1011"/>
      <c r="I73" s="1011"/>
      <c r="J73" s="1011"/>
      <c r="K73" s="1011"/>
      <c r="L73" s="1011"/>
      <c r="M73" s="1011"/>
      <c r="N73" s="1011"/>
      <c r="O73" s="1011"/>
      <c r="P73" s="1012"/>
      <c r="Q73" s="1013">
        <v>15200</v>
      </c>
      <c r="R73" s="1007"/>
      <c r="S73" s="1007"/>
      <c r="T73" s="1007"/>
      <c r="U73" s="1007"/>
      <c r="V73" s="1007">
        <v>14150</v>
      </c>
      <c r="W73" s="1007"/>
      <c r="X73" s="1007"/>
      <c r="Y73" s="1007"/>
      <c r="Z73" s="1007"/>
      <c r="AA73" s="1007">
        <v>1050</v>
      </c>
      <c r="AB73" s="1007"/>
      <c r="AC73" s="1007"/>
      <c r="AD73" s="1007"/>
      <c r="AE73" s="1007"/>
      <c r="AF73" s="1007">
        <v>5211</v>
      </c>
      <c r="AG73" s="1007"/>
      <c r="AH73" s="1007"/>
      <c r="AI73" s="1007"/>
      <c r="AJ73" s="1007"/>
      <c r="AK73" s="1007">
        <v>2002</v>
      </c>
      <c r="AL73" s="1007"/>
      <c r="AM73" s="1007"/>
      <c r="AN73" s="1007"/>
      <c r="AO73" s="1007"/>
      <c r="AP73" s="1007">
        <v>13683</v>
      </c>
      <c r="AQ73" s="1007"/>
      <c r="AR73" s="1007"/>
      <c r="AS73" s="1007"/>
      <c r="AT73" s="1007"/>
      <c r="AU73" s="1007">
        <v>5241</v>
      </c>
      <c r="AV73" s="1007"/>
      <c r="AW73" s="1007"/>
      <c r="AX73" s="1007"/>
      <c r="AY73" s="1007"/>
      <c r="AZ73" s="1008" t="s">
        <v>596</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597</v>
      </c>
      <c r="C74" s="1011"/>
      <c r="D74" s="1011"/>
      <c r="E74" s="1011"/>
      <c r="F74" s="1011"/>
      <c r="G74" s="1011"/>
      <c r="H74" s="1011"/>
      <c r="I74" s="1011"/>
      <c r="J74" s="1011"/>
      <c r="K74" s="1011"/>
      <c r="L74" s="1011"/>
      <c r="M74" s="1011"/>
      <c r="N74" s="1011"/>
      <c r="O74" s="1011"/>
      <c r="P74" s="1012"/>
      <c r="Q74" s="1013">
        <v>4021</v>
      </c>
      <c r="R74" s="1007"/>
      <c r="S74" s="1007"/>
      <c r="T74" s="1007"/>
      <c r="U74" s="1007"/>
      <c r="V74" s="1007">
        <v>4008</v>
      </c>
      <c r="W74" s="1007"/>
      <c r="X74" s="1007"/>
      <c r="Y74" s="1007"/>
      <c r="Z74" s="1007"/>
      <c r="AA74" s="1007">
        <v>13</v>
      </c>
      <c r="AB74" s="1007"/>
      <c r="AC74" s="1007"/>
      <c r="AD74" s="1007"/>
      <c r="AE74" s="1007"/>
      <c r="AF74" s="1007">
        <v>13</v>
      </c>
      <c r="AG74" s="1007"/>
      <c r="AH74" s="1007"/>
      <c r="AI74" s="1007"/>
      <c r="AJ74" s="1007"/>
      <c r="AK74" s="1007">
        <v>169</v>
      </c>
      <c r="AL74" s="1007"/>
      <c r="AM74" s="1007"/>
      <c r="AN74" s="1007"/>
      <c r="AO74" s="1007"/>
      <c r="AP74" s="1007" t="s">
        <v>589</v>
      </c>
      <c r="AQ74" s="1007"/>
      <c r="AR74" s="1007"/>
      <c r="AS74" s="1007"/>
      <c r="AT74" s="1007"/>
      <c r="AU74" s="1007" t="s">
        <v>589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598</v>
      </c>
      <c r="C75" s="1011"/>
      <c r="D75" s="1011"/>
      <c r="E75" s="1011"/>
      <c r="F75" s="1011"/>
      <c r="G75" s="1011"/>
      <c r="H75" s="1011"/>
      <c r="I75" s="1011"/>
      <c r="J75" s="1011"/>
      <c r="K75" s="1011"/>
      <c r="L75" s="1011"/>
      <c r="M75" s="1011"/>
      <c r="N75" s="1011"/>
      <c r="O75" s="1011"/>
      <c r="P75" s="1012"/>
      <c r="Q75" s="1014">
        <v>24990</v>
      </c>
      <c r="R75" s="1015"/>
      <c r="S75" s="1015"/>
      <c r="T75" s="1015"/>
      <c r="U75" s="1016"/>
      <c r="V75" s="1017">
        <v>24267</v>
      </c>
      <c r="W75" s="1015"/>
      <c r="X75" s="1015"/>
      <c r="Y75" s="1015"/>
      <c r="Z75" s="1016"/>
      <c r="AA75" s="1017">
        <v>722</v>
      </c>
      <c r="AB75" s="1015"/>
      <c r="AC75" s="1015"/>
      <c r="AD75" s="1015"/>
      <c r="AE75" s="1016"/>
      <c r="AF75" s="1017">
        <v>722</v>
      </c>
      <c r="AG75" s="1015"/>
      <c r="AH75" s="1015"/>
      <c r="AI75" s="1015"/>
      <c r="AJ75" s="1016"/>
      <c r="AK75" s="1017">
        <v>4033</v>
      </c>
      <c r="AL75" s="1015"/>
      <c r="AM75" s="1015"/>
      <c r="AN75" s="1015"/>
      <c r="AO75" s="1016"/>
      <c r="AP75" s="1017" t="s">
        <v>589</v>
      </c>
      <c r="AQ75" s="1015"/>
      <c r="AR75" s="1015"/>
      <c r="AS75" s="1015"/>
      <c r="AT75" s="1016"/>
      <c r="AU75" s="1017" t="s">
        <v>589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599</v>
      </c>
      <c r="C76" s="1011"/>
      <c r="D76" s="1011"/>
      <c r="E76" s="1011"/>
      <c r="F76" s="1011"/>
      <c r="G76" s="1011"/>
      <c r="H76" s="1011"/>
      <c r="I76" s="1011"/>
      <c r="J76" s="1011"/>
      <c r="K76" s="1011"/>
      <c r="L76" s="1011"/>
      <c r="M76" s="1011"/>
      <c r="N76" s="1011"/>
      <c r="O76" s="1011"/>
      <c r="P76" s="1012"/>
      <c r="Q76" s="1014">
        <v>2273</v>
      </c>
      <c r="R76" s="1015"/>
      <c r="S76" s="1015"/>
      <c r="T76" s="1015"/>
      <c r="U76" s="1016"/>
      <c r="V76" s="1017">
        <v>2162</v>
      </c>
      <c r="W76" s="1015"/>
      <c r="X76" s="1015"/>
      <c r="Y76" s="1015"/>
      <c r="Z76" s="1016"/>
      <c r="AA76" s="1017">
        <v>111</v>
      </c>
      <c r="AB76" s="1015"/>
      <c r="AC76" s="1015"/>
      <c r="AD76" s="1015"/>
      <c r="AE76" s="1016"/>
      <c r="AF76" s="1017">
        <v>111</v>
      </c>
      <c r="AG76" s="1015"/>
      <c r="AH76" s="1015"/>
      <c r="AI76" s="1015"/>
      <c r="AJ76" s="1016"/>
      <c r="AK76" s="1017" t="s">
        <v>589</v>
      </c>
      <c r="AL76" s="1015"/>
      <c r="AM76" s="1015"/>
      <c r="AN76" s="1015"/>
      <c r="AO76" s="1016"/>
      <c r="AP76" s="1017" t="s">
        <v>589</v>
      </c>
      <c r="AQ76" s="1015"/>
      <c r="AR76" s="1015"/>
      <c r="AS76" s="1015"/>
      <c r="AT76" s="1016"/>
      <c r="AU76" s="1017" t="s">
        <v>589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600</v>
      </c>
      <c r="C77" s="1011"/>
      <c r="D77" s="1011"/>
      <c r="E77" s="1011"/>
      <c r="F77" s="1011"/>
      <c r="G77" s="1011"/>
      <c r="H77" s="1011"/>
      <c r="I77" s="1011"/>
      <c r="J77" s="1011"/>
      <c r="K77" s="1011"/>
      <c r="L77" s="1011"/>
      <c r="M77" s="1011"/>
      <c r="N77" s="1011"/>
      <c r="O77" s="1011"/>
      <c r="P77" s="1012"/>
      <c r="Q77" s="1014">
        <v>983883</v>
      </c>
      <c r="R77" s="1015"/>
      <c r="S77" s="1015"/>
      <c r="T77" s="1015"/>
      <c r="U77" s="1016"/>
      <c r="V77" s="1017">
        <v>942967</v>
      </c>
      <c r="W77" s="1015"/>
      <c r="X77" s="1015"/>
      <c r="Y77" s="1015"/>
      <c r="Z77" s="1016"/>
      <c r="AA77" s="1017">
        <v>40916</v>
      </c>
      <c r="AB77" s="1015"/>
      <c r="AC77" s="1015"/>
      <c r="AD77" s="1015"/>
      <c r="AE77" s="1016"/>
      <c r="AF77" s="1017">
        <v>40916</v>
      </c>
      <c r="AG77" s="1015"/>
      <c r="AH77" s="1015"/>
      <c r="AI77" s="1015"/>
      <c r="AJ77" s="1016"/>
      <c r="AK77" s="1017">
        <v>1</v>
      </c>
      <c r="AL77" s="1015"/>
      <c r="AM77" s="1015"/>
      <c r="AN77" s="1015"/>
      <c r="AO77" s="1016"/>
      <c r="AP77" s="1017" t="s">
        <v>589</v>
      </c>
      <c r="AQ77" s="1015"/>
      <c r="AR77" s="1015"/>
      <c r="AS77" s="1015"/>
      <c r="AT77" s="1016"/>
      <c r="AU77" s="1017" t="s">
        <v>589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47232</v>
      </c>
      <c r="AG88" s="995"/>
      <c r="AH88" s="995"/>
      <c r="AI88" s="995"/>
      <c r="AJ88" s="995"/>
      <c r="AK88" s="999"/>
      <c r="AL88" s="999"/>
      <c r="AM88" s="999"/>
      <c r="AN88" s="999"/>
      <c r="AO88" s="999"/>
      <c r="AP88" s="995">
        <v>16339</v>
      </c>
      <c r="AQ88" s="995"/>
      <c r="AR88" s="995"/>
      <c r="AS88" s="995"/>
      <c r="AT88" s="995"/>
      <c r="AU88" s="995">
        <v>6373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315</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315</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315</v>
      </c>
      <c r="DR109" s="932"/>
      <c r="DS109" s="932"/>
      <c r="DT109" s="932"/>
      <c r="DU109" s="933"/>
      <c r="DV109" s="934" t="s">
        <v>439</v>
      </c>
      <c r="DW109" s="932"/>
      <c r="DX109" s="932"/>
      <c r="DY109" s="932"/>
      <c r="DZ109" s="965"/>
    </row>
    <row r="110" spans="1:131" s="230" customFormat="1" ht="26.25" customHeight="1" x14ac:dyDescent="0.2">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1589879</v>
      </c>
      <c r="AB110" s="925"/>
      <c r="AC110" s="925"/>
      <c r="AD110" s="925"/>
      <c r="AE110" s="926"/>
      <c r="AF110" s="927">
        <v>1742487</v>
      </c>
      <c r="AG110" s="925"/>
      <c r="AH110" s="925"/>
      <c r="AI110" s="925"/>
      <c r="AJ110" s="926"/>
      <c r="AK110" s="927">
        <v>1880096</v>
      </c>
      <c r="AL110" s="925"/>
      <c r="AM110" s="925"/>
      <c r="AN110" s="925"/>
      <c r="AO110" s="926"/>
      <c r="AP110" s="928">
        <v>11.2</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17176566</v>
      </c>
      <c r="BR110" s="878"/>
      <c r="BS110" s="878"/>
      <c r="BT110" s="878"/>
      <c r="BU110" s="878"/>
      <c r="BV110" s="878">
        <v>16835362</v>
      </c>
      <c r="BW110" s="878"/>
      <c r="BX110" s="878"/>
      <c r="BY110" s="878"/>
      <c r="BZ110" s="878"/>
      <c r="CA110" s="878">
        <v>15827534</v>
      </c>
      <c r="CB110" s="878"/>
      <c r="CC110" s="878"/>
      <c r="CD110" s="878"/>
      <c r="CE110" s="878"/>
      <c r="CF110" s="902">
        <v>94.7</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446</v>
      </c>
      <c r="DM110" s="878"/>
      <c r="DN110" s="878"/>
      <c r="DO110" s="878"/>
      <c r="DP110" s="878"/>
      <c r="DQ110" s="878" t="s">
        <v>447</v>
      </c>
      <c r="DR110" s="878"/>
      <c r="DS110" s="878"/>
      <c r="DT110" s="878"/>
      <c r="DU110" s="878"/>
      <c r="DV110" s="879" t="s">
        <v>448</v>
      </c>
      <c r="DW110" s="879"/>
      <c r="DX110" s="879"/>
      <c r="DY110" s="879"/>
      <c r="DZ110" s="880"/>
    </row>
    <row r="111" spans="1:131" s="230" customFormat="1" ht="26.25" customHeight="1" x14ac:dyDescent="0.2">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448</v>
      </c>
      <c r="AB111" s="955"/>
      <c r="AC111" s="955"/>
      <c r="AD111" s="955"/>
      <c r="AE111" s="956"/>
      <c r="AF111" s="957" t="s">
        <v>189</v>
      </c>
      <c r="AG111" s="955"/>
      <c r="AH111" s="955"/>
      <c r="AI111" s="955"/>
      <c r="AJ111" s="956"/>
      <c r="AK111" s="957" t="s">
        <v>445</v>
      </c>
      <c r="AL111" s="955"/>
      <c r="AM111" s="955"/>
      <c r="AN111" s="955"/>
      <c r="AO111" s="956"/>
      <c r="AP111" s="958" t="s">
        <v>189</v>
      </c>
      <c r="AQ111" s="959"/>
      <c r="AR111" s="959"/>
      <c r="AS111" s="959"/>
      <c r="AT111" s="960"/>
      <c r="AU111" s="968"/>
      <c r="AV111" s="969"/>
      <c r="AW111" s="969"/>
      <c r="AX111" s="969"/>
      <c r="AY111" s="969"/>
      <c r="AZ111" s="851" t="s">
        <v>450</v>
      </c>
      <c r="BA111" s="788"/>
      <c r="BB111" s="788"/>
      <c r="BC111" s="788"/>
      <c r="BD111" s="788"/>
      <c r="BE111" s="788"/>
      <c r="BF111" s="788"/>
      <c r="BG111" s="788"/>
      <c r="BH111" s="788"/>
      <c r="BI111" s="788"/>
      <c r="BJ111" s="788"/>
      <c r="BK111" s="788"/>
      <c r="BL111" s="788"/>
      <c r="BM111" s="788"/>
      <c r="BN111" s="788"/>
      <c r="BO111" s="788"/>
      <c r="BP111" s="789"/>
      <c r="BQ111" s="852" t="s">
        <v>448</v>
      </c>
      <c r="BR111" s="853"/>
      <c r="BS111" s="853"/>
      <c r="BT111" s="853"/>
      <c r="BU111" s="853"/>
      <c r="BV111" s="853" t="s">
        <v>451</v>
      </c>
      <c r="BW111" s="853"/>
      <c r="BX111" s="853"/>
      <c r="BY111" s="853"/>
      <c r="BZ111" s="853"/>
      <c r="CA111" s="853" t="s">
        <v>448</v>
      </c>
      <c r="CB111" s="853"/>
      <c r="CC111" s="853"/>
      <c r="CD111" s="853"/>
      <c r="CE111" s="853"/>
      <c r="CF111" s="911" t="s">
        <v>189</v>
      </c>
      <c r="CG111" s="912"/>
      <c r="CH111" s="912"/>
      <c r="CI111" s="912"/>
      <c r="CJ111" s="912"/>
      <c r="CK111" s="963"/>
      <c r="CL111" s="857"/>
      <c r="CM111" s="851"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189</v>
      </c>
      <c r="DH111" s="853"/>
      <c r="DI111" s="853"/>
      <c r="DJ111" s="853"/>
      <c r="DK111" s="853"/>
      <c r="DL111" s="853" t="s">
        <v>447</v>
      </c>
      <c r="DM111" s="853"/>
      <c r="DN111" s="853"/>
      <c r="DO111" s="853"/>
      <c r="DP111" s="853"/>
      <c r="DQ111" s="853" t="s">
        <v>448</v>
      </c>
      <c r="DR111" s="853"/>
      <c r="DS111" s="853"/>
      <c r="DT111" s="853"/>
      <c r="DU111" s="853"/>
      <c r="DV111" s="830" t="s">
        <v>418</v>
      </c>
      <c r="DW111" s="830"/>
      <c r="DX111" s="830"/>
      <c r="DY111" s="830"/>
      <c r="DZ111" s="831"/>
    </row>
    <row r="112" spans="1:131" s="230" customFormat="1" ht="26.25" customHeight="1" x14ac:dyDescent="0.2">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418</v>
      </c>
      <c r="AB112" s="816"/>
      <c r="AC112" s="816"/>
      <c r="AD112" s="816"/>
      <c r="AE112" s="817"/>
      <c r="AF112" s="818" t="s">
        <v>448</v>
      </c>
      <c r="AG112" s="816"/>
      <c r="AH112" s="816"/>
      <c r="AI112" s="816"/>
      <c r="AJ112" s="817"/>
      <c r="AK112" s="818" t="s">
        <v>448</v>
      </c>
      <c r="AL112" s="816"/>
      <c r="AM112" s="816"/>
      <c r="AN112" s="816"/>
      <c r="AO112" s="817"/>
      <c r="AP112" s="860" t="s">
        <v>189</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3308455</v>
      </c>
      <c r="BR112" s="853"/>
      <c r="BS112" s="853"/>
      <c r="BT112" s="853"/>
      <c r="BU112" s="853"/>
      <c r="BV112" s="853">
        <v>3537557</v>
      </c>
      <c r="BW112" s="853"/>
      <c r="BX112" s="853"/>
      <c r="BY112" s="853"/>
      <c r="BZ112" s="853"/>
      <c r="CA112" s="853">
        <v>3804206</v>
      </c>
      <c r="CB112" s="853"/>
      <c r="CC112" s="853"/>
      <c r="CD112" s="853"/>
      <c r="CE112" s="853"/>
      <c r="CF112" s="911">
        <v>22.8</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189</v>
      </c>
      <c r="DH112" s="853"/>
      <c r="DI112" s="853"/>
      <c r="DJ112" s="853"/>
      <c r="DK112" s="853"/>
      <c r="DL112" s="853" t="s">
        <v>448</v>
      </c>
      <c r="DM112" s="853"/>
      <c r="DN112" s="853"/>
      <c r="DO112" s="853"/>
      <c r="DP112" s="853"/>
      <c r="DQ112" s="853" t="s">
        <v>189</v>
      </c>
      <c r="DR112" s="853"/>
      <c r="DS112" s="853"/>
      <c r="DT112" s="853"/>
      <c r="DU112" s="853"/>
      <c r="DV112" s="830" t="s">
        <v>447</v>
      </c>
      <c r="DW112" s="830"/>
      <c r="DX112" s="830"/>
      <c r="DY112" s="830"/>
      <c r="DZ112" s="831"/>
    </row>
    <row r="113" spans="1:130" s="230" customFormat="1" ht="26.25" customHeight="1" x14ac:dyDescent="0.2">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349234</v>
      </c>
      <c r="AB113" s="955"/>
      <c r="AC113" s="955"/>
      <c r="AD113" s="955"/>
      <c r="AE113" s="956"/>
      <c r="AF113" s="957">
        <v>339002</v>
      </c>
      <c r="AG113" s="955"/>
      <c r="AH113" s="955"/>
      <c r="AI113" s="955"/>
      <c r="AJ113" s="956"/>
      <c r="AK113" s="957">
        <v>335686</v>
      </c>
      <c r="AL113" s="955"/>
      <c r="AM113" s="955"/>
      <c r="AN113" s="955"/>
      <c r="AO113" s="956"/>
      <c r="AP113" s="958">
        <v>2</v>
      </c>
      <c r="AQ113" s="959"/>
      <c r="AR113" s="959"/>
      <c r="AS113" s="959"/>
      <c r="AT113" s="960"/>
      <c r="AU113" s="968"/>
      <c r="AV113" s="969"/>
      <c r="AW113" s="969"/>
      <c r="AX113" s="969"/>
      <c r="AY113" s="969"/>
      <c r="AZ113" s="851" t="s">
        <v>458</v>
      </c>
      <c r="BA113" s="788"/>
      <c r="BB113" s="788"/>
      <c r="BC113" s="788"/>
      <c r="BD113" s="788"/>
      <c r="BE113" s="788"/>
      <c r="BF113" s="788"/>
      <c r="BG113" s="788"/>
      <c r="BH113" s="788"/>
      <c r="BI113" s="788"/>
      <c r="BJ113" s="788"/>
      <c r="BK113" s="788"/>
      <c r="BL113" s="788"/>
      <c r="BM113" s="788"/>
      <c r="BN113" s="788"/>
      <c r="BO113" s="788"/>
      <c r="BP113" s="789"/>
      <c r="BQ113" s="852">
        <v>5146028</v>
      </c>
      <c r="BR113" s="853"/>
      <c r="BS113" s="853"/>
      <c r="BT113" s="853"/>
      <c r="BU113" s="853"/>
      <c r="BV113" s="853">
        <v>5442235</v>
      </c>
      <c r="BW113" s="853"/>
      <c r="BX113" s="853"/>
      <c r="BY113" s="853"/>
      <c r="BZ113" s="853"/>
      <c r="CA113" s="853">
        <v>6372242</v>
      </c>
      <c r="CB113" s="853"/>
      <c r="CC113" s="853"/>
      <c r="CD113" s="853"/>
      <c r="CE113" s="853"/>
      <c r="CF113" s="911">
        <v>38.1</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448</v>
      </c>
      <c r="DH113" s="816"/>
      <c r="DI113" s="816"/>
      <c r="DJ113" s="816"/>
      <c r="DK113" s="817"/>
      <c r="DL113" s="818" t="s">
        <v>448</v>
      </c>
      <c r="DM113" s="816"/>
      <c r="DN113" s="816"/>
      <c r="DO113" s="816"/>
      <c r="DP113" s="817"/>
      <c r="DQ113" s="818" t="s">
        <v>189</v>
      </c>
      <c r="DR113" s="816"/>
      <c r="DS113" s="816"/>
      <c r="DT113" s="816"/>
      <c r="DU113" s="817"/>
      <c r="DV113" s="860" t="s">
        <v>189</v>
      </c>
      <c r="DW113" s="861"/>
      <c r="DX113" s="861"/>
      <c r="DY113" s="861"/>
      <c r="DZ113" s="862"/>
    </row>
    <row r="114" spans="1:130" s="230" customFormat="1" ht="26.25" customHeight="1" x14ac:dyDescent="0.2">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151867</v>
      </c>
      <c r="AB114" s="816"/>
      <c r="AC114" s="816"/>
      <c r="AD114" s="816"/>
      <c r="AE114" s="817"/>
      <c r="AF114" s="818">
        <v>115465</v>
      </c>
      <c r="AG114" s="816"/>
      <c r="AH114" s="816"/>
      <c r="AI114" s="816"/>
      <c r="AJ114" s="817"/>
      <c r="AK114" s="818">
        <v>159013</v>
      </c>
      <c r="AL114" s="816"/>
      <c r="AM114" s="816"/>
      <c r="AN114" s="816"/>
      <c r="AO114" s="817"/>
      <c r="AP114" s="860">
        <v>1</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v>3261324</v>
      </c>
      <c r="BR114" s="853"/>
      <c r="BS114" s="853"/>
      <c r="BT114" s="853"/>
      <c r="BU114" s="853"/>
      <c r="BV114" s="853">
        <v>3144738</v>
      </c>
      <c r="BW114" s="853"/>
      <c r="BX114" s="853"/>
      <c r="BY114" s="853"/>
      <c r="BZ114" s="853"/>
      <c r="CA114" s="853">
        <v>3221999</v>
      </c>
      <c r="CB114" s="853"/>
      <c r="CC114" s="853"/>
      <c r="CD114" s="853"/>
      <c r="CE114" s="853"/>
      <c r="CF114" s="911">
        <v>19.3</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418</v>
      </c>
      <c r="DH114" s="816"/>
      <c r="DI114" s="816"/>
      <c r="DJ114" s="816"/>
      <c r="DK114" s="817"/>
      <c r="DL114" s="818" t="s">
        <v>451</v>
      </c>
      <c r="DM114" s="816"/>
      <c r="DN114" s="816"/>
      <c r="DO114" s="816"/>
      <c r="DP114" s="817"/>
      <c r="DQ114" s="818" t="s">
        <v>189</v>
      </c>
      <c r="DR114" s="816"/>
      <c r="DS114" s="816"/>
      <c r="DT114" s="816"/>
      <c r="DU114" s="817"/>
      <c r="DV114" s="860" t="s">
        <v>448</v>
      </c>
      <c r="DW114" s="861"/>
      <c r="DX114" s="861"/>
      <c r="DY114" s="861"/>
      <c r="DZ114" s="862"/>
    </row>
    <row r="115" spans="1:130" s="230" customFormat="1" ht="26.25" customHeight="1" x14ac:dyDescent="0.2">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418</v>
      </c>
      <c r="AB115" s="955"/>
      <c r="AC115" s="955"/>
      <c r="AD115" s="955"/>
      <c r="AE115" s="956"/>
      <c r="AF115" s="957" t="s">
        <v>448</v>
      </c>
      <c r="AG115" s="955"/>
      <c r="AH115" s="955"/>
      <c r="AI115" s="955"/>
      <c r="AJ115" s="956"/>
      <c r="AK115" s="957" t="s">
        <v>448</v>
      </c>
      <c r="AL115" s="955"/>
      <c r="AM115" s="955"/>
      <c r="AN115" s="955"/>
      <c r="AO115" s="956"/>
      <c r="AP115" s="958" t="s">
        <v>464</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189</v>
      </c>
      <c r="BR115" s="853"/>
      <c r="BS115" s="853"/>
      <c r="BT115" s="853"/>
      <c r="BU115" s="853"/>
      <c r="BV115" s="853" t="s">
        <v>189</v>
      </c>
      <c r="BW115" s="853"/>
      <c r="BX115" s="853"/>
      <c r="BY115" s="853"/>
      <c r="BZ115" s="853"/>
      <c r="CA115" s="853" t="s">
        <v>189</v>
      </c>
      <c r="CB115" s="853"/>
      <c r="CC115" s="853"/>
      <c r="CD115" s="853"/>
      <c r="CE115" s="853"/>
      <c r="CF115" s="911" t="s">
        <v>448</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418</v>
      </c>
      <c r="DH115" s="816"/>
      <c r="DI115" s="816"/>
      <c r="DJ115" s="816"/>
      <c r="DK115" s="817"/>
      <c r="DL115" s="818" t="s">
        <v>189</v>
      </c>
      <c r="DM115" s="816"/>
      <c r="DN115" s="816"/>
      <c r="DO115" s="816"/>
      <c r="DP115" s="817"/>
      <c r="DQ115" s="818" t="s">
        <v>418</v>
      </c>
      <c r="DR115" s="816"/>
      <c r="DS115" s="816"/>
      <c r="DT115" s="816"/>
      <c r="DU115" s="817"/>
      <c r="DV115" s="860" t="s">
        <v>189</v>
      </c>
      <c r="DW115" s="861"/>
      <c r="DX115" s="861"/>
      <c r="DY115" s="861"/>
      <c r="DZ115" s="862"/>
    </row>
    <row r="116" spans="1:130" s="230" customFormat="1" ht="26.25" customHeight="1" x14ac:dyDescent="0.2">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448</v>
      </c>
      <c r="AB116" s="816"/>
      <c r="AC116" s="816"/>
      <c r="AD116" s="816"/>
      <c r="AE116" s="817"/>
      <c r="AF116" s="818" t="s">
        <v>189</v>
      </c>
      <c r="AG116" s="816"/>
      <c r="AH116" s="816"/>
      <c r="AI116" s="816"/>
      <c r="AJ116" s="817"/>
      <c r="AK116" s="818" t="s">
        <v>448</v>
      </c>
      <c r="AL116" s="816"/>
      <c r="AM116" s="816"/>
      <c r="AN116" s="816"/>
      <c r="AO116" s="817"/>
      <c r="AP116" s="860" t="s">
        <v>468</v>
      </c>
      <c r="AQ116" s="861"/>
      <c r="AR116" s="861"/>
      <c r="AS116" s="861"/>
      <c r="AT116" s="862"/>
      <c r="AU116" s="968"/>
      <c r="AV116" s="969"/>
      <c r="AW116" s="969"/>
      <c r="AX116" s="969"/>
      <c r="AY116" s="969"/>
      <c r="AZ116" s="945" t="s">
        <v>469</v>
      </c>
      <c r="BA116" s="946"/>
      <c r="BB116" s="946"/>
      <c r="BC116" s="946"/>
      <c r="BD116" s="946"/>
      <c r="BE116" s="946"/>
      <c r="BF116" s="946"/>
      <c r="BG116" s="946"/>
      <c r="BH116" s="946"/>
      <c r="BI116" s="946"/>
      <c r="BJ116" s="946"/>
      <c r="BK116" s="946"/>
      <c r="BL116" s="946"/>
      <c r="BM116" s="946"/>
      <c r="BN116" s="946"/>
      <c r="BO116" s="946"/>
      <c r="BP116" s="947"/>
      <c r="BQ116" s="852" t="s">
        <v>418</v>
      </c>
      <c r="BR116" s="853"/>
      <c r="BS116" s="853"/>
      <c r="BT116" s="853"/>
      <c r="BU116" s="853"/>
      <c r="BV116" s="853" t="s">
        <v>189</v>
      </c>
      <c r="BW116" s="853"/>
      <c r="BX116" s="853"/>
      <c r="BY116" s="853"/>
      <c r="BZ116" s="853"/>
      <c r="CA116" s="853" t="s">
        <v>447</v>
      </c>
      <c r="CB116" s="853"/>
      <c r="CC116" s="853"/>
      <c r="CD116" s="853"/>
      <c r="CE116" s="853"/>
      <c r="CF116" s="911" t="s">
        <v>418</v>
      </c>
      <c r="CG116" s="912"/>
      <c r="CH116" s="912"/>
      <c r="CI116" s="912"/>
      <c r="CJ116" s="912"/>
      <c r="CK116" s="963"/>
      <c r="CL116" s="857"/>
      <c r="CM116" s="851" t="s">
        <v>470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448</v>
      </c>
      <c r="DH116" s="816"/>
      <c r="DI116" s="816"/>
      <c r="DJ116" s="816"/>
      <c r="DK116" s="817"/>
      <c r="DL116" s="818" t="s">
        <v>189</v>
      </c>
      <c r="DM116" s="816"/>
      <c r="DN116" s="816"/>
      <c r="DO116" s="816"/>
      <c r="DP116" s="817"/>
      <c r="DQ116" s="818" t="s">
        <v>471</v>
      </c>
      <c r="DR116" s="816"/>
      <c r="DS116" s="816"/>
      <c r="DT116" s="816"/>
      <c r="DU116" s="817"/>
      <c r="DV116" s="860" t="s">
        <v>464</v>
      </c>
      <c r="DW116" s="861"/>
      <c r="DX116" s="861"/>
      <c r="DY116" s="861"/>
      <c r="DZ116" s="862"/>
    </row>
    <row r="117" spans="1:130" s="230" customFormat="1" ht="26.25" customHeight="1" x14ac:dyDescent="0.2">
      <c r="A117" s="931" t="s">
        <v>194</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472</v>
      </c>
      <c r="Z117" s="933"/>
      <c r="AA117" s="938">
        <v>2090980</v>
      </c>
      <c r="AB117" s="939"/>
      <c r="AC117" s="939"/>
      <c r="AD117" s="939"/>
      <c r="AE117" s="940"/>
      <c r="AF117" s="941">
        <v>2196954</v>
      </c>
      <c r="AG117" s="939"/>
      <c r="AH117" s="939"/>
      <c r="AI117" s="939"/>
      <c r="AJ117" s="940"/>
      <c r="AK117" s="941">
        <v>2374795</v>
      </c>
      <c r="AL117" s="939"/>
      <c r="AM117" s="939"/>
      <c r="AN117" s="939"/>
      <c r="AO117" s="940"/>
      <c r="AP117" s="942"/>
      <c r="AQ117" s="943"/>
      <c r="AR117" s="943"/>
      <c r="AS117" s="943"/>
      <c r="AT117" s="944"/>
      <c r="AU117" s="968"/>
      <c r="AV117" s="969"/>
      <c r="AW117" s="969"/>
      <c r="AX117" s="969"/>
      <c r="AY117" s="969"/>
      <c r="AZ117" s="899" t="s">
        <v>473</v>
      </c>
      <c r="BA117" s="900"/>
      <c r="BB117" s="900"/>
      <c r="BC117" s="900"/>
      <c r="BD117" s="900"/>
      <c r="BE117" s="900"/>
      <c r="BF117" s="900"/>
      <c r="BG117" s="900"/>
      <c r="BH117" s="900"/>
      <c r="BI117" s="900"/>
      <c r="BJ117" s="900"/>
      <c r="BK117" s="900"/>
      <c r="BL117" s="900"/>
      <c r="BM117" s="900"/>
      <c r="BN117" s="900"/>
      <c r="BO117" s="900"/>
      <c r="BP117" s="901"/>
      <c r="BQ117" s="852" t="s">
        <v>418</v>
      </c>
      <c r="BR117" s="853"/>
      <c r="BS117" s="853"/>
      <c r="BT117" s="853"/>
      <c r="BU117" s="853"/>
      <c r="BV117" s="853" t="s">
        <v>468</v>
      </c>
      <c r="BW117" s="853"/>
      <c r="BX117" s="853"/>
      <c r="BY117" s="853"/>
      <c r="BZ117" s="853"/>
      <c r="CA117" s="853" t="s">
        <v>468</v>
      </c>
      <c r="CB117" s="853"/>
      <c r="CC117" s="853"/>
      <c r="CD117" s="853"/>
      <c r="CE117" s="853"/>
      <c r="CF117" s="911" t="s">
        <v>445</v>
      </c>
      <c r="CG117" s="912"/>
      <c r="CH117" s="912"/>
      <c r="CI117" s="912"/>
      <c r="CJ117" s="912"/>
      <c r="CK117" s="963"/>
      <c r="CL117" s="857"/>
      <c r="CM117" s="851" t="s">
        <v>474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448</v>
      </c>
      <c r="DH117" s="816"/>
      <c r="DI117" s="816"/>
      <c r="DJ117" s="816"/>
      <c r="DK117" s="817"/>
      <c r="DL117" s="818" t="s">
        <v>451</v>
      </c>
      <c r="DM117" s="816"/>
      <c r="DN117" s="816"/>
      <c r="DO117" s="816"/>
      <c r="DP117" s="817"/>
      <c r="DQ117" s="818" t="s">
        <v>471</v>
      </c>
      <c r="DR117" s="816"/>
      <c r="DS117" s="816"/>
      <c r="DT117" s="816"/>
      <c r="DU117" s="817"/>
      <c r="DV117" s="860" t="s">
        <v>189</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315</v>
      </c>
      <c r="AL118" s="932"/>
      <c r="AM118" s="932"/>
      <c r="AN118" s="932"/>
      <c r="AO118" s="933"/>
      <c r="AP118" s="935" t="s">
        <v>439</v>
      </c>
      <c r="AQ118" s="936"/>
      <c r="AR118" s="936"/>
      <c r="AS118" s="936"/>
      <c r="AT118" s="937"/>
      <c r="AU118" s="968"/>
      <c r="AV118" s="969"/>
      <c r="AW118" s="969"/>
      <c r="AX118" s="969"/>
      <c r="AY118" s="969"/>
      <c r="AZ118" s="874" t="s">
        <v>475</v>
      </c>
      <c r="BA118" s="875"/>
      <c r="BB118" s="875"/>
      <c r="BC118" s="875"/>
      <c r="BD118" s="875"/>
      <c r="BE118" s="875"/>
      <c r="BF118" s="875"/>
      <c r="BG118" s="875"/>
      <c r="BH118" s="875"/>
      <c r="BI118" s="875"/>
      <c r="BJ118" s="875"/>
      <c r="BK118" s="875"/>
      <c r="BL118" s="875"/>
      <c r="BM118" s="875"/>
      <c r="BN118" s="875"/>
      <c r="BO118" s="875"/>
      <c r="BP118" s="876"/>
      <c r="BQ118" s="915" t="s">
        <v>447</v>
      </c>
      <c r="BR118" s="881"/>
      <c r="BS118" s="881"/>
      <c r="BT118" s="881"/>
      <c r="BU118" s="881"/>
      <c r="BV118" s="881" t="s">
        <v>445</v>
      </c>
      <c r="BW118" s="881"/>
      <c r="BX118" s="881"/>
      <c r="BY118" s="881"/>
      <c r="BZ118" s="881"/>
      <c r="CA118" s="881" t="s">
        <v>189</v>
      </c>
      <c r="CB118" s="881"/>
      <c r="CC118" s="881"/>
      <c r="CD118" s="881"/>
      <c r="CE118" s="881"/>
      <c r="CF118" s="911" t="s">
        <v>448</v>
      </c>
      <c r="CG118" s="912"/>
      <c r="CH118" s="912"/>
      <c r="CI118" s="912"/>
      <c r="CJ118" s="912"/>
      <c r="CK118" s="963"/>
      <c r="CL118" s="857"/>
      <c r="CM118" s="851" t="s">
        <v>476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451</v>
      </c>
      <c r="DH118" s="816"/>
      <c r="DI118" s="816"/>
      <c r="DJ118" s="816"/>
      <c r="DK118" s="817"/>
      <c r="DL118" s="818" t="s">
        <v>448</v>
      </c>
      <c r="DM118" s="816"/>
      <c r="DN118" s="816"/>
      <c r="DO118" s="816"/>
      <c r="DP118" s="817"/>
      <c r="DQ118" s="818" t="s">
        <v>189</v>
      </c>
      <c r="DR118" s="816"/>
      <c r="DS118" s="816"/>
      <c r="DT118" s="816"/>
      <c r="DU118" s="817"/>
      <c r="DV118" s="860" t="s">
        <v>445</v>
      </c>
      <c r="DW118" s="861"/>
      <c r="DX118" s="861"/>
      <c r="DY118" s="861"/>
      <c r="DZ118" s="862"/>
    </row>
    <row r="119" spans="1:130" s="230" customFormat="1" ht="26.25" customHeight="1" x14ac:dyDescent="0.2">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448</v>
      </c>
      <c r="AB119" s="925"/>
      <c r="AC119" s="925"/>
      <c r="AD119" s="925"/>
      <c r="AE119" s="926"/>
      <c r="AF119" s="927" t="s">
        <v>189</v>
      </c>
      <c r="AG119" s="925"/>
      <c r="AH119" s="925"/>
      <c r="AI119" s="925"/>
      <c r="AJ119" s="926"/>
      <c r="AK119" s="927" t="s">
        <v>189</v>
      </c>
      <c r="AL119" s="925"/>
      <c r="AM119" s="925"/>
      <c r="AN119" s="925"/>
      <c r="AO119" s="926"/>
      <c r="AP119" s="928" t="s">
        <v>445</v>
      </c>
      <c r="AQ119" s="929"/>
      <c r="AR119" s="929"/>
      <c r="AS119" s="929"/>
      <c r="AT119" s="930"/>
      <c r="AU119" s="970"/>
      <c r="AV119" s="971"/>
      <c r="AW119" s="971"/>
      <c r="AX119" s="971"/>
      <c r="AY119" s="971"/>
      <c r="AZ119" s="251" t="s">
        <v>194</v>
      </c>
      <c r="BA119" s="251"/>
      <c r="BB119" s="251"/>
      <c r="BC119" s="251"/>
      <c r="BD119" s="251"/>
      <c r="BE119" s="251"/>
      <c r="BF119" s="251"/>
      <c r="BG119" s="251"/>
      <c r="BH119" s="251"/>
      <c r="BI119" s="251"/>
      <c r="BJ119" s="251"/>
      <c r="BK119" s="251"/>
      <c r="BL119" s="251"/>
      <c r="BM119" s="251"/>
      <c r="BN119" s="251"/>
      <c r="BO119" s="913" t="s">
        <v>477</v>
      </c>
      <c r="BP119" s="914"/>
      <c r="BQ119" s="915">
        <v>28892373</v>
      </c>
      <c r="BR119" s="881"/>
      <c r="BS119" s="881"/>
      <c r="BT119" s="881"/>
      <c r="BU119" s="881"/>
      <c r="BV119" s="881">
        <v>28959892</v>
      </c>
      <c r="BW119" s="881"/>
      <c r="BX119" s="881"/>
      <c r="BY119" s="881"/>
      <c r="BZ119" s="881"/>
      <c r="CA119" s="881">
        <v>29225981</v>
      </c>
      <c r="CB119" s="881"/>
      <c r="CC119" s="881"/>
      <c r="CD119" s="881"/>
      <c r="CE119" s="881"/>
      <c r="CF119" s="784"/>
      <c r="CG119" s="785"/>
      <c r="CH119" s="785"/>
      <c r="CI119" s="785"/>
      <c r="CJ119" s="870"/>
      <c r="CK119" s="964"/>
      <c r="CL119" s="859"/>
      <c r="CM119" s="874" t="s">
        <v>478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189</v>
      </c>
      <c r="DH119" s="800"/>
      <c r="DI119" s="800"/>
      <c r="DJ119" s="800"/>
      <c r="DK119" s="801"/>
      <c r="DL119" s="802" t="s">
        <v>189</v>
      </c>
      <c r="DM119" s="800"/>
      <c r="DN119" s="800"/>
      <c r="DO119" s="800"/>
      <c r="DP119" s="801"/>
      <c r="DQ119" s="802" t="s">
        <v>479</v>
      </c>
      <c r="DR119" s="800"/>
      <c r="DS119" s="800"/>
      <c r="DT119" s="800"/>
      <c r="DU119" s="801"/>
      <c r="DV119" s="884" t="s">
        <v>189</v>
      </c>
      <c r="DW119" s="885"/>
      <c r="DX119" s="885"/>
      <c r="DY119" s="885"/>
      <c r="DZ119" s="886"/>
    </row>
    <row r="120" spans="1:130" s="230" customFormat="1" ht="26.25" customHeight="1" x14ac:dyDescent="0.2">
      <c r="A120" s="856"/>
      <c r="B120" s="857"/>
      <c r="C120" s="851"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448</v>
      </c>
      <c r="AB120" s="816"/>
      <c r="AC120" s="816"/>
      <c r="AD120" s="816"/>
      <c r="AE120" s="817"/>
      <c r="AF120" s="818" t="s">
        <v>448</v>
      </c>
      <c r="AG120" s="816"/>
      <c r="AH120" s="816"/>
      <c r="AI120" s="816"/>
      <c r="AJ120" s="817"/>
      <c r="AK120" s="818" t="s">
        <v>189</v>
      </c>
      <c r="AL120" s="816"/>
      <c r="AM120" s="816"/>
      <c r="AN120" s="816"/>
      <c r="AO120" s="817"/>
      <c r="AP120" s="860" t="s">
        <v>448</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5903215</v>
      </c>
      <c r="BR120" s="878"/>
      <c r="BS120" s="878"/>
      <c r="BT120" s="878"/>
      <c r="BU120" s="878"/>
      <c r="BV120" s="878">
        <v>6046238</v>
      </c>
      <c r="BW120" s="878"/>
      <c r="BX120" s="878"/>
      <c r="BY120" s="878"/>
      <c r="BZ120" s="878"/>
      <c r="CA120" s="878">
        <v>7822823</v>
      </c>
      <c r="CB120" s="878"/>
      <c r="CC120" s="878"/>
      <c r="CD120" s="878"/>
      <c r="CE120" s="878"/>
      <c r="CF120" s="902">
        <v>46.8</v>
      </c>
      <c r="CG120" s="903"/>
      <c r="CH120" s="903"/>
      <c r="CI120" s="903"/>
      <c r="CJ120" s="903"/>
      <c r="CK120" s="904" t="s">
        <v>482</v>
      </c>
      <c r="CL120" s="888"/>
      <c r="CM120" s="888"/>
      <c r="CN120" s="888"/>
      <c r="CO120" s="889"/>
      <c r="CP120" s="908" t="s">
        <v>414</v>
      </c>
      <c r="CQ120" s="909"/>
      <c r="CR120" s="909"/>
      <c r="CS120" s="909"/>
      <c r="CT120" s="909"/>
      <c r="CU120" s="909"/>
      <c r="CV120" s="909"/>
      <c r="CW120" s="909"/>
      <c r="CX120" s="909"/>
      <c r="CY120" s="909"/>
      <c r="CZ120" s="909"/>
      <c r="DA120" s="909"/>
      <c r="DB120" s="909"/>
      <c r="DC120" s="909"/>
      <c r="DD120" s="909"/>
      <c r="DE120" s="909"/>
      <c r="DF120" s="910"/>
      <c r="DG120" s="897">
        <v>3292558</v>
      </c>
      <c r="DH120" s="878"/>
      <c r="DI120" s="878"/>
      <c r="DJ120" s="878"/>
      <c r="DK120" s="878"/>
      <c r="DL120" s="878">
        <v>3512313</v>
      </c>
      <c r="DM120" s="878"/>
      <c r="DN120" s="878"/>
      <c r="DO120" s="878"/>
      <c r="DP120" s="878"/>
      <c r="DQ120" s="878">
        <v>3777705</v>
      </c>
      <c r="DR120" s="878"/>
      <c r="DS120" s="878"/>
      <c r="DT120" s="878"/>
      <c r="DU120" s="878"/>
      <c r="DV120" s="879">
        <v>22.6</v>
      </c>
      <c r="DW120" s="879"/>
      <c r="DX120" s="879"/>
      <c r="DY120" s="879"/>
      <c r="DZ120" s="880"/>
    </row>
    <row r="121" spans="1:130" s="230" customFormat="1" ht="26.25" customHeight="1" x14ac:dyDescent="0.2">
      <c r="A121" s="856"/>
      <c r="B121" s="857"/>
      <c r="C121" s="899" t="s">
        <v>483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189</v>
      </c>
      <c r="AB121" s="816"/>
      <c r="AC121" s="816"/>
      <c r="AD121" s="816"/>
      <c r="AE121" s="817"/>
      <c r="AF121" s="818" t="s">
        <v>189</v>
      </c>
      <c r="AG121" s="816"/>
      <c r="AH121" s="816"/>
      <c r="AI121" s="816"/>
      <c r="AJ121" s="817"/>
      <c r="AK121" s="818" t="s">
        <v>189</v>
      </c>
      <c r="AL121" s="816"/>
      <c r="AM121" s="816"/>
      <c r="AN121" s="816"/>
      <c r="AO121" s="817"/>
      <c r="AP121" s="860" t="s">
        <v>464</v>
      </c>
      <c r="AQ121" s="861"/>
      <c r="AR121" s="861"/>
      <c r="AS121" s="861"/>
      <c r="AT121" s="862"/>
      <c r="AU121" s="919"/>
      <c r="AV121" s="920"/>
      <c r="AW121" s="920"/>
      <c r="AX121" s="920"/>
      <c r="AY121" s="921"/>
      <c r="AZ121" s="851" t="s">
        <v>484</v>
      </c>
      <c r="BA121" s="788"/>
      <c r="BB121" s="788"/>
      <c r="BC121" s="788"/>
      <c r="BD121" s="788"/>
      <c r="BE121" s="788"/>
      <c r="BF121" s="788"/>
      <c r="BG121" s="788"/>
      <c r="BH121" s="788"/>
      <c r="BI121" s="788"/>
      <c r="BJ121" s="788"/>
      <c r="BK121" s="788"/>
      <c r="BL121" s="788"/>
      <c r="BM121" s="788"/>
      <c r="BN121" s="788"/>
      <c r="BO121" s="788"/>
      <c r="BP121" s="789"/>
      <c r="BQ121" s="852">
        <v>4190941</v>
      </c>
      <c r="BR121" s="853"/>
      <c r="BS121" s="853"/>
      <c r="BT121" s="853"/>
      <c r="BU121" s="853"/>
      <c r="BV121" s="853">
        <v>3940078</v>
      </c>
      <c r="BW121" s="853"/>
      <c r="BX121" s="853"/>
      <c r="BY121" s="853"/>
      <c r="BZ121" s="853"/>
      <c r="CA121" s="853">
        <v>4220778</v>
      </c>
      <c r="CB121" s="853"/>
      <c r="CC121" s="853"/>
      <c r="CD121" s="853"/>
      <c r="CE121" s="853"/>
      <c r="CF121" s="911">
        <v>25.2</v>
      </c>
      <c r="CG121" s="912"/>
      <c r="CH121" s="912"/>
      <c r="CI121" s="912"/>
      <c r="CJ121" s="912"/>
      <c r="CK121" s="905"/>
      <c r="CL121" s="891"/>
      <c r="CM121" s="891"/>
      <c r="CN121" s="891"/>
      <c r="CO121" s="892"/>
      <c r="CP121" s="871" t="s">
        <v>485</v>
      </c>
      <c r="CQ121" s="872"/>
      <c r="CR121" s="872"/>
      <c r="CS121" s="872"/>
      <c r="CT121" s="872"/>
      <c r="CU121" s="872"/>
      <c r="CV121" s="872"/>
      <c r="CW121" s="872"/>
      <c r="CX121" s="872"/>
      <c r="CY121" s="872"/>
      <c r="CZ121" s="872"/>
      <c r="DA121" s="872"/>
      <c r="DB121" s="872"/>
      <c r="DC121" s="872"/>
      <c r="DD121" s="872"/>
      <c r="DE121" s="872"/>
      <c r="DF121" s="873"/>
      <c r="DG121" s="852">
        <v>15897</v>
      </c>
      <c r="DH121" s="853"/>
      <c r="DI121" s="853"/>
      <c r="DJ121" s="853"/>
      <c r="DK121" s="853"/>
      <c r="DL121" s="853">
        <v>25244</v>
      </c>
      <c r="DM121" s="853"/>
      <c r="DN121" s="853"/>
      <c r="DO121" s="853"/>
      <c r="DP121" s="853"/>
      <c r="DQ121" s="853">
        <v>26501</v>
      </c>
      <c r="DR121" s="853"/>
      <c r="DS121" s="853"/>
      <c r="DT121" s="853"/>
      <c r="DU121" s="853"/>
      <c r="DV121" s="830">
        <v>0.2</v>
      </c>
      <c r="DW121" s="830"/>
      <c r="DX121" s="830"/>
      <c r="DY121" s="830"/>
      <c r="DZ121" s="831"/>
    </row>
    <row r="122" spans="1:130" s="230" customFormat="1" ht="26.25" customHeight="1" x14ac:dyDescent="0.2">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448</v>
      </c>
      <c r="AB122" s="816"/>
      <c r="AC122" s="816"/>
      <c r="AD122" s="816"/>
      <c r="AE122" s="817"/>
      <c r="AF122" s="818" t="s">
        <v>189</v>
      </c>
      <c r="AG122" s="816"/>
      <c r="AH122" s="816"/>
      <c r="AI122" s="816"/>
      <c r="AJ122" s="817"/>
      <c r="AK122" s="818" t="s">
        <v>448</v>
      </c>
      <c r="AL122" s="816"/>
      <c r="AM122" s="816"/>
      <c r="AN122" s="816"/>
      <c r="AO122" s="817"/>
      <c r="AP122" s="860" t="s">
        <v>189</v>
      </c>
      <c r="AQ122" s="861"/>
      <c r="AR122" s="861"/>
      <c r="AS122" s="861"/>
      <c r="AT122" s="862"/>
      <c r="AU122" s="919"/>
      <c r="AV122" s="920"/>
      <c r="AW122" s="920"/>
      <c r="AX122" s="920"/>
      <c r="AY122" s="921"/>
      <c r="AZ122" s="874" t="s">
        <v>486</v>
      </c>
      <c r="BA122" s="875"/>
      <c r="BB122" s="875"/>
      <c r="BC122" s="875"/>
      <c r="BD122" s="875"/>
      <c r="BE122" s="875"/>
      <c r="BF122" s="875"/>
      <c r="BG122" s="875"/>
      <c r="BH122" s="875"/>
      <c r="BI122" s="875"/>
      <c r="BJ122" s="875"/>
      <c r="BK122" s="875"/>
      <c r="BL122" s="875"/>
      <c r="BM122" s="875"/>
      <c r="BN122" s="875"/>
      <c r="BO122" s="875"/>
      <c r="BP122" s="876"/>
      <c r="BQ122" s="915">
        <v>15271935</v>
      </c>
      <c r="BR122" s="881"/>
      <c r="BS122" s="881"/>
      <c r="BT122" s="881"/>
      <c r="BU122" s="881"/>
      <c r="BV122" s="881">
        <v>15894066</v>
      </c>
      <c r="BW122" s="881"/>
      <c r="BX122" s="881"/>
      <c r="BY122" s="881"/>
      <c r="BZ122" s="881"/>
      <c r="CA122" s="881">
        <v>15107555</v>
      </c>
      <c r="CB122" s="881"/>
      <c r="CC122" s="881"/>
      <c r="CD122" s="881"/>
      <c r="CE122" s="881"/>
      <c r="CF122" s="882">
        <v>90.4</v>
      </c>
      <c r="CG122" s="883"/>
      <c r="CH122" s="883"/>
      <c r="CI122" s="883"/>
      <c r="CJ122" s="883"/>
      <c r="CK122" s="905"/>
      <c r="CL122" s="891"/>
      <c r="CM122" s="891"/>
      <c r="CN122" s="891"/>
      <c r="CO122" s="892"/>
      <c r="CP122" s="871" t="s">
        <v>487</v>
      </c>
      <c r="CQ122" s="872"/>
      <c r="CR122" s="872"/>
      <c r="CS122" s="872"/>
      <c r="CT122" s="872"/>
      <c r="CU122" s="872"/>
      <c r="CV122" s="872"/>
      <c r="CW122" s="872"/>
      <c r="CX122" s="872"/>
      <c r="CY122" s="872"/>
      <c r="CZ122" s="872"/>
      <c r="DA122" s="872"/>
      <c r="DB122" s="872"/>
      <c r="DC122" s="872"/>
      <c r="DD122" s="872"/>
      <c r="DE122" s="872"/>
      <c r="DF122" s="873"/>
      <c r="DG122" s="852" t="s">
        <v>189</v>
      </c>
      <c r="DH122" s="853"/>
      <c r="DI122" s="853"/>
      <c r="DJ122" s="853"/>
      <c r="DK122" s="853"/>
      <c r="DL122" s="853" t="s">
        <v>189</v>
      </c>
      <c r="DM122" s="853"/>
      <c r="DN122" s="853"/>
      <c r="DO122" s="853"/>
      <c r="DP122" s="853"/>
      <c r="DQ122" s="853" t="s">
        <v>445</v>
      </c>
      <c r="DR122" s="853"/>
      <c r="DS122" s="853"/>
      <c r="DT122" s="853"/>
      <c r="DU122" s="853"/>
      <c r="DV122" s="830" t="s">
        <v>448</v>
      </c>
      <c r="DW122" s="830"/>
      <c r="DX122" s="830"/>
      <c r="DY122" s="830"/>
      <c r="DZ122" s="831"/>
    </row>
    <row r="123" spans="1:130" s="230" customFormat="1" ht="26.25" customHeight="1" x14ac:dyDescent="0.2">
      <c r="A123" s="856"/>
      <c r="B123" s="857"/>
      <c r="C123" s="851" t="s">
        <v>470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448</v>
      </c>
      <c r="AB123" s="816"/>
      <c r="AC123" s="816"/>
      <c r="AD123" s="816"/>
      <c r="AE123" s="817"/>
      <c r="AF123" s="818" t="s">
        <v>418</v>
      </c>
      <c r="AG123" s="816"/>
      <c r="AH123" s="816"/>
      <c r="AI123" s="816"/>
      <c r="AJ123" s="817"/>
      <c r="AK123" s="818" t="s">
        <v>189</v>
      </c>
      <c r="AL123" s="816"/>
      <c r="AM123" s="816"/>
      <c r="AN123" s="816"/>
      <c r="AO123" s="817"/>
      <c r="AP123" s="860" t="s">
        <v>189</v>
      </c>
      <c r="AQ123" s="861"/>
      <c r="AR123" s="861"/>
      <c r="AS123" s="861"/>
      <c r="AT123" s="862"/>
      <c r="AU123" s="922"/>
      <c r="AV123" s="923"/>
      <c r="AW123" s="923"/>
      <c r="AX123" s="923"/>
      <c r="AY123" s="923"/>
      <c r="AZ123" s="251" t="s">
        <v>194</v>
      </c>
      <c r="BA123" s="251"/>
      <c r="BB123" s="251"/>
      <c r="BC123" s="251"/>
      <c r="BD123" s="251"/>
      <c r="BE123" s="251"/>
      <c r="BF123" s="251"/>
      <c r="BG123" s="251"/>
      <c r="BH123" s="251"/>
      <c r="BI123" s="251"/>
      <c r="BJ123" s="251"/>
      <c r="BK123" s="251"/>
      <c r="BL123" s="251"/>
      <c r="BM123" s="251"/>
      <c r="BN123" s="251"/>
      <c r="BO123" s="913" t="s">
        <v>488</v>
      </c>
      <c r="BP123" s="914"/>
      <c r="BQ123" s="868">
        <v>25366091</v>
      </c>
      <c r="BR123" s="869"/>
      <c r="BS123" s="869"/>
      <c r="BT123" s="869"/>
      <c r="BU123" s="869"/>
      <c r="BV123" s="869">
        <v>25880382</v>
      </c>
      <c r="BW123" s="869"/>
      <c r="BX123" s="869"/>
      <c r="BY123" s="869"/>
      <c r="BZ123" s="869"/>
      <c r="CA123" s="869">
        <v>27151156</v>
      </c>
      <c r="CB123" s="869"/>
      <c r="CC123" s="869"/>
      <c r="CD123" s="869"/>
      <c r="CE123" s="869"/>
      <c r="CF123" s="784"/>
      <c r="CG123" s="785"/>
      <c r="CH123" s="785"/>
      <c r="CI123" s="785"/>
      <c r="CJ123" s="870"/>
      <c r="CK123" s="905"/>
      <c r="CL123" s="891"/>
      <c r="CM123" s="891"/>
      <c r="CN123" s="891"/>
      <c r="CO123" s="892"/>
      <c r="CP123" s="871" t="s">
        <v>489</v>
      </c>
      <c r="CQ123" s="872"/>
      <c r="CR123" s="872"/>
      <c r="CS123" s="872"/>
      <c r="CT123" s="872"/>
      <c r="CU123" s="872"/>
      <c r="CV123" s="872"/>
      <c r="CW123" s="872"/>
      <c r="CX123" s="872"/>
      <c r="CY123" s="872"/>
      <c r="CZ123" s="872"/>
      <c r="DA123" s="872"/>
      <c r="DB123" s="872"/>
      <c r="DC123" s="872"/>
      <c r="DD123" s="872"/>
      <c r="DE123" s="872"/>
      <c r="DF123" s="873"/>
      <c r="DG123" s="815" t="s">
        <v>448</v>
      </c>
      <c r="DH123" s="816"/>
      <c r="DI123" s="816"/>
      <c r="DJ123" s="816"/>
      <c r="DK123" s="817"/>
      <c r="DL123" s="818" t="s">
        <v>448</v>
      </c>
      <c r="DM123" s="816"/>
      <c r="DN123" s="816"/>
      <c r="DO123" s="816"/>
      <c r="DP123" s="817"/>
      <c r="DQ123" s="818" t="s">
        <v>448</v>
      </c>
      <c r="DR123" s="816"/>
      <c r="DS123" s="816"/>
      <c r="DT123" s="816"/>
      <c r="DU123" s="817"/>
      <c r="DV123" s="860" t="s">
        <v>189</v>
      </c>
      <c r="DW123" s="861"/>
      <c r="DX123" s="861"/>
      <c r="DY123" s="861"/>
      <c r="DZ123" s="862"/>
    </row>
    <row r="124" spans="1:130" s="230" customFormat="1" ht="26.25" customHeight="1" thickBot="1" x14ac:dyDescent="0.25">
      <c r="A124" s="856"/>
      <c r="B124" s="857"/>
      <c r="C124" s="851" t="s">
        <v>474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418</v>
      </c>
      <c r="AB124" s="816"/>
      <c r="AC124" s="816"/>
      <c r="AD124" s="816"/>
      <c r="AE124" s="817"/>
      <c r="AF124" s="818" t="s">
        <v>189</v>
      </c>
      <c r="AG124" s="816"/>
      <c r="AH124" s="816"/>
      <c r="AI124" s="816"/>
      <c r="AJ124" s="817"/>
      <c r="AK124" s="818" t="s">
        <v>448</v>
      </c>
      <c r="AL124" s="816"/>
      <c r="AM124" s="816"/>
      <c r="AN124" s="816"/>
      <c r="AO124" s="817"/>
      <c r="AP124" s="860" t="s">
        <v>464</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21.6</v>
      </c>
      <c r="BR124" s="867"/>
      <c r="BS124" s="867"/>
      <c r="BT124" s="867"/>
      <c r="BU124" s="867"/>
      <c r="BV124" s="867">
        <v>18</v>
      </c>
      <c r="BW124" s="867"/>
      <c r="BX124" s="867"/>
      <c r="BY124" s="867"/>
      <c r="BZ124" s="867"/>
      <c r="CA124" s="867">
        <v>12.4</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t="s">
        <v>464</v>
      </c>
      <c r="DH124" s="800"/>
      <c r="DI124" s="800"/>
      <c r="DJ124" s="800"/>
      <c r="DK124" s="801"/>
      <c r="DL124" s="802" t="s">
        <v>418</v>
      </c>
      <c r="DM124" s="800"/>
      <c r="DN124" s="800"/>
      <c r="DO124" s="800"/>
      <c r="DP124" s="801"/>
      <c r="DQ124" s="802" t="s">
        <v>418</v>
      </c>
      <c r="DR124" s="800"/>
      <c r="DS124" s="800"/>
      <c r="DT124" s="800"/>
      <c r="DU124" s="801"/>
      <c r="DV124" s="884" t="s">
        <v>418</v>
      </c>
      <c r="DW124" s="885"/>
      <c r="DX124" s="885"/>
      <c r="DY124" s="885"/>
      <c r="DZ124" s="886"/>
    </row>
    <row r="125" spans="1:130" s="230" customFormat="1" ht="26.25" customHeight="1" x14ac:dyDescent="0.2">
      <c r="A125" s="856"/>
      <c r="B125" s="857"/>
      <c r="C125" s="851" t="s">
        <v>476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418</v>
      </c>
      <c r="AB125" s="816"/>
      <c r="AC125" s="816"/>
      <c r="AD125" s="816"/>
      <c r="AE125" s="817"/>
      <c r="AF125" s="818" t="s">
        <v>448</v>
      </c>
      <c r="AG125" s="816"/>
      <c r="AH125" s="816"/>
      <c r="AI125" s="816"/>
      <c r="AJ125" s="817"/>
      <c r="AK125" s="818" t="s">
        <v>448</v>
      </c>
      <c r="AL125" s="816"/>
      <c r="AM125" s="816"/>
      <c r="AN125" s="816"/>
      <c r="AO125" s="817"/>
      <c r="AP125" s="860" t="s">
        <v>418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189</v>
      </c>
      <c r="DH125" s="878"/>
      <c r="DI125" s="878"/>
      <c r="DJ125" s="878"/>
      <c r="DK125" s="878"/>
      <c r="DL125" s="878" t="s">
        <v>448</v>
      </c>
      <c r="DM125" s="878"/>
      <c r="DN125" s="878"/>
      <c r="DO125" s="878"/>
      <c r="DP125" s="878"/>
      <c r="DQ125" s="878" t="s">
        <v>448</v>
      </c>
      <c r="DR125" s="878"/>
      <c r="DS125" s="878"/>
      <c r="DT125" s="878"/>
      <c r="DU125" s="878"/>
      <c r="DV125" s="879" t="s">
        <v>418</v>
      </c>
      <c r="DW125" s="879"/>
      <c r="DX125" s="879"/>
      <c r="DY125" s="879"/>
      <c r="DZ125" s="880"/>
    </row>
    <row r="126" spans="1:130" s="230" customFormat="1" ht="26.25" customHeight="1" thickBot="1" x14ac:dyDescent="0.25">
      <c r="A126" s="856"/>
      <c r="B126" s="857"/>
      <c r="C126" s="851" t="s">
        <v>478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448</v>
      </c>
      <c r="AB126" s="816"/>
      <c r="AC126" s="816"/>
      <c r="AD126" s="816"/>
      <c r="AE126" s="817"/>
      <c r="AF126" s="818" t="s">
        <v>189</v>
      </c>
      <c r="AG126" s="816"/>
      <c r="AH126" s="816"/>
      <c r="AI126" s="816"/>
      <c r="AJ126" s="817"/>
      <c r="AK126" s="818" t="s">
        <v>471</v>
      </c>
      <c r="AL126" s="816"/>
      <c r="AM126" s="816"/>
      <c r="AN126" s="816"/>
      <c r="AO126" s="817"/>
      <c r="AP126" s="860" t="s">
        <v>189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448</v>
      </c>
      <c r="DM126" s="853"/>
      <c r="DN126" s="853"/>
      <c r="DO126" s="853"/>
      <c r="DP126" s="853"/>
      <c r="DQ126" s="853" t="s">
        <v>448</v>
      </c>
      <c r="DR126" s="853"/>
      <c r="DS126" s="853"/>
      <c r="DT126" s="853"/>
      <c r="DU126" s="853"/>
      <c r="DV126" s="830" t="s">
        <v>448</v>
      </c>
      <c r="DW126" s="830"/>
      <c r="DX126" s="830"/>
      <c r="DY126" s="830"/>
      <c r="DZ126" s="831"/>
    </row>
    <row r="127" spans="1:130" s="230" customFormat="1" ht="26.25" customHeight="1" x14ac:dyDescent="0.2">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448</v>
      </c>
      <c r="AG127" s="816"/>
      <c r="AH127" s="816"/>
      <c r="AI127" s="816"/>
      <c r="AJ127" s="817"/>
      <c r="AK127" s="818" t="s">
        <v>418</v>
      </c>
      <c r="AL127" s="816"/>
      <c r="AM127" s="816"/>
      <c r="AN127" s="816"/>
      <c r="AO127" s="817"/>
      <c r="AP127" s="860" t="s">
        <v>189</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471</v>
      </c>
      <c r="DH127" s="853"/>
      <c r="DI127" s="853"/>
      <c r="DJ127" s="853"/>
      <c r="DK127" s="853"/>
      <c r="DL127" s="853" t="s">
        <v>418</v>
      </c>
      <c r="DM127" s="853"/>
      <c r="DN127" s="853"/>
      <c r="DO127" s="853"/>
      <c r="DP127" s="853"/>
      <c r="DQ127" s="853" t="s">
        <v>189</v>
      </c>
      <c r="DR127" s="853"/>
      <c r="DS127" s="853"/>
      <c r="DT127" s="853"/>
      <c r="DU127" s="853"/>
      <c r="DV127" s="830" t="s">
        <v>471</v>
      </c>
      <c r="DW127" s="830"/>
      <c r="DX127" s="830"/>
      <c r="DY127" s="830"/>
      <c r="DZ127" s="831"/>
    </row>
    <row r="128" spans="1:130" s="230" customFormat="1" ht="26.25" customHeight="1" thickBot="1" x14ac:dyDescent="0.25">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466411</v>
      </c>
      <c r="AB128" s="837"/>
      <c r="AC128" s="837"/>
      <c r="AD128" s="837"/>
      <c r="AE128" s="838"/>
      <c r="AF128" s="839">
        <v>372123</v>
      </c>
      <c r="AG128" s="837"/>
      <c r="AH128" s="837"/>
      <c r="AI128" s="837"/>
      <c r="AJ128" s="838"/>
      <c r="AK128" s="839">
        <v>514770</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464</v>
      </c>
      <c r="BG128" s="823"/>
      <c r="BH128" s="823"/>
      <c r="BI128" s="823"/>
      <c r="BJ128" s="823"/>
      <c r="BK128" s="823"/>
      <c r="BL128" s="846"/>
      <c r="BM128" s="822">
        <v>12.59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189</v>
      </c>
      <c r="DH128" s="827"/>
      <c r="DI128" s="827"/>
      <c r="DJ128" s="827"/>
      <c r="DK128" s="827"/>
      <c r="DL128" s="827" t="s">
        <v>189</v>
      </c>
      <c r="DM128" s="827"/>
      <c r="DN128" s="827"/>
      <c r="DO128" s="827"/>
      <c r="DP128" s="827"/>
      <c r="DQ128" s="827" t="s">
        <v>471</v>
      </c>
      <c r="DR128" s="827"/>
      <c r="DS128" s="827"/>
      <c r="DT128" s="827"/>
      <c r="DU128" s="827"/>
      <c r="DV128" s="828" t="s">
        <v>189</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17733947</v>
      </c>
      <c r="AB129" s="816"/>
      <c r="AC129" s="816"/>
      <c r="AD129" s="816"/>
      <c r="AE129" s="817"/>
      <c r="AF129" s="818">
        <v>18513023</v>
      </c>
      <c r="AG129" s="816"/>
      <c r="AH129" s="816"/>
      <c r="AI129" s="816"/>
      <c r="AJ129" s="817"/>
      <c r="AK129" s="818">
        <v>18102425</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448</v>
      </c>
      <c r="BG129" s="807"/>
      <c r="BH129" s="807"/>
      <c r="BI129" s="807"/>
      <c r="BJ129" s="807"/>
      <c r="BK129" s="807"/>
      <c r="BL129" s="808"/>
      <c r="BM129" s="806">
        <v>17.59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1444624</v>
      </c>
      <c r="AB130" s="816"/>
      <c r="AC130" s="816"/>
      <c r="AD130" s="816"/>
      <c r="AE130" s="817"/>
      <c r="AF130" s="818">
        <v>1416808</v>
      </c>
      <c r="AG130" s="816"/>
      <c r="AH130" s="816"/>
      <c r="AI130" s="816"/>
      <c r="AJ130" s="817"/>
      <c r="AK130" s="818">
        <v>1385746</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2.1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16289323</v>
      </c>
      <c r="AB131" s="800"/>
      <c r="AC131" s="800"/>
      <c r="AD131" s="800"/>
      <c r="AE131" s="801"/>
      <c r="AF131" s="802">
        <v>17096215</v>
      </c>
      <c r="AG131" s="800"/>
      <c r="AH131" s="800"/>
      <c r="AI131" s="800"/>
      <c r="AJ131" s="801"/>
      <c r="AK131" s="802">
        <v>16716679</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v>12.4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1.1046806549999999</v>
      </c>
      <c r="AB132" s="781"/>
      <c r="AC132" s="781"/>
      <c r="AD132" s="781"/>
      <c r="AE132" s="782"/>
      <c r="AF132" s="783">
        <v>2.3866276829999999</v>
      </c>
      <c r="AG132" s="781"/>
      <c r="AH132" s="781"/>
      <c r="AI132" s="781"/>
      <c r="AJ132" s="782"/>
      <c r="AK132" s="783">
        <v>2.8371604189999999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0.6</v>
      </c>
      <c r="AB133" s="760"/>
      <c r="AC133" s="760"/>
      <c r="AD133" s="760"/>
      <c r="AE133" s="761"/>
      <c r="AF133" s="759">
        <v>1.4</v>
      </c>
      <c r="AG133" s="760"/>
      <c r="AH133" s="760"/>
      <c r="AI133" s="760"/>
      <c r="AJ133" s="761"/>
      <c r="AK133" s="759">
        <v>2.1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EvtCEisHwq5wcWXc9l5cA0Zw3R+Cz4Mc7YUaW/khfh8x7Z1RJLXgKu63Tk/tm8Z0fOi8qMPIv5uc7cXEq2f6g==" saltValue="bmHTp80lUl5NrireKeGJ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PtiUeU1DapdeCaGqpwTiCkjMUPyNrxFrmlDTrUnH407q2tjRVuV0hUKxsXAnrI+AW6mLHiwq5rHROOLTp09MA==" saltValue="dJ25iMyRFQjrh4t3lv9I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SEAkjBSZiOYrMIwEmwZdYnPimGyfs0HdBoymShl4MPNVzYRxi2TYFb3TXlg7gmBc6GjlHdOGAhwkjg4P6VkbA==" saltValue="j2T2jVqBe5ol7Qm/ifYL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518</v>
      </c>
      <c r="AP7" s="272"/>
      <c r="AQ7" s="273" t="s">
        <v>519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520</v>
      </c>
      <c r="AQ8" s="279" t="s">
        <v>521</v>
      </c>
      <c r="AR8" s="280" t="s">
        <v>522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523</v>
      </c>
      <c r="AL9" s="1167"/>
      <c r="AM9" s="1167"/>
      <c r="AN9" s="1168"/>
      <c r="AO9" s="281">
        <v>5871728</v>
      </c>
      <c r="AP9" s="281">
        <v>69900</v>
      </c>
      <c r="AQ9" s="282">
        <v>73449</v>
      </c>
      <c r="AR9" s="283">
        <v>-4.8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524</v>
      </c>
      <c r="AL10" s="1167"/>
      <c r="AM10" s="1167"/>
      <c r="AN10" s="1168"/>
      <c r="AO10" s="284">
        <v>182040</v>
      </c>
      <c r="AP10" s="284">
        <v>2167</v>
      </c>
      <c r="AQ10" s="285">
        <v>5917</v>
      </c>
      <c r="AR10" s="286">
        <v>-63.4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525</v>
      </c>
      <c r="AL11" s="1167"/>
      <c r="AM11" s="1167"/>
      <c r="AN11" s="1168"/>
      <c r="AO11" s="284">
        <v>16416</v>
      </c>
      <c r="AP11" s="284">
        <v>195</v>
      </c>
      <c r="AQ11" s="285">
        <v>1123</v>
      </c>
      <c r="AR11" s="286">
        <v>-82.6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527</v>
      </c>
      <c r="AP12" s="284" t="s">
        <v>527</v>
      </c>
      <c r="AQ12" s="285">
        <v>9</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528</v>
      </c>
      <c r="AL13" s="1167"/>
      <c r="AM13" s="1167"/>
      <c r="AN13" s="1168"/>
      <c r="AO13" s="284">
        <v>125761</v>
      </c>
      <c r="AP13" s="284">
        <v>1497</v>
      </c>
      <c r="AQ13" s="285">
        <v>2374</v>
      </c>
      <c r="AR13" s="286">
        <v>-36.9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529</v>
      </c>
      <c r="AL14" s="1167"/>
      <c r="AM14" s="1167"/>
      <c r="AN14" s="1168"/>
      <c r="AO14" s="284">
        <v>114960</v>
      </c>
      <c r="AP14" s="284">
        <v>1369</v>
      </c>
      <c r="AQ14" s="285">
        <v>1666</v>
      </c>
      <c r="AR14" s="286">
        <v>-17.8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530</v>
      </c>
      <c r="AL15" s="1170"/>
      <c r="AM15" s="1170"/>
      <c r="AN15" s="1171"/>
      <c r="AO15" s="284">
        <v>-210101</v>
      </c>
      <c r="AP15" s="284">
        <v>-2501</v>
      </c>
      <c r="AQ15" s="285">
        <v>-4765</v>
      </c>
      <c r="AR15" s="286">
        <v>-47.5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194</v>
      </c>
      <c r="AL16" s="1170"/>
      <c r="AM16" s="1170"/>
      <c r="AN16" s="1171"/>
      <c r="AO16" s="284">
        <v>6100804</v>
      </c>
      <c r="AP16" s="284">
        <v>72627</v>
      </c>
      <c r="AQ16" s="285">
        <v>79774</v>
      </c>
      <c r="AR16" s="286">
        <v>-9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535</v>
      </c>
      <c r="AL21" s="1173"/>
      <c r="AM21" s="1173"/>
      <c r="AN21" s="1174"/>
      <c r="AO21" s="297">
        <v>7.98</v>
      </c>
      <c r="AP21" s="298">
        <v>7.58</v>
      </c>
      <c r="AQ21" s="299">
        <v>0.4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536</v>
      </c>
      <c r="AL22" s="1173"/>
      <c r="AM22" s="1173"/>
      <c r="AN22" s="1174"/>
      <c r="AO22" s="302">
        <v>94.7</v>
      </c>
      <c r="AP22" s="303">
        <v>98.4</v>
      </c>
      <c r="AQ22" s="304">
        <v>-3.7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518</v>
      </c>
      <c r="AP30" s="272"/>
      <c r="AQ30" s="273" t="s">
        <v>519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540</v>
      </c>
      <c r="AL32" s="1157"/>
      <c r="AM32" s="1157"/>
      <c r="AN32" s="1158"/>
      <c r="AO32" s="312">
        <v>1880096</v>
      </c>
      <c r="AP32" s="312">
        <v>22382</v>
      </c>
      <c r="AQ32" s="313">
        <v>42324</v>
      </c>
      <c r="AR32" s="314">
        <v>-47.1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541</v>
      </c>
      <c r="AL33" s="1157"/>
      <c r="AM33" s="1157"/>
      <c r="AN33" s="1158"/>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542</v>
      </c>
      <c r="AL34" s="1157"/>
      <c r="AM34" s="1157"/>
      <c r="AN34" s="1158"/>
      <c r="AO34" s="312" t="s">
        <v>527</v>
      </c>
      <c r="AP34" s="312" t="s">
        <v>527</v>
      </c>
      <c r="AQ34" s="313">
        <v>47</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543</v>
      </c>
      <c r="AL35" s="1157"/>
      <c r="AM35" s="1157"/>
      <c r="AN35" s="1158"/>
      <c r="AO35" s="312">
        <v>335686</v>
      </c>
      <c r="AP35" s="312">
        <v>3996</v>
      </c>
      <c r="AQ35" s="313">
        <v>12192</v>
      </c>
      <c r="AR35" s="314">
        <v>-67.2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544</v>
      </c>
      <c r="AL36" s="1157"/>
      <c r="AM36" s="1157"/>
      <c r="AN36" s="1158"/>
      <c r="AO36" s="312">
        <v>159013</v>
      </c>
      <c r="AP36" s="312">
        <v>1893</v>
      </c>
      <c r="AQ36" s="313">
        <v>2056</v>
      </c>
      <c r="AR36" s="314">
        <v>-7.9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545</v>
      </c>
      <c r="AL37" s="1157"/>
      <c r="AM37" s="1157"/>
      <c r="AN37" s="1158"/>
      <c r="AO37" s="312" t="s">
        <v>527</v>
      </c>
      <c r="AP37" s="312" t="s">
        <v>527</v>
      </c>
      <c r="AQ37" s="313">
        <v>621</v>
      </c>
      <c r="AR37" s="314" t="s">
        <v>527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546</v>
      </c>
      <c r="AL38" s="1160"/>
      <c r="AM38" s="1160"/>
      <c r="AN38" s="1161"/>
      <c r="AO38" s="315" t="s">
        <v>527</v>
      </c>
      <c r="AP38" s="315" t="s">
        <v>527</v>
      </c>
      <c r="AQ38" s="316">
        <v>1</v>
      </c>
      <c r="AR38" s="304" t="s">
        <v>527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547</v>
      </c>
      <c r="AL39" s="1160"/>
      <c r="AM39" s="1160"/>
      <c r="AN39" s="1161"/>
      <c r="AO39" s="312">
        <v>-514770</v>
      </c>
      <c r="AP39" s="312">
        <v>-6128</v>
      </c>
      <c r="AQ39" s="313">
        <v>-5206</v>
      </c>
      <c r="AR39" s="314">
        <v>17.7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548</v>
      </c>
      <c r="AL40" s="1157"/>
      <c r="AM40" s="1157"/>
      <c r="AN40" s="1158"/>
      <c r="AO40" s="312">
        <v>-1385746</v>
      </c>
      <c r="AP40" s="312">
        <v>-16497</v>
      </c>
      <c r="AQ40" s="313">
        <v>-36761</v>
      </c>
      <c r="AR40" s="314">
        <v>-55.1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474279</v>
      </c>
      <c r="AP41" s="312">
        <v>5646</v>
      </c>
      <c r="AQ41" s="313">
        <v>15273</v>
      </c>
      <c r="AR41" s="314">
        <v>-63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518</v>
      </c>
      <c r="AN49" s="1151" t="s">
        <v>552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553</v>
      </c>
      <c r="AO50" s="329" t="s">
        <v>554</v>
      </c>
      <c r="AP50" s="330" t="s">
        <v>555</v>
      </c>
      <c r="AQ50" s="331" t="s">
        <v>556</v>
      </c>
      <c r="AR50" s="332" t="s">
        <v>557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1747525</v>
      </c>
      <c r="AN51" s="334">
        <v>20468</v>
      </c>
      <c r="AO51" s="335">
        <v>29.9</v>
      </c>
      <c r="AP51" s="336">
        <v>54684</v>
      </c>
      <c r="AQ51" s="337">
        <v>1.1000000000000001</v>
      </c>
      <c r="AR51" s="338">
        <v>28.8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1205151</v>
      </c>
      <c r="AN52" s="342">
        <v>14115</v>
      </c>
      <c r="AO52" s="343">
        <v>37.9</v>
      </c>
      <c r="AP52" s="344">
        <v>32829</v>
      </c>
      <c r="AQ52" s="345">
        <v>7.2</v>
      </c>
      <c r="AR52" s="346">
        <v>30.7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2711836</v>
      </c>
      <c r="AN53" s="334">
        <v>31780</v>
      </c>
      <c r="AO53" s="335">
        <v>55.3</v>
      </c>
      <c r="AP53" s="336">
        <v>62383</v>
      </c>
      <c r="AQ53" s="337">
        <v>14.1</v>
      </c>
      <c r="AR53" s="338">
        <v>41.2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1898825</v>
      </c>
      <c r="AN54" s="342">
        <v>22252</v>
      </c>
      <c r="AO54" s="343">
        <v>57.6</v>
      </c>
      <c r="AP54" s="344">
        <v>35325</v>
      </c>
      <c r="AQ54" s="345">
        <v>7.6</v>
      </c>
      <c r="AR54" s="346">
        <v>50</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2438431</v>
      </c>
      <c r="AN55" s="334">
        <v>28586</v>
      </c>
      <c r="AO55" s="335">
        <v>-10.1</v>
      </c>
      <c r="AP55" s="336">
        <v>63812</v>
      </c>
      <c r="AQ55" s="337">
        <v>2.2999999999999998</v>
      </c>
      <c r="AR55" s="338">
        <v>-12.4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1782074</v>
      </c>
      <c r="AN56" s="342">
        <v>20891</v>
      </c>
      <c r="AO56" s="343">
        <v>-6.1</v>
      </c>
      <c r="AP56" s="344">
        <v>33848</v>
      </c>
      <c r="AQ56" s="345">
        <v>-4.2</v>
      </c>
      <c r="AR56" s="346">
        <v>-1.9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2251740</v>
      </c>
      <c r="AN57" s="334">
        <v>26579</v>
      </c>
      <c r="AO57" s="335">
        <v>-7</v>
      </c>
      <c r="AP57" s="336">
        <v>54225</v>
      </c>
      <c r="AQ57" s="337">
        <v>-15</v>
      </c>
      <c r="AR57" s="338">
        <v>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1502815</v>
      </c>
      <c r="AN58" s="342">
        <v>17739</v>
      </c>
      <c r="AO58" s="343">
        <v>-15.1</v>
      </c>
      <c r="AP58" s="344">
        <v>27337</v>
      </c>
      <c r="AQ58" s="345">
        <v>-19.2</v>
      </c>
      <c r="AR58" s="346">
        <v>4.0999999999999996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1916639</v>
      </c>
      <c r="AN59" s="334">
        <v>22817</v>
      </c>
      <c r="AO59" s="335">
        <v>-14.2</v>
      </c>
      <c r="AP59" s="336">
        <v>54016</v>
      </c>
      <c r="AQ59" s="337">
        <v>-0.4</v>
      </c>
      <c r="AR59" s="338">
        <v>-13.8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1311457</v>
      </c>
      <c r="AN60" s="342">
        <v>15612</v>
      </c>
      <c r="AO60" s="343">
        <v>-12</v>
      </c>
      <c r="AP60" s="344">
        <v>28078</v>
      </c>
      <c r="AQ60" s="345">
        <v>2.7</v>
      </c>
      <c r="AR60" s="346">
        <v>-14.7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2213234</v>
      </c>
      <c r="AN61" s="349">
        <v>26046</v>
      </c>
      <c r="AO61" s="350">
        <v>10.8</v>
      </c>
      <c r="AP61" s="351">
        <v>57824</v>
      </c>
      <c r="AQ61" s="352">
        <v>0.4</v>
      </c>
      <c r="AR61" s="338">
        <v>10.4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1540064</v>
      </c>
      <c r="AN62" s="342">
        <v>18122</v>
      </c>
      <c r="AO62" s="343">
        <v>12.5</v>
      </c>
      <c r="AP62" s="344">
        <v>31483</v>
      </c>
      <c r="AQ62" s="345">
        <v>-1.2</v>
      </c>
      <c r="AR62" s="346">
        <v>13.7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2u85Ks9O1CTQzVzRRr07XP1TNG1+I6D7BmTmHWeWMEt14avAJycPZBvVyNUA4rkQrFZPmNE1Fl3/0oGNOOIolA==" saltValue="zmd+wqNPGG8BJzT+gDq8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1" spans="125:125" ht="13.5" hidden="1" customHeight="1" x14ac:dyDescent="0.2">
      <c r="DU121" s="259"/>
    </row>
  </sheetData>
  <sheetProtection algorithmName="SHA-512" hashValue="szJ77fdfmmkRgKKZzos5UPO6oujFAgR1ghYH28YAKlEEU2l7lB1GdBLpyLHOPSNbGka3YYF8yNLfXh5wS2xIMg==" saltValue="H2wZMxFIyS9P6y4057Ir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567</v>
      </c>
    </row>
  </sheetData>
  <sheetProtection algorithmName="SHA-512" hashValue="oqzwM/dr7OQzdeBXlWz8gEmRP38uUEPY3EKPJWKNV1foOVnm9mKsvlWwh2kCdPr7/qqikYLnGVjlJ3uqcqCEWA==" saltValue="jIfrTnJSgHNlJe+9z87c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175" t="s">
        <v>3</v>
      </c>
      <c r="D47" s="1175"/>
      <c r="E47" s="1176"/>
      <c r="F47" s="11">
        <v>13.48</v>
      </c>
      <c r="G47" s="12">
        <v>12.11</v>
      </c>
      <c r="H47" s="12">
        <v>14.24</v>
      </c>
      <c r="I47" s="12">
        <v>15.87</v>
      </c>
      <c r="J47" s="13">
        <v>20.7</v>
      </c>
    </row>
    <row r="48" spans="2:10" ht="57.75" customHeight="1" x14ac:dyDescent="0.2">
      <c r="B48" s="14"/>
      <c r="C48" s="1177" t="s">
        <v>4</v>
      </c>
      <c r="D48" s="1177"/>
      <c r="E48" s="1178"/>
      <c r="F48" s="15">
        <v>6.3</v>
      </c>
      <c r="G48" s="16">
        <v>7.03</v>
      </c>
      <c r="H48" s="16">
        <v>8.19</v>
      </c>
      <c r="I48" s="16">
        <v>10.54</v>
      </c>
      <c r="J48" s="17">
        <v>8.51</v>
      </c>
    </row>
    <row r="49" spans="2:10" ht="57.75" customHeight="1" thickBot="1" x14ac:dyDescent="0.25">
      <c r="B49" s="18"/>
      <c r="C49" s="1179" t="s">
        <v>5</v>
      </c>
      <c r="D49" s="1179"/>
      <c r="E49" s="1180"/>
      <c r="F49" s="19" t="s">
        <v>573</v>
      </c>
      <c r="G49" s="20" t="s">
        <v>574</v>
      </c>
      <c r="H49" s="20">
        <v>0.47</v>
      </c>
      <c r="I49" s="20">
        <v>1.01</v>
      </c>
      <c r="J49" s="21" t="s">
        <v>575</v>
      </c>
    </row>
    <row r="50" spans="2:10" ht="13" x14ac:dyDescent="0.2"/>
  </sheetData>
  <sheetProtection algorithmName="SHA-512" hashValue="OjVLY4jSuBw4zQv+laKU2FIZ+P8aDnb+7uEKYlsDk0Fhuh5fuNDugR8cOcr3xW3LDaDtaeObWeKT/f30rNx+qw==" saltValue="vFWrDW58S6JDDrsviwn4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2024-09-20T10:31:09Z</cp:lastPrinted>
  <dcterms:created xsi:type="dcterms:W3CDTF">2024-03-14T02:55:00Z</dcterms:created>
  <dcterms:modified xsi:type="dcterms:W3CDTF">2024-09-26T00:34:24Z</dcterms:modified>
  <cp:category/>
</cp:coreProperties>
</file>