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27 高浜市　○\"/>
    </mc:Choice>
  </mc:AlternateContent>
  <xr:revisionPtr revIDLastSave="0" documentId="13_ncr:1_{B13F51BC-95B5-4B96-87CB-41565ADA00DE}"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C38" i="10"/>
  <c r="CO37" i="10"/>
  <c r="BE37" i="10"/>
  <c r="AM37" i="10"/>
  <c r="C37" i="10"/>
  <c r="CO36" i="10"/>
  <c r="BE36" i="10"/>
  <c r="AM36" i="10"/>
  <c r="C36" i="10"/>
  <c r="BE35" i="10"/>
  <c r="BE34" i="10"/>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CO34" i="10" l="1"/>
  <c r="CO35" i="10" s="1"/>
</calcChain>
</file>

<file path=xl/sharedStrings.xml><?xml version="1.0" encoding="utf-8"?>
<sst xmlns="http://schemas.openxmlformats.org/spreadsheetml/2006/main" count="1113" uniqueCount="601">
  <si>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</si>
  <si>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</si>
  <si>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</si>
  <si>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</si>
  <si>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</si>
  <si>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</si>
  <si>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</si>
  <si>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</si>
  <si>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</si>
  <si>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</si>
  <si>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</si>
  <si>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</si>
  <si>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</si>
  <si>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</si>
  <si>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</si>
  <si>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</si>
  <si>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</si>
  <si>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</si>
  <si>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</si>
  <si>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</si>
  <si>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</si>
  <si>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</si>
  <si>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</si>
  <si>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</si>
  <si>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</si>
  <si>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</si>
  <si>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</si>
  <si>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</si>
  <si>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</si>
  <si>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</si>
  <si>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</si>
  <si>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</si>
  <si>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</si>
  <si>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</si>
  <si>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</si>
  <si>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</si>
  <si>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</si>
  <si>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</si>
  <si>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</si>
  <si>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</si>
  <si>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</si>
  <si>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</si>
  <si>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</si>
  <si>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</si>
  <si>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</si>
  <si>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</si>
  <si>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</si>
  <si>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</si>
  <si>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</si>
  <si>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</si>
  <si>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</si>
  <si>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</si>
  <si>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</si>
  <si>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</si>
  <si>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</si>
  <si>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</si>
  <si>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</si>
  <si>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</si>
  <si>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</si>
  <si>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</si>
  <si>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</si>
  <si>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</si>
  <si>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</si>
  <si>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</si>
  <si>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</si>
  <si>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</si>
  <si>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</si>
  <si>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</si>
  <si>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</si>
  <si>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</si>
  <si>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</si>
  <si>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</si>
  <si>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</si>
  <si>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</si>
  <si>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</si>
  <si>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</si>
  <si>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</si>
  <si>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</si>
  <si>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</si>
  <si>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</si>
  <si>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</si>
  <si>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</si>
  <si>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</si>
  <si>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</si>
  <si>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</si>
  <si>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</si>
  <si>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</si>
  <si>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</si>
  <si>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</si>
  <si>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</si>
  <si>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</si>
  <si>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</si>
  <si>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</si>
  <si>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</si>
  <si>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</si>
  <si>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</si>
  <si>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</si>
  <si>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</si>
  <si>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</si>
  <si>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高浜市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</si>
  <si>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</si>
  <si>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</si>
  <si>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</si>
  <si>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</si>
  <si>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</si>
  <si>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</si>
  <si>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</si>
  <si>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</si>
  <si>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</si>
  <si>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</si>
  <si>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</si>
  <si>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</si>
  <si>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</si>
  <si>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</si>
  <si>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</si>
  <si>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</si>
  <si>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</si>
  <si>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</si>
  <si>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</si>
  <si>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</si>
  <si>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</si>
  <si>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</si>
  <si>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</si>
  <si>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</si>
  <si>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</si>
  <si>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</si>
  <si>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</si>
  <si>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</si>
  <si>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</si>
  <si>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</si>
  <si>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</si>
  <si>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</si>
  <si>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</si>
  <si>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</si>
  <si>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</si>
  <si>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</si>
  <si>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</si>
  <si>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</si>
  <si>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</si>
  <si>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</si>
  <si>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</si>
  <si>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</si>
  <si>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</si>
  <si>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</si>
  <si>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</si>
  <si>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</si>
  <si>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</si>
  <si>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</si>
  <si>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</si>
  <si>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</si>
  <si>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</si>
  <si>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</si>
  <si>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</si>
  <si>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</si>
  <si>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</si>
  <si>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</si>
  <si>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</si>
  <si>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</si>
  <si>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</si>
  <si>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</si>
  <si>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</si>
  <si>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</si>
  <si>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</si>
  <si>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</si>
  <si>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</si>
  <si>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</si>
  <si>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</si>
  <si>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</si>
  <si>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</si>
  <si>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</si>
  <si>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</si>
  <si>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</si>
  <si>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</si>
  <si>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</si>
  <si>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</si>
  <si>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</si>
  <si>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</si>
  <si>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</si>
  <si>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</si>
  <si>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</si>
  <si>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</si>
  <si>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</si>
  <si>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</si>
  <si>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</si>
  <si>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</si>
  <si>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</si>
  <si>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</si>
  <si>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</si>
  <si>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</si>
  <si>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</si>
  <si>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</si>
  <si>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</si>
  <si>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</si>
  <si>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</si>
  <si>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</si>
  <si>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</si>
  <si>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</si>
  <si>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</si>
  <si>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</si>
  <si>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</si>
  <si>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</si>
  <si>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</si>
  <si>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</si>
  <si>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</si>
  <si>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</si>
  <si>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</si>
  <si>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</si>
  <si>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</si>
  <si>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</si>
  <si>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</si>
  <si>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</si>
  <si>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</si>
  <si>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愛知県高浜市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</si>
  <si>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</si>
  <si>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</si>
  <si>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</si>
  <si>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</si>
  <si>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</si>
  <si>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</si>
  <si>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</si>
  <si>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</si>
  <si>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</si>
  <si>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</si>
  <si>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</si>
  <si>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</si>
  <si>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</si>
  <si>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</si>
  <si>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</si>
  <si>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</si>
  <si>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</si>
  <si>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</si>
  <si>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</si>
  <si>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</si>
  <si>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</si>
  <si>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</si>
  <si>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</si>
  <si>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</si>
  <si>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</si>
  <si>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</si>
  <si>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</si>
  <si>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</si>
  <si>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</si>
  <si>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</si>
  <si>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</si>
  <si>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</si>
  <si>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</si>
  <si>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</si>
  <si>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</si>
  <si>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</si>
  <si>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</si>
  <si>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</si>
  <si>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</si>
  <si>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</si>
  <si>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</si>
  <si>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</si>
  <si>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</si>
  <si>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</si>
  <si>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</si>
  <si>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</si>
  <si>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</si>
  <si>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</si>
  <si>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</si>
  <si>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</si>
  <si>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</si>
  <si>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</si>
  <si>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</si>
  <si>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</si>
  <si>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</si>
  <si>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</si>
  <si>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</si>
  <si>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</si>
  <si>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</si>
  <si>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</si>
  <si>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</si>
  <si>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</si>
  <si>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</si>
  <si>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</si>
  <si>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</si>
  <si>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</si>
  <si>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</si>
  <si>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</si>
  <si>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</si>
  <si>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</si>
  <si>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</si>
  <si>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</si>
  <si>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</si>
  <si>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</si>
  <si>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</si>
  <si>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</si>
  <si>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</si>
  <si>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</si>
  <si>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</si>
  <si>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</si>
  <si>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</si>
  <si>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</si>
  <si>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</si>
  <si>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</si>
  <si>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</si>
  <si>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</si>
  <si>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</si>
  <si>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</si>
  <si>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</si>
  <si>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</si>
  <si>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</si>
  <si>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</si>
  <si>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</si>
  <si>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</si>
  <si>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</si>
  <si>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</si>
  <si>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</si>
  <si>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</si>
  <si>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</si>
  <si>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</si>
  <si>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</si>
  <si>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</si>
  <si>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</si>
  <si>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</si>
  <si>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</si>
  <si>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</si>
  <si>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</si>
  <si>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</si>
  <si>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</si>
  <si>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</si>
  <si>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</si>
  <si>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</si>
  <si>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</si>
  <si>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</si>
  <si>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</si>
  <si>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</si>
  <si>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</si>
  <si>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</si>
  <si>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</si>
  <si>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</si>
  <si>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</si>
  <si>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</si>
  <si>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</si>
  <si>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</si>
  <si>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</si>
  <si>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</si>
  <si>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</si>
  <si>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</si>
  <si>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</si>
  <si>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</si>
  <si>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</si>
  <si>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</si>
  <si>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</si>
  <si>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</si>
  <si>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</si>
  <si>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</si>
  <si>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</si>
  <si>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</si>
  <si>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</si>
  <si>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</si>
  <si>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</si>
  <si>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</si>
  <si>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</si>
  <si>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</si>
  <si>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</si>
  <si>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</si>
  <si>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</si>
  <si>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</si>
  <si>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</si>
  <si>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</si>
  <si>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</si>
  <si>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</si>
  <si>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愛知県高浜市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</si>
  <si>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</si>
  <si>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</si>
  <si>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</si>
  <si>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</si>
  <si>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</si>
  <si>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</si>
  <si>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</si>
  <si>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</si>
  <si>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</si>
  <si>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</si>
  <si>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</si>
  <si>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</si>
  <si>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</si>
  <si>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</si>
  <si>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</si>
  <si>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</si>
  <si>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</si>
  <si>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</si>
  <si>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</si>
  <si>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</si>
  <si>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</si>
  <si>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</si>
  <si>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</si>
  <si>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</si>
  <si>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</si>
  <si>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</si>
  <si>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</si>
  <si>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</si>
  <si>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</si>
  <si>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</si>
  <si>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</si>
  <si>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</si>
  <si>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</si>
  <si>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</si>
  <si>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</si>
  <si>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</si>
  <si>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介護保険（保険事業勘定）特別会計</t>
    <phoneticPr fontId="5"/>
  </si>
  <si>
    <t>後期高齢者医療特別会計</t>
    <phoneticPr fontId="5"/>
  </si>
  <si>
    <t>介護保険（サービス事業勘定）特別会計</t>
    <phoneticPr fontId="5"/>
  </si>
  <si>
    <t>公共駐車場事業特別会計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</si>
  <si>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</si>
  <si>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</si>
  <si>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</si>
  <si>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</si>
  <si>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</si>
  <si>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</si>
  <si>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</si>
  <si>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</si>
  <si>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</si>
  <si>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</si>
  <si>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</si>
  <si>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</si>
  <si>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</si>
  <si>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</si>
  <si>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</si>
  <si>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</si>
  <si>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</si>
  <si>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</si>
  <si>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</si>
  <si>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</si>
  <si>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</si>
  <si>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</si>
  <si>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</si>
  <si>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</si>
  <si>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</si>
  <si>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</si>
  <si>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</si>
  <si>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</si>
  <si>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</si>
  <si>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</si>
  <si>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</si>
  <si>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</si>
  <si>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</si>
  <si>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</si>
  <si>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</si>
  <si>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</si>
  <si>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</si>
  <si>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</si>
  <si>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</si>
  <si>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</si>
  <si>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</si>
  <si>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</si>
  <si>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</si>
  <si>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</si>
  <si>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</si>
  <si>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</si>
  <si>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</si>
  <si>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</si>
  <si>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</si>
  <si>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</si>
  <si>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</si>
  <si>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</si>
  <si>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</si>
  <si>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</si>
  <si>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</si>
  <si>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</si>
  <si>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</si>
  <si>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</si>
  <si>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</si>
  <si>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</si>
  <si>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</si>
  <si>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</si>
  <si>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</si>
  <si>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</si>
  <si>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</si>
  <si>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</si>
  <si>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</si>
  <si>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介護保険（サービス事業勘定）特別会計</t>
    <phoneticPr fontId="5"/>
  </si>
  <si>
    <t>(Ｆ)</t>
    <phoneticPr fontId="5"/>
  </si>
  <si>
    <t>介護保険（保険事業勘定）特別会計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</si>
  <si>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</si>
  <si>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</si>
  <si>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</si>
  <si>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</si>
  <si>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</si>
  <si>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</si>
  <si>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</si>
  <si>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</si>
  <si>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</si>
  <si>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</si>
  <si>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</si>
  <si>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</si>
  <si>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</si>
  <si>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</si>
  <si>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</si>
  <si>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</si>
  <si>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</si>
  <si>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</si>
  <si>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</si>
  <si>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</si>
  <si>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</si>
  <si>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</si>
  <si>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</si>
  <si>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</si>
  <si>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</si>
  <si>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</si>
  <si>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</si>
  <si>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</si>
  <si>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</si>
  <si>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</si>
  <si>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</si>
  <si>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</si>
  <si>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</si>
  <si>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</si>
  <si>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</si>
  <si>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</si>
  <si>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</si>
  <si>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</si>
  <si>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</si>
  <si>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</si>
  <si>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</si>
  <si>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</si>
  <si>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</si>
  <si>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</si>
  <si>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</si>
  <si>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</si>
  <si>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</si>
  <si>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</si>
  <si>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</si>
  <si>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</si>
  <si>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</si>
  <si>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</si>
  <si>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</si>
  <si>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</si>
  <si>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</si>
  <si>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</si>
  <si>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</si>
  <si>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</si>
  <si>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</si>
  <si>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</si>
  <si>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</si>
  <si>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</si>
  <si>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</si>
  <si>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</si>
  <si>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</si>
  <si>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</si>
  <si>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</si>
  <si>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</si>
  <si>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</si>
  <si>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</si>
  <si>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</si>
  <si>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</si>
  <si>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</si>
  <si>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</si>
  <si>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</si>
  <si>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</si>
  <si>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</si>
  <si>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</si>
  <si>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</si>
  <si>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</si>
  <si>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</si>
  <si>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</si>
  <si>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</si>
  <si>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3.37</t>
  </si>
  <si>
    <t>▲ 3.94</t>
  </si>
  <si>
    <t>水道事業会計</t>
  </si>
  <si>
    <t>一般会計</t>
  </si>
  <si>
    <t>下水道事業会計</t>
  </si>
  <si>
    <t>介護保険（保険事業勘定）特別会計</t>
  </si>
  <si>
    <t>国民健康保険事業特別会計</t>
  </si>
  <si>
    <t>土地取得費特別会計</t>
  </si>
  <si>
    <t>後期高齢者医療特別会計</t>
  </si>
  <si>
    <t>介護保険（サービス事業勘定）特別会計</t>
  </si>
  <si>
    <t>その他会計（赤字）</t>
  </si>
  <si>
    <t>その他会計（黒字）</t>
  </si>
  <si>
    <t>（百万円）</t>
    <phoneticPr fontId="5"/>
  </si>
  <si>
    <t>H30</t>
    <phoneticPr fontId="5"/>
  </si>
  <si>
    <t>R01</t>
    <phoneticPr fontId="5"/>
  </si>
  <si>
    <t>R02</t>
    <phoneticPr fontId="5"/>
  </si>
  <si>
    <t>R03</t>
    <phoneticPr fontId="5"/>
  </si>
  <si>
    <t>R04</t>
    <phoneticPr fontId="5"/>
  </si>
  <si>
    <t>衣浦東部広域連合</t>
    <rPh sb="0" eb="8">
      <t>キヌウラトウブコウイキレンゴウ</t>
    </rPh>
    <phoneticPr fontId="2"/>
  </si>
  <si>
    <t>衣浦衛生組合</t>
    <rPh sb="0" eb="6">
      <t>キヌウラエイセイクミアイ</t>
    </rPh>
    <phoneticPr fontId="2"/>
  </si>
  <si>
    <t>愛知県市町村職員退職手当組合</t>
    <rPh sb="0" eb="3">
      <t>アイチケン</t>
    </rPh>
    <rPh sb="3" eb="6">
      <t>シチョウソン</t>
    </rPh>
    <rPh sb="6" eb="8">
      <t>ショクイン</t>
    </rPh>
    <rPh sb="8" eb="12">
      <t>タイショクテアテ</t>
    </rPh>
    <rPh sb="12" eb="14">
      <t>クミアイ</t>
    </rPh>
    <phoneticPr fontId="2"/>
  </si>
  <si>
    <t>愛知県後期高齢者医療広域連合（一般会計）</t>
    <rPh sb="0" eb="3">
      <t>アイチケン</t>
    </rPh>
    <rPh sb="3" eb="7">
      <t>コウキコウレイ</t>
    </rPh>
    <rPh sb="7" eb="8">
      <t>シャ</t>
    </rPh>
    <rPh sb="8" eb="10">
      <t>イリョウ</t>
    </rPh>
    <rPh sb="10" eb="14">
      <t>コウイキレンゴウ</t>
    </rPh>
    <rPh sb="15" eb="19">
      <t>イッパンカイケイ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</si>
  <si>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2"/>
  </si>
  <si>
    <t>高浜市土地開発公社</t>
    <rPh sb="0" eb="3">
      <t>タカハマシ</t>
    </rPh>
    <rPh sb="3" eb="9">
      <t>トチカイハツコウシャ</t>
    </rPh>
    <phoneticPr fontId="2"/>
  </si>
  <si>
    <t>高浜市総合サービス株式会社</t>
    <rPh sb="0" eb="3">
      <t>タカハマシ</t>
    </rPh>
    <rPh sb="3" eb="5">
      <t>ソウゴウ</t>
    </rPh>
    <rPh sb="9" eb="13">
      <t>カブシキガイシャ</t>
    </rPh>
    <phoneticPr fontId="2"/>
  </si>
  <si>
    <t>-</t>
    <phoneticPr fontId="2"/>
  </si>
  <si>
    <t>公共施設等整備基金</t>
    <rPh sb="0" eb="2">
      <t>コウキョウ</t>
    </rPh>
    <rPh sb="2" eb="4">
      <t>シセツ</t>
    </rPh>
    <rPh sb="4" eb="5">
      <t>トウ</t>
    </rPh>
    <rPh sb="5" eb="9">
      <t>セイビキキン</t>
    </rPh>
    <phoneticPr fontId="5"/>
  </si>
  <si>
    <t>都市計画事業基金</t>
    <rPh sb="0" eb="4">
      <t>トシケイカク</t>
    </rPh>
    <rPh sb="4" eb="6">
      <t>ジギョウ</t>
    </rPh>
    <rPh sb="6" eb="8">
      <t>キキン</t>
    </rPh>
    <phoneticPr fontId="5"/>
  </si>
  <si>
    <t>港湾環境対策基金</t>
    <rPh sb="0" eb="2">
      <t>コウワン</t>
    </rPh>
    <rPh sb="2" eb="4">
      <t>カンキョウ</t>
    </rPh>
    <rPh sb="4" eb="6">
      <t>タイサク</t>
    </rPh>
    <rPh sb="6" eb="8">
      <t>キキン</t>
    </rPh>
    <phoneticPr fontId="5"/>
  </si>
  <si>
    <t>まちづくりパートナーズ基金</t>
    <rPh sb="11" eb="13">
      <t>キキン</t>
    </rPh>
    <phoneticPr fontId="5"/>
  </si>
  <si>
    <t>森林環境譲与税基金</t>
    <rPh sb="0" eb="2">
      <t>シンリン</t>
    </rPh>
    <rPh sb="2" eb="4">
      <t>カンキョウ</t>
    </rPh>
    <rPh sb="4" eb="7">
      <t>ジョウヨゼイ</t>
    </rPh>
    <rPh sb="7" eb="9">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</si>
  <si>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</si>
  <si>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</si>
  <si>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</si>
  <si>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</si>
  <si>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</si>
  <si>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</si>
  <si>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</si>
  <si>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</si>
  <si>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</si>
  <si>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将来負担比率は、類似団体平均を大きく下回っているものの、基準財政需要額算入見込額が473百万円が減少したこと及び充当可能基金のうち財政調整基金が164百万円減少したことが考えられる。
また、実質公債費比率は公共施設総合管理計画を確実に推進していくことによって、老朽化対策など大規模な投資的経費が発生し、地方債の発行額が増加していく見込みである。</t>
    <phoneticPr fontId="5"/>
  </si>
  <si>
    <t>将来負担比率は、類似団体平均を大きく下回っており、2１.8ポイントとなった。基準財政需要額算入見込額が473百万円が減少したこと及び充当可能基金のうち財政調整基金が164百万円減少したことが考えられる。
一方で、有形固定資産減価償却率は類似団体よりも高い水準にある。主な原因としては、昭和30年代および昭和40年代に建設された学校施設が多数あることなど、老朽化対策が必要な施設が多くなってきていることによると考えられる。今後は、公共施設総合管理計画に基づき、老朽化対策に積極的に取り組んでいく。</t>
    <rPh sb="38" eb="44">
      <t>キジュンザイセイジュヨウ</t>
    </rPh>
    <rPh sb="44" eb="45">
      <t>ガク</t>
    </rPh>
    <rPh sb="45" eb="47">
      <t>サンニュウ</t>
    </rPh>
    <rPh sb="47" eb="49">
      <t>ミコ</t>
    </rPh>
    <rPh sb="49" eb="50">
      <t>ガク</t>
    </rPh>
    <rPh sb="54" eb="57">
      <t>ヒャクマンエン</t>
    </rPh>
    <rPh sb="58" eb="60">
      <t>ゲンショウ</t>
    </rPh>
    <rPh sb="64" eb="65">
      <t>オヨ</t>
    </rPh>
    <rPh sb="66" eb="68">
      <t>ジュウトウ</t>
    </rPh>
    <rPh sb="68" eb="70">
      <t>カノウ</t>
    </rPh>
    <rPh sb="70" eb="72">
      <t>キキン</t>
    </rPh>
    <rPh sb="75" eb="81">
      <t>ザイセイチョウセイキキン</t>
    </rPh>
    <rPh sb="85" eb="88">
      <t>ヒャクマンエン</t>
    </rPh>
    <rPh sb="88" eb="90">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</si>
</sst>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CDE5865-07BA-42FE-8355-66B4C69C255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95DD-4297-8CA9-5989A651C7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73862</c:v>
                </c:pt>
                <c:pt idx="1">
                  <c:v>43131</c:v>
                </c:pt>
                <c:pt idx="2">
                  <c:v>50831</c:v>
                </c:pt>
                <c:pt idx="3">
                  <c:v>21551</c:v>
                </c:pt>
                <c:pt idx="4">
                  <c:v>25649</c:v>
                </c:pt>
              </c:numCache>
            </c:numRef>
          </c:val>
          <c:smooth val="0"/>
          <c:extLst>
            <c:ext xmlns:c16="http://schemas.microsoft.com/office/drawing/2014/chart" uri="{C3380CC4-5D6E-409C-BE32-E72D297353CC}">
              <c16:uniqueId val="{00000001-95DD-4297-8CA9-5989A651C7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8.8000000000000007</c:v>
                </c:pt>
                <c:pt idx="1">
                  <c:v>8.17</c:v>
                </c:pt>
                <c:pt idx="2">
                  <c:v>7.66</c:v>
                </c:pt>
                <c:pt idx="3">
                  <c:v>9.5399999999999991</c:v>
                </c:pt>
                <c:pt idx="4">
                  <c:v>7.38</c:v>
                </c:pt>
              </c:numCache>
            </c:numRef>
          </c:val>
          <c:extLst>
            <c:ext xmlns:c16="http://schemas.microsoft.com/office/drawing/2014/chart" uri="{C3380CC4-5D6E-409C-BE32-E72D297353CC}">
              <c16:uniqueId val="{00000000-7C96-4130-BB33-86C2C6C9E6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21.62</c:v>
                </c:pt>
                <c:pt idx="1">
                  <c:v>17.02</c:v>
                </c:pt>
                <c:pt idx="2">
                  <c:v>21.66</c:v>
                </c:pt>
                <c:pt idx="3">
                  <c:v>20.239999999999998</c:v>
                </c:pt>
                <c:pt idx="4">
                  <c:v>18.72</c:v>
                </c:pt>
              </c:numCache>
            </c:numRef>
          </c:val>
          <c:extLst>
            <c:ext xmlns:c16="http://schemas.microsoft.com/office/drawing/2014/chart" uri="{C3380CC4-5D6E-409C-BE32-E72D297353CC}">
              <c16:uniqueId val="{00000001-7C96-4130-BB33-86C2C6C9E68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5.07</c:v>
                </c:pt>
                <c:pt idx="1">
                  <c:v>-3.37</c:v>
                </c:pt>
                <c:pt idx="2">
                  <c:v>3.67</c:v>
                </c:pt>
                <c:pt idx="3">
                  <c:v>0.9</c:v>
                </c:pt>
                <c:pt idx="4">
                  <c:v>-3.94</c:v>
                </c:pt>
              </c:numCache>
            </c:numRef>
          </c:val>
          <c:smooth val="0"/>
          <c:extLst>
            <c:ext xmlns:c16="http://schemas.microsoft.com/office/drawing/2014/chart" uri="{C3380CC4-5D6E-409C-BE32-E72D297353CC}">
              <c16:uniqueId val="{00000002-7C96-4130-BB33-86C2C6C9E68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3.3</c:v>
                </c:pt>
                <c:pt idx="2">
                  <c:v>#N/A</c:v>
                </c:pt>
                <c:pt idx="3">
                  <c:v>0.69</c:v>
                </c:pt>
                <c:pt idx="4">
                  <c:v>#N/A</c:v>
                </c:pt>
                <c:pt idx="5">
                  <c:v>0.66</c:v>
                </c:pt>
                <c:pt idx="6">
                  <c:v>#N/A</c:v>
                </c:pt>
                <c:pt idx="7">
                  <c:v>0.06</c:v>
                </c:pt>
                <c:pt idx="8">
                  <c:v>#N/A</c:v>
                </c:pt>
                <c:pt idx="9">
                  <c:v>0.02</c:v>
                </c:pt>
              </c:numCache>
            </c:numRef>
          </c:val>
          <c:extLst>
            <c:ext xmlns:c16="http://schemas.microsoft.com/office/drawing/2014/chart" uri="{C3380CC4-5D6E-409C-BE32-E72D297353CC}">
              <c16:uniqueId val="{00000000-10FF-4562-BCE6-97645BD1F3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0FF-4562-BCE6-97645BD1F3F9}"/>
            </c:ext>
          </c:extLst>
        </c:ser>
        <c:ser>
          <c:idx val="2"/>
          <c:order val="2"/>
          <c:tx>
            <c:strRef>
              <c:f>データシート!$A$29</c:f>
              <c:strCache>
                <c:ptCount val="1"/>
                <c:pt idx="0">
                  <c:v>介護保険（サービス事業勘定）特別会計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2-10FF-4562-BCE6-97645BD1F3F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0.08</c:v>
                </c:pt>
                <c:pt idx="2">
                  <c:v>#N/A</c:v>
                </c:pt>
                <c:pt idx="3">
                  <c:v>7.0000000000000007E-2</c:v>
                </c:pt>
                <c:pt idx="4">
                  <c:v>#N/A</c:v>
                </c:pt>
                <c:pt idx="5">
                  <c:v>7.0000000000000007E-2</c:v>
                </c:pt>
                <c:pt idx="6">
                  <c:v>#N/A</c:v>
                </c:pt>
                <c:pt idx="7">
                  <c:v>7.0000000000000007E-2</c:v>
                </c:pt>
                <c:pt idx="8">
                  <c:v>#N/A</c:v>
                </c:pt>
                <c:pt idx="9">
                  <c:v>0.06</c:v>
                </c:pt>
              </c:numCache>
            </c:numRef>
          </c:val>
          <c:extLst>
            <c:ext xmlns:c16="http://schemas.microsoft.com/office/drawing/2014/chart" uri="{C3380CC4-5D6E-409C-BE32-E72D297353CC}">
              <c16:uniqueId val="{00000003-10FF-4562-BCE6-97645BD1F3F9}"/>
            </c:ext>
          </c:extLst>
        </c:ser>
        <c:ser>
          <c:idx val="4"/>
          <c:order val="4"/>
          <c:tx>
            <c:strRef>
              <c:f>データシート!$A$31</c:f>
              <c:strCache>
                <c:ptCount val="1"/>
                <c:pt idx="0">
                  <c:v>土地取得費特別会計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0.53</c:v>
                </c:pt>
                <c:pt idx="2">
                  <c:v>#N/A</c:v>
                </c:pt>
                <c:pt idx="3">
                  <c:v>0.5</c:v>
                </c:pt>
                <c:pt idx="4">
                  <c:v>#N/A</c:v>
                </c:pt>
                <c:pt idx="5">
                  <c:v>0.53</c:v>
                </c:pt>
                <c:pt idx="6">
                  <c:v>#N/A</c:v>
                </c:pt>
                <c:pt idx="7">
                  <c:v>0.54</c:v>
                </c:pt>
                <c:pt idx="8">
                  <c:v>#N/A</c:v>
                </c:pt>
                <c:pt idx="9">
                  <c:v>0.55000000000000004</c:v>
                </c:pt>
              </c:numCache>
            </c:numRef>
          </c:val>
          <c:extLst>
            <c:ext xmlns:c16="http://schemas.microsoft.com/office/drawing/2014/chart" uri="{C3380CC4-5D6E-409C-BE32-E72D297353CC}">
              <c16:uniqueId val="{00000004-10FF-4562-BCE6-97645BD1F3F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1.1499999999999999</c:v>
                </c:pt>
                <c:pt idx="2">
                  <c:v>#N/A</c:v>
                </c:pt>
                <c:pt idx="3">
                  <c:v>0.64</c:v>
                </c:pt>
                <c:pt idx="4">
                  <c:v>#N/A</c:v>
                </c:pt>
                <c:pt idx="5">
                  <c:v>0.62</c:v>
                </c:pt>
                <c:pt idx="6">
                  <c:v>#N/A</c:v>
                </c:pt>
                <c:pt idx="7">
                  <c:v>1.04</c:v>
                </c:pt>
                <c:pt idx="8">
                  <c:v>#N/A</c:v>
                </c:pt>
                <c:pt idx="9">
                  <c:v>0.74</c:v>
                </c:pt>
              </c:numCache>
            </c:numRef>
          </c:val>
          <c:extLst>
            <c:ext xmlns:c16="http://schemas.microsoft.com/office/drawing/2014/chart" uri="{C3380CC4-5D6E-409C-BE32-E72D297353CC}">
              <c16:uniqueId val="{00000005-10FF-4562-BCE6-97645BD1F3F9}"/>
            </c:ext>
          </c:extLst>
        </c:ser>
        <c:ser>
          <c:idx val="6"/>
          <c:order val="6"/>
          <c:tx>
            <c:strRef>
              <c:f>データシート!$A$33</c:f>
              <c:strCache>
                <c:ptCount val="1"/>
                <c:pt idx="0">
                  <c:v>介護保険（保険事業勘定）特別会計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0.76</c:v>
                </c:pt>
                <c:pt idx="2">
                  <c:v>#N/A</c:v>
                </c:pt>
                <c:pt idx="3">
                  <c:v>0.56000000000000005</c:v>
                </c:pt>
                <c:pt idx="4">
                  <c:v>#N/A</c:v>
                </c:pt>
                <c:pt idx="5">
                  <c:v>0.56999999999999995</c:v>
                </c:pt>
                <c:pt idx="6">
                  <c:v>#N/A</c:v>
                </c:pt>
                <c:pt idx="7">
                  <c:v>1.73</c:v>
                </c:pt>
                <c:pt idx="8">
                  <c:v>#N/A</c:v>
                </c:pt>
                <c:pt idx="9">
                  <c:v>1.36</c:v>
                </c:pt>
              </c:numCache>
            </c:numRef>
          </c:val>
          <c:extLst>
            <c:ext xmlns:c16="http://schemas.microsoft.com/office/drawing/2014/chart" uri="{C3380CC4-5D6E-409C-BE32-E72D297353CC}">
              <c16:uniqueId val="{00000006-10FF-4562-BCE6-97645BD1F3F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1.58</c:v>
                </c:pt>
                <c:pt idx="4">
                  <c:v>#N/A</c:v>
                </c:pt>
                <c:pt idx="5">
                  <c:v>3.57</c:v>
                </c:pt>
                <c:pt idx="6">
                  <c:v>#N/A</c:v>
                </c:pt>
                <c:pt idx="7">
                  <c:v>2.73</c:v>
                </c:pt>
                <c:pt idx="8">
                  <c:v>#N/A</c:v>
                </c:pt>
                <c:pt idx="9">
                  <c:v>3.94</c:v>
                </c:pt>
              </c:numCache>
            </c:numRef>
          </c:val>
          <c:extLst>
            <c:ext xmlns:c16="http://schemas.microsoft.com/office/drawing/2014/chart" uri="{C3380CC4-5D6E-409C-BE32-E72D297353CC}">
              <c16:uniqueId val="{00000007-10FF-4562-BCE6-97645BD1F3F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8.27</c:v>
                </c:pt>
                <c:pt idx="2">
                  <c:v>#N/A</c:v>
                </c:pt>
                <c:pt idx="3">
                  <c:v>7.66</c:v>
                </c:pt>
                <c:pt idx="4">
                  <c:v>#N/A</c:v>
                </c:pt>
                <c:pt idx="5">
                  <c:v>7.13</c:v>
                </c:pt>
                <c:pt idx="6">
                  <c:v>#N/A</c:v>
                </c:pt>
                <c:pt idx="7">
                  <c:v>9</c:v>
                </c:pt>
                <c:pt idx="8">
                  <c:v>#N/A</c:v>
                </c:pt>
                <c:pt idx="9">
                  <c:v>6.82</c:v>
                </c:pt>
              </c:numCache>
            </c:numRef>
          </c:val>
          <c:extLst>
            <c:ext xmlns:c16="http://schemas.microsoft.com/office/drawing/2014/chart" uri="{C3380CC4-5D6E-409C-BE32-E72D297353CC}">
              <c16:uniqueId val="{00000008-10FF-4562-BCE6-97645BD1F3F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9.93</c:v>
                </c:pt>
                <c:pt idx="2">
                  <c:v>#N/A</c:v>
                </c:pt>
                <c:pt idx="3">
                  <c:v>9.8800000000000008</c:v>
                </c:pt>
                <c:pt idx="4">
                  <c:v>#N/A</c:v>
                </c:pt>
                <c:pt idx="5">
                  <c:v>9.49</c:v>
                </c:pt>
                <c:pt idx="6">
                  <c:v>#N/A</c:v>
                </c:pt>
                <c:pt idx="7">
                  <c:v>9.5</c:v>
                </c:pt>
                <c:pt idx="8">
                  <c:v>#N/A</c:v>
                </c:pt>
                <c:pt idx="9">
                  <c:v>10.58</c:v>
                </c:pt>
              </c:numCache>
            </c:numRef>
          </c:val>
          <c:extLst>
            <c:ext xmlns:c16="http://schemas.microsoft.com/office/drawing/2014/chart" uri="{C3380CC4-5D6E-409C-BE32-E72D297353CC}">
              <c16:uniqueId val="{00000009-10FF-4562-BCE6-97645BD1F3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1504</c:v>
                </c:pt>
                <c:pt idx="5">
                  <c:v>1217</c:v>
                </c:pt>
                <c:pt idx="8">
                  <c:v>1145</c:v>
                </c:pt>
                <c:pt idx="11">
                  <c:v>1176</c:v>
                </c:pt>
                <c:pt idx="14">
                  <c:v>1229</c:v>
                </c:pt>
              </c:numCache>
            </c:numRef>
          </c:val>
          <c:extLst>
            <c:ext xmlns:c16="http://schemas.microsoft.com/office/drawing/2014/chart" uri="{C3380CC4-5D6E-409C-BE32-E72D297353CC}">
              <c16:uniqueId val="{00000000-B4D1-4AB5-AB41-F48BA2EE7E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D1-4AB5-AB41-F48BA2EE7E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6</c:v>
                </c:pt>
                <c:pt idx="6">
                  <c:v>17</c:v>
                </c:pt>
                <c:pt idx="9">
                  <c:v>58</c:v>
                </c:pt>
                <c:pt idx="12">
                  <c:v>59</c:v>
                </c:pt>
              </c:numCache>
            </c:numRef>
          </c:val>
          <c:extLst>
            <c:ext xmlns:c16="http://schemas.microsoft.com/office/drawing/2014/chart" uri="{C3380CC4-5D6E-409C-BE32-E72D297353CC}">
              <c16:uniqueId val="{00000002-B4D1-4AB5-AB41-F48BA2EE7E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69</c:v>
                </c:pt>
                <c:pt idx="3">
                  <c:v>92</c:v>
                </c:pt>
                <c:pt idx="6">
                  <c:v>116</c:v>
                </c:pt>
                <c:pt idx="9">
                  <c:v>104</c:v>
                </c:pt>
                <c:pt idx="12">
                  <c:v>148</c:v>
                </c:pt>
              </c:numCache>
            </c:numRef>
          </c:val>
          <c:extLst>
            <c:ext xmlns:c16="http://schemas.microsoft.com/office/drawing/2014/chart" uri="{C3380CC4-5D6E-409C-BE32-E72D297353CC}">
              <c16:uniqueId val="{00000003-B4D1-4AB5-AB41-F48BA2EE7E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531</c:v>
                </c:pt>
                <c:pt idx="3">
                  <c:v>319</c:v>
                </c:pt>
                <c:pt idx="6">
                  <c:v>279</c:v>
                </c:pt>
                <c:pt idx="9">
                  <c:v>332</c:v>
                </c:pt>
                <c:pt idx="12">
                  <c:v>342</c:v>
                </c:pt>
              </c:numCache>
            </c:numRef>
          </c:val>
          <c:extLst>
            <c:ext xmlns:c16="http://schemas.microsoft.com/office/drawing/2014/chart" uri="{C3380CC4-5D6E-409C-BE32-E72D297353CC}">
              <c16:uniqueId val="{00000004-B4D1-4AB5-AB41-F48BA2EE7E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D1-4AB5-AB41-F48BA2EE7E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D1-4AB5-AB41-F48BA2EE7E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846</c:v>
                </c:pt>
                <c:pt idx="3">
                  <c:v>789</c:v>
                </c:pt>
                <c:pt idx="6">
                  <c:v>777</c:v>
                </c:pt>
                <c:pt idx="9">
                  <c:v>779</c:v>
                </c:pt>
                <c:pt idx="12">
                  <c:v>980</c:v>
                </c:pt>
              </c:numCache>
            </c:numRef>
          </c:val>
          <c:extLst>
            <c:ext xmlns:c16="http://schemas.microsoft.com/office/drawing/2014/chart" uri="{C3380CC4-5D6E-409C-BE32-E72D297353CC}">
              <c16:uniqueId val="{00000007-B4D1-4AB5-AB41-F48BA2EE7E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-58</c:v>
                </c:pt>
                <c:pt idx="2">
                  <c:v>#N/A</c:v>
                </c:pt>
                <c:pt idx="3">
                  <c:v>#N/A</c:v>
                </c:pt>
                <c:pt idx="4">
                  <c:v>-11</c:v>
                </c:pt>
                <c:pt idx="5">
                  <c:v>#N/A</c:v>
                </c:pt>
                <c:pt idx="6">
                  <c:v>#N/A</c:v>
                </c:pt>
                <c:pt idx="7">
                  <c:v>44</c:v>
                </c:pt>
                <c:pt idx="8">
                  <c:v>#N/A</c:v>
                </c:pt>
                <c:pt idx="9">
                  <c:v>#N/A</c:v>
                </c:pt>
                <c:pt idx="10">
                  <c:v>97</c:v>
                </c:pt>
                <c:pt idx="11">
                  <c:v>#N/A</c:v>
                </c:pt>
                <c:pt idx="12">
                  <c:v>#N/A</c:v>
                </c:pt>
                <c:pt idx="13">
                  <c:v>300</c:v>
                </c:pt>
                <c:pt idx="14">
                  <c:v>#N/A</c:v>
                </c:pt>
              </c:numCache>
            </c:numRef>
          </c:val>
          <c:smooth val="0"/>
          <c:extLst>
            <c:ext xmlns:c16="http://schemas.microsoft.com/office/drawing/2014/chart" uri="{C3380CC4-5D6E-409C-BE32-E72D297353CC}">
              <c16:uniqueId val="{00000008-B4D1-4AB5-AB41-F48BA2EE7E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9614</c:v>
                </c:pt>
                <c:pt idx="5">
                  <c:v>9058</c:v>
                </c:pt>
                <c:pt idx="8">
                  <c:v>9148</c:v>
                </c:pt>
                <c:pt idx="11">
                  <c:v>8768</c:v>
                </c:pt>
                <c:pt idx="14">
                  <c:v>8294</c:v>
                </c:pt>
              </c:numCache>
            </c:numRef>
          </c:val>
          <c:extLst>
            <c:ext xmlns:c16="http://schemas.microsoft.com/office/drawing/2014/chart" uri="{C3380CC4-5D6E-409C-BE32-E72D297353CC}">
              <c16:uniqueId val="{00000000-F40A-4CAE-A3EA-55FD3BD3F9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6435</c:v>
                </c:pt>
                <c:pt idx="5">
                  <c:v>5603</c:v>
                </c:pt>
                <c:pt idx="8">
                  <c:v>5146</c:v>
                </c:pt>
                <c:pt idx="11">
                  <c:v>3698</c:v>
                </c:pt>
                <c:pt idx="14">
                  <c:v>3718</c:v>
                </c:pt>
              </c:numCache>
            </c:numRef>
          </c:val>
          <c:extLst>
            <c:ext xmlns:c16="http://schemas.microsoft.com/office/drawing/2014/chart" uri="{C3380CC4-5D6E-409C-BE32-E72D297353CC}">
              <c16:uniqueId val="{00000001-F40A-4CAE-A3EA-55FD3BD3F9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3567</c:v>
                </c:pt>
                <c:pt idx="5">
                  <c:v>3158</c:v>
                </c:pt>
                <c:pt idx="8">
                  <c:v>3404</c:v>
                </c:pt>
                <c:pt idx="11">
                  <c:v>3183</c:v>
                </c:pt>
                <c:pt idx="14">
                  <c:v>3011</c:v>
                </c:pt>
              </c:numCache>
            </c:numRef>
          </c:val>
          <c:extLst>
            <c:ext xmlns:c16="http://schemas.microsoft.com/office/drawing/2014/chart" uri="{C3380CC4-5D6E-409C-BE32-E72D297353CC}">
              <c16:uniqueId val="{00000002-F40A-4CAE-A3EA-55FD3BD3F9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0A-4CAE-A3EA-55FD3BD3F9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0A-4CAE-A3EA-55FD3BD3F9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117</c:v>
                </c:pt>
                <c:pt idx="3">
                  <c:v>120</c:v>
                </c:pt>
                <c:pt idx="6">
                  <c:v>170</c:v>
                </c:pt>
                <c:pt idx="9">
                  <c:v>170</c:v>
                </c:pt>
                <c:pt idx="12">
                  <c:v>203</c:v>
                </c:pt>
              </c:numCache>
            </c:numRef>
          </c:val>
          <c:extLst>
            <c:ext xmlns:c16="http://schemas.microsoft.com/office/drawing/2014/chart" uri="{C3380CC4-5D6E-409C-BE32-E72D297353CC}">
              <c16:uniqueId val="{00000005-F40A-4CAE-A3EA-55FD3BD3F9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1571</c:v>
                </c:pt>
                <c:pt idx="3">
                  <c:v>1543</c:v>
                </c:pt>
                <c:pt idx="6">
                  <c:v>1488</c:v>
                </c:pt>
                <c:pt idx="9">
                  <c:v>1465</c:v>
                </c:pt>
                <c:pt idx="12">
                  <c:v>1469</c:v>
                </c:pt>
              </c:numCache>
            </c:numRef>
          </c:val>
          <c:extLst>
            <c:ext xmlns:c16="http://schemas.microsoft.com/office/drawing/2014/chart" uri="{C3380CC4-5D6E-409C-BE32-E72D297353CC}">
              <c16:uniqueId val="{00000006-F40A-4CAE-A3EA-55FD3BD3F9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1199</c:v>
                </c:pt>
                <c:pt idx="3">
                  <c:v>1213</c:v>
                </c:pt>
                <c:pt idx="6">
                  <c:v>1616</c:v>
                </c:pt>
                <c:pt idx="9">
                  <c:v>1625</c:v>
                </c:pt>
                <c:pt idx="12">
                  <c:v>1597</c:v>
                </c:pt>
              </c:numCache>
            </c:numRef>
          </c:val>
          <c:extLst>
            <c:ext xmlns:c16="http://schemas.microsoft.com/office/drawing/2014/chart" uri="{C3380CC4-5D6E-409C-BE32-E72D297353CC}">
              <c16:uniqueId val="{00000007-F40A-4CAE-A3EA-55FD3BD3F9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6666</c:v>
                </c:pt>
                <c:pt idx="3">
                  <c:v>5759</c:v>
                </c:pt>
                <c:pt idx="6">
                  <c:v>5198</c:v>
                </c:pt>
                <c:pt idx="9">
                  <c:v>3699</c:v>
                </c:pt>
                <c:pt idx="12">
                  <c:v>3718</c:v>
                </c:pt>
              </c:numCache>
            </c:numRef>
          </c:val>
          <c:extLst>
            <c:ext xmlns:c16="http://schemas.microsoft.com/office/drawing/2014/chart" uri="{C3380CC4-5D6E-409C-BE32-E72D297353CC}">
              <c16:uniqueId val="{00000008-F40A-4CAE-A3EA-55FD3BD3F9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315</c:v>
                </c:pt>
                <c:pt idx="3">
                  <c:v>238</c:v>
                </c:pt>
                <c:pt idx="6">
                  <c:v>915</c:v>
                </c:pt>
                <c:pt idx="9">
                  <c:v>888</c:v>
                </c:pt>
                <c:pt idx="12">
                  <c:v>823</c:v>
                </c:pt>
              </c:numCache>
            </c:numRef>
          </c:val>
          <c:extLst>
            <c:ext xmlns:c16="http://schemas.microsoft.com/office/drawing/2014/chart" uri="{C3380CC4-5D6E-409C-BE32-E72D297353CC}">
              <c16:uniqueId val="{00000009-F40A-4CAE-A3EA-55FD3BD3F9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8546</c:v>
                </c:pt>
                <c:pt idx="3">
                  <c:v>9014</c:v>
                </c:pt>
                <c:pt idx="6">
                  <c:v>9936</c:v>
                </c:pt>
                <c:pt idx="9">
                  <c:v>9580</c:v>
                </c:pt>
                <c:pt idx="12">
                  <c:v>9132</c:v>
                </c:pt>
              </c:numCache>
            </c:numRef>
          </c:val>
          <c:extLst>
            <c:ext xmlns:c16="http://schemas.microsoft.com/office/drawing/2014/chart" uri="{C3380CC4-5D6E-409C-BE32-E72D297353CC}">
              <c16:uniqueId val="{0000000A-F40A-4CAE-A3EA-55FD3BD3F9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68</c:v>
                </c:pt>
                <c:pt idx="5">
                  <c:v>#N/A</c:v>
                </c:pt>
                <c:pt idx="6">
                  <c:v>#N/A</c:v>
                </c:pt>
                <c:pt idx="7">
                  <c:v>1626</c:v>
                </c:pt>
                <c:pt idx="8">
                  <c:v>#N/A</c:v>
                </c:pt>
                <c:pt idx="9">
                  <c:v>#N/A</c:v>
                </c:pt>
                <c:pt idx="10">
                  <c:v>1778</c:v>
                </c:pt>
                <c:pt idx="11">
                  <c:v>#N/A</c:v>
                </c:pt>
                <c:pt idx="12">
                  <c:v>#N/A</c:v>
                </c:pt>
                <c:pt idx="13">
                  <c:v>1920</c:v>
                </c:pt>
                <c:pt idx="14">
                  <c:v>#N/A</c:v>
                </c:pt>
              </c:numCache>
            </c:numRef>
          </c:val>
          <c:smooth val="0"/>
          <c:extLst>
            <c:ext xmlns:c16="http://schemas.microsoft.com/office/drawing/2014/chart" uri="{C3380CC4-5D6E-409C-BE32-E72D297353CC}">
              <c16:uniqueId val="{0000000B-F40A-4CAE-A3EA-55FD3BD3F9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2080</c:v>
                </c:pt>
                <c:pt idx="1">
                  <c:v>1973</c:v>
                </c:pt>
                <c:pt idx="2">
                  <c:v>1809</c:v>
                </c:pt>
              </c:numCache>
            </c:numRef>
          </c:val>
          <c:extLst>
            <c:ext xmlns:c16="http://schemas.microsoft.com/office/drawing/2014/chart" uri="{C3380CC4-5D6E-409C-BE32-E72D297353CC}">
              <c16:uniqueId val="{00000000-2AE6-4CA6-903B-80BB71FE04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AE6-4CA6-903B-80BB71FE04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673</c:v>
                </c:pt>
                <c:pt idx="1">
                  <c:v>591</c:v>
                </c:pt>
                <c:pt idx="2">
                  <c:v>576</c:v>
                </c:pt>
              </c:numCache>
            </c:numRef>
          </c:val>
          <c:extLst>
            <c:ext xmlns:c16="http://schemas.microsoft.com/office/drawing/2014/chart" uri="{C3380CC4-5D6E-409C-BE32-E72D297353CC}">
              <c16:uniqueId val="{00000002-2AE6-4CA6-903B-80BB71FE04A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{5F8F9933-1A04-487A-9956-4069C8F1863D}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781-4E3A-B330-424E8C8F3E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{BAC99C79-7FB1-458F-B9FA-592F27D4869B}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81-4E3A-B330-424E8C8F3E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{5C5744B6-A037-4D5D-9207-139F9BC93DAE}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81-4E3A-B330-424E8C8F3E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{B2AD58F2-FDEE-43FE-935C-F3265F1D5C7E}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81-4E3A-B330-424E8C8F3E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{D4D0B1CA-060A-44BE-8F7F-9F490E90B2BC}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81-4E3A-B330-424E8C8F3E0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{FAB8E9C3-C933-4085-A645-53E2DDC5A8C1}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781-4E3A-B330-424E8C8F3E0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{DE9FEC62-1C4F-49CD-8205-6502EB9676CE}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781-4E3A-B330-424E8C8F3E0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{3FB5C9A3-D16E-49C0-B234-E2964314BB79}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781-4E3A-B330-424E8C8F3E0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{F3705C82-A2B1-4B25-9626-226A250DB008}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781-4E3A-B330-424E8C8F3E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65.900000000000006</c:v>
                </c:pt>
                <c:pt idx="8">
                  <c:v>65.400000000000006</c:v>
                </c:pt>
                <c:pt idx="16">
                  <c:v>64.8</c:v>
                </c:pt>
                <c:pt idx="24">
                  <c:v>66.2</c:v>
                </c:pt>
                <c:pt idx="32">
                  <c:v>67.599999999999994</c:v>
                </c:pt>
              </c:numCache>
            </c:numRef>
          </c:xVal>
          <c:yVal>
            <c:numRef>
              <c:f>公会計指標分析・財政指標組合せ分析表!$BP$51:$DC$51</c:f>
              <c:numCache>
                <c:formatCode>#,##0.0;"▲ "#,##0.0</c:formatCode>
                <c:ptCount val="40"/>
                <c:pt idx="8">
                  <c:v>0.7</c:v>
                </c:pt>
                <c:pt idx="16">
                  <c:v>18.600000000000001</c:v>
                </c:pt>
                <c:pt idx="32">
                  <c:v>21.8</c:v>
                </c:pt>
              </c:numCache>
            </c:numRef>
          </c:yVal>
          <c:smooth val="0"/>
          <c:extLst>
            <c:ext xmlns:c16="http://schemas.microsoft.com/office/drawing/2014/chart" uri="{C3380CC4-5D6E-409C-BE32-E72D297353CC}">
              <c16:uniqueId val="{00000009-C781-4E3A-B330-424E8C8F3E0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294530228207364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{8EDAE2D6-7DE3-44CA-BA99-16B3F5642B96}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781-4E3A-B330-424E8C8F3E0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{9B5D3B87-10B4-4CA7-AE39-070E5AFB3F8A}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81-4E3A-B330-424E8C8F3E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{45BF8B3B-7071-4559-B4C2-FBE449B28D7B}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81-4E3A-B330-424E8C8F3E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{BEA1A586-9F19-41A4-BA66-0C0EA89A2AFA}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81-4E3A-B330-424E8C8F3E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{1A087650-5BE5-49D0-83A5-6584A3044593}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81-4E3A-B330-424E8C8F3E0B}"/>
                </c:ext>
              </c:extLst>
            </c:dLbl>
            <c:dLbl>
              <c:idx val="8"/>
              <c:layout>
                <c:manualLayout>
                  <c:x val="-3.28664208915991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{AABD4388-AA18-47A1-A28E-C14066B20662}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781-4E3A-B330-424E8C8F3E0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{D6B1505E-78E9-4109-9407-2D639C4DAE6D}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781-4E3A-B330-424E8C8F3E0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{802BA05C-8137-408F-96D4-6CEFBF7DB8D6}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781-4E3A-B330-424E8C8F3E0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{C28E06FD-FC9F-45C2-963B-B0DE82EC42BE}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781-4E3A-B330-424E8C8F3E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59.9</c:v>
                </c:pt>
                <c:pt idx="8">
                  <c:v>60.2</c:v>
                </c:pt>
                <c:pt idx="16">
                  <c:v>62</c:v>
                </c:pt>
                <c:pt idx="24">
                  <c:v>63.2</c:v>
                </c:pt>
                <c:pt idx="32">
                  <c:v>65.2</c:v>
                </c:pt>
              </c:numCache>
            </c:numRef>
          </c:xVal>
          <c:yVal>
            <c:numRef>
              <c:f>公会計指標分析・財政指標組合せ分析表!$BP$55:$DC$55</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C781-4E3A-B330-424E8C8F3E0B}"/>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{2ED5A63B-2A2C-4D1B-B7C2-F5CAB600F771}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20B-48DE-B455-9E7CC7F54A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{7BAAFAA5-956E-4BB8-89EE-A1A9CAB44E75}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0B-48DE-B455-9E7CC7F54A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{FFAC0D17-A246-47CC-9F00-E55CB2C6F57B}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0B-48DE-B455-9E7CC7F54A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{992DBAB9-FEE4-4AB9-86FD-266B5C015739}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0B-48DE-B455-9E7CC7F54A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{16773DC1-9C4E-4FBC-AB60-F230323D2F20}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0B-48DE-B455-9E7CC7F54AD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{D10FAE43-06B3-4DEE-BB27-7333C7A7FA29}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20B-48DE-B455-9E7CC7F54ADC}"/>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{A06CD5BB-8F52-4CD2-A825-724F360EF007}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20B-48DE-B455-9E7CC7F54AD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{80F7FBC2-A3C4-4F9E-807A-98CCB02E03CC}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20B-48DE-B455-9E7CC7F54AD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{F598AF35-58F1-47B0-BDBE-D8DCF2DB4352}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20B-48DE-B455-9E7CC7F54A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-0.4</c:v>
                </c:pt>
                <c:pt idx="16">
                  <c:v>-0.1</c:v>
                </c:pt>
                <c:pt idx="24">
                  <c:v>0.4</c:v>
                </c:pt>
                <c:pt idx="32">
                  <c:v>1.6</c:v>
                </c:pt>
              </c:numCache>
            </c:numRef>
          </c:xVal>
          <c:yVal>
            <c:numRef>
              <c:f>公会計指標分析・財政指標組合せ分析表!$BP$73:$DC$73</c:f>
              <c:numCache>
                <c:formatCode>#,##0.0;"▲ "#,##0.0</c:formatCode>
                <c:ptCount val="40"/>
                <c:pt idx="8">
                  <c:v>0.7</c:v>
                </c:pt>
                <c:pt idx="16">
                  <c:v>18.600000000000001</c:v>
                </c:pt>
                <c:pt idx="32">
                  <c:v>21.8</c:v>
                </c:pt>
              </c:numCache>
            </c:numRef>
          </c:yVal>
          <c:smooth val="0"/>
          <c:extLst>
            <c:ext xmlns:c16="http://schemas.microsoft.com/office/drawing/2014/chart" uri="{C3380CC4-5D6E-409C-BE32-E72D297353CC}">
              <c16:uniqueId val="{00000009-820B-48DE-B455-9E7CC7F54AD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4.3115760113486678E-3"/>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{396C40D5-F66A-489D-8769-A19CCACD8AED}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20B-48DE-B455-9E7CC7F54AD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{B9D0EAC6-2839-4DCB-9045-C9D915BE9A1F}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0B-48DE-B455-9E7CC7F54A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{45B807E9-3EB2-4DB3-B379-4E15B6843166}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0B-48DE-B455-9E7CC7F54A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{211AF515-2DA5-4A23-84C4-986061456127}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0B-48DE-B455-9E7CC7F54A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{0F19F823-AE0E-4D19-99DA-D4F9D5A30001}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0B-48DE-B455-9E7CC7F54ADC}"/>
                </c:ext>
              </c:extLst>
            </c:dLbl>
            <c:dLbl>
              <c:idx val="8"/>
              <c:layout>
                <c:manualLayout>
                  <c:x val="0"/>
                  <c:y val="-4.3119184989180818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{CF67F42C-BB73-4C65-BA0D-8D97CDE1ACE4}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20B-48DE-B455-9E7CC7F54AD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{AB08130C-FB20-4B44-8DAC-2C6F270A3413}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20B-48DE-B455-9E7CC7F54AD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{B78D8F36-F65C-4E2B-9EA0-A11202F553AB}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20B-48DE-B455-9E7CC7F54AD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{F1D1B29E-86C3-4009-A97E-770B80FE11BB}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20B-48DE-B455-9E7CC7F54A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820B-48DE-B455-9E7CC7F54ADC}"/>
            </c:ext>
          </c:extLst>
        </c:ser>
        <c:dLbls>
          <c:showLegendKey val="0"/>
          <c:showVal val="1"/>
          <c:showCatName val="0"/>
          <c:showSerName val="0"/>
          <c:showPercent val="0"/>
          <c:showBubbleSize val="0"/>
        </c:dLbls>
        <c:axId val="84219776"/>
        <c:axId val="84234240"/>
      </c:scatterChart>
      <c:valAx>
        <c:axId val="84219776"/>
        <c:scaling>
          <c:orientation val="maxMin"/>
          <c:max val="11"/>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愛知県高浜市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元利償還金では、平成２１年度に市立病院の民間移譲に伴い、病院事業会計の起債の償還を一般会計が引き継いだため翌２２年度に大きく増加したものの、以降は順調に減少していた。令和４年度は小学校美事業や空調設備事業の償還が始まり大きく増加した。</a:t>
          </a:r>
          <a:endParaRPr lang="ja-JP" altLang="ja-JP" sz="1200">
            <a:effectLst/>
          </a:endParaRPr>
        </a:p>
        <a:p>
          <a:r>
            <a:rPr kumimoji="1" lang="ja-JP" altLang="ja-JP" sz="1050">
              <a:solidFill>
                <a:schemeClr val="dk1"/>
              </a:solidFill>
              <a:effectLst/>
              <a:latin typeface="+mn-lt"/>
              <a:ea typeface="+mn-ea"/>
              <a:cs typeface="+mn-cs"/>
            </a:rPr>
            <a:t>　実質公債費比率の分子については、近年公共施設の更新等により多額の起債を発行していることから、増加している。</a:t>
          </a:r>
          <a:endParaRPr lang="ja-JP" altLang="ja-JP" sz="1200">
            <a:effectLst/>
          </a:endParaRPr>
        </a:p>
        <a:p>
          <a:r>
            <a:rPr kumimoji="1" lang="ja-JP" altLang="ja-JP" sz="1050">
              <a:solidFill>
                <a:schemeClr val="dk1"/>
              </a:solidFill>
              <a:effectLst/>
              <a:latin typeface="+mn-lt"/>
              <a:ea typeface="+mn-ea"/>
              <a:cs typeface="+mn-cs"/>
            </a:rPr>
            <a:t>　今後については、小中学校の長寿命化改良事業等の影響により起債の発行を多く見込んでいることから増加傾向で推移することが予想される。</a:t>
          </a:r>
          <a:endParaRPr lang="ja-JP" altLang="ja-JP" sz="12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満期一括償還地方債を利用していない。</a:t>
          </a:r>
          <a:endParaRPr lang="ja-JP" altLang="ja-JP" sz="9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愛知県高浜市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将来負担額では、平成２１年度において、市立病院の民間移譲に伴い、起債残高を病院事業会計から一般会計が引き継いだため一般会計等に係る地方債の現在高が大幅に増加し、公営企業債等繰入見込額が減少したが、平成２２年度からは、一般会計においてはプライマリーバランス黒字の堅持を目標に掲げ、順調に現在高は減少していた。</a:t>
          </a:r>
          <a:endParaRPr lang="ja-JP" altLang="ja-JP" sz="1100">
            <a:effectLst/>
          </a:endParaRPr>
        </a:p>
        <a:p>
          <a:r>
            <a:rPr kumimoji="1" lang="ja-JP" altLang="ja-JP" sz="1000">
              <a:solidFill>
                <a:schemeClr val="dk1"/>
              </a:solidFill>
              <a:effectLst/>
              <a:latin typeface="+mn-lt"/>
              <a:ea typeface="+mn-ea"/>
              <a:cs typeface="+mn-cs"/>
            </a:rPr>
            <a:t>　しかしながら、平成３０年度以降、公共施設の更新に伴う地方債の新規発行により、地方債現在高が上昇している。</a:t>
          </a:r>
          <a:endParaRPr lang="ja-JP" altLang="ja-JP" sz="1100">
            <a:effectLst/>
          </a:endParaRPr>
        </a:p>
        <a:p>
          <a:r>
            <a:rPr kumimoji="1" lang="ja-JP" altLang="ja-JP" sz="1000">
              <a:solidFill>
                <a:schemeClr val="dk1"/>
              </a:solidFill>
              <a:effectLst/>
              <a:latin typeface="+mn-lt"/>
              <a:ea typeface="+mn-ea"/>
              <a:cs typeface="+mn-cs"/>
            </a:rPr>
            <a:t>　また、充当可能財源では、平成２２年度に財政調整基金を取崩し、その影響から充当可能基金は減少したが、市税収入の増加による充当可能特定歳入の増加、臨時財政対策債の発行に伴い、基準財政需要額算入見込額が増加したことにより、将来負担比率の分子は大幅に減少し、平成３０年度まで継続してマイナスとなっていた。</a:t>
          </a:r>
          <a:endParaRPr lang="ja-JP" altLang="ja-JP" sz="1100">
            <a:effectLst/>
          </a:endParaRPr>
        </a:p>
        <a:p>
          <a:r>
            <a:rPr kumimoji="1" lang="ja-JP" altLang="ja-JP" sz="1000">
              <a:solidFill>
                <a:schemeClr val="dk1"/>
              </a:solidFill>
              <a:effectLst/>
              <a:latin typeface="+mn-lt"/>
              <a:ea typeface="+mn-ea"/>
              <a:cs typeface="+mn-cs"/>
            </a:rPr>
            <a:t>　しかし、地方債の現在高の増などにより令和元年度よりプラスに転じている。令和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年度においては、充当可能基金及び基準財政需要額参入見込額の減少によりプラス</a:t>
          </a:r>
          <a:r>
            <a:rPr kumimoji="1" lang="en-US" altLang="ja-JP" sz="1000">
              <a:solidFill>
                <a:schemeClr val="dk1"/>
              </a:solidFill>
              <a:effectLst/>
              <a:latin typeface="+mn-lt"/>
              <a:ea typeface="+mn-ea"/>
              <a:cs typeface="+mn-cs"/>
            </a:rPr>
            <a:t>142</a:t>
          </a:r>
          <a:r>
            <a:rPr kumimoji="1" lang="ja-JP" altLang="ja-JP" sz="1000">
              <a:solidFill>
                <a:schemeClr val="dk1"/>
              </a:solidFill>
              <a:effectLst/>
              <a:latin typeface="+mn-lt"/>
              <a:ea typeface="+mn-ea"/>
              <a:cs typeface="+mn-cs"/>
            </a:rPr>
            <a:t>百万円となっている。　今後はより一層プライマリーバランスの黒字を堅持していくことに努めるが、公共施設の更新特に小中学校の長寿命化改良事業に伴う地方債の新規発行による地方債現在高の上昇を見込んでおり、予断は許さない。</a:t>
          </a:r>
          <a:endParaRPr lang="ja-JP" altLang="ja-JP" sz="11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愛知県高浜市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基金残高合計は、年度間で総額にバラツキがあり、法人市民税の増減や公共施設等整備基金の取崩し等によるものである。</a:t>
          </a:r>
          <a:endParaRPr lang="ja-JP" altLang="ja-JP" sz="1400">
            <a:effectLst/>
          </a:endParaRPr>
        </a:p>
        <a:p>
          <a:r>
            <a:rPr kumimoji="1" lang="ja-JP" altLang="ja-JP" sz="1100">
              <a:solidFill>
                <a:schemeClr val="dk1"/>
              </a:solidFill>
              <a:effectLst/>
              <a:latin typeface="+mn-lt"/>
              <a:ea typeface="+mn-ea"/>
              <a:cs typeface="+mn-cs"/>
            </a:rPr>
            <a:t>　法人市民税の年度間での増減があることから、各年度において基金活用にバラツキが生じている。</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近年の傾向として市税が増加傾向にあることが、基金の一定額維持に寄与してきたが、今後は公共施設の更新等により、普通建設事業費及び公債費の増加を見込んでいる。一定額の基金残高維持とともに、適正な運用を行うことによって基金の活用を図るとともに、歳出面においては、受益と負担のバランスを考慮していくことで、事業の選択と集中を図り、基金を活用しつつ、効果的な財政運営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公共施設等整備基金：公共施設等の整備に要する経費に充てる基金</a:t>
          </a:r>
          <a:endParaRPr lang="ja-JP" altLang="ja-JP" sz="1400">
            <a:effectLst/>
          </a:endParaRPr>
        </a:p>
        <a:p>
          <a:r>
            <a:rPr kumimoji="1" lang="ja-JP" altLang="ja-JP" sz="1100">
              <a:solidFill>
                <a:schemeClr val="dk1"/>
              </a:solidFill>
              <a:effectLst/>
              <a:latin typeface="+mn-lt"/>
              <a:ea typeface="+mn-ea"/>
              <a:cs typeface="+mn-cs"/>
            </a:rPr>
            <a:t>都市計画事業基金：都市計画事業及び土地区画整理事業に充てる基金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港湾環境対策基金：衣浦港高浜地区の港湾環境の改善及び維持保全を図る事業に充てる基金</a:t>
          </a:r>
          <a:endParaRPr lang="ja-JP" altLang="ja-JP" sz="1400">
            <a:effectLst/>
          </a:endParaRPr>
        </a:p>
        <a:p>
          <a:r>
            <a:rPr kumimoji="1" lang="ja-JP" altLang="ja-JP" sz="1100">
              <a:solidFill>
                <a:schemeClr val="dk1"/>
              </a:solidFill>
              <a:effectLst/>
              <a:latin typeface="+mn-lt"/>
              <a:ea typeface="+mn-ea"/>
              <a:cs typeface="+mn-cs"/>
            </a:rPr>
            <a:t>まちづくりパートナーズ基金：市と市民が相互に連携し、新しい公共空間を形成していくために実施する協働事業及び地域内分権を推進するとともに、市民公益活動を支援するための事業に充てる基金</a:t>
          </a:r>
          <a:endParaRPr lang="ja-JP" altLang="ja-JP" sz="1400">
            <a:effectLst/>
          </a:endParaRPr>
        </a:p>
        <a:p>
          <a:r>
            <a:rPr kumimoji="1" lang="ja-JP" altLang="ja-JP" sz="1100">
              <a:solidFill>
                <a:schemeClr val="dk1"/>
              </a:solidFill>
              <a:effectLst/>
              <a:latin typeface="+mn-lt"/>
              <a:ea typeface="+mn-ea"/>
              <a:cs typeface="+mn-cs"/>
            </a:rPr>
            <a:t>森林環境譲与税基金：森林環境譲与税に関する事業に充てる基金</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公共施設等整備基金：前年度と比較して約１６４百万円の減である。これは、公共施設の更新等に伴う財政需要に対し、取崩しを行ったことによる。</a:t>
          </a:r>
          <a:endParaRPr lang="ja-JP" altLang="ja-JP" sz="1400">
            <a:effectLst/>
          </a:endParaRPr>
        </a:p>
        <a:p>
          <a:r>
            <a:rPr kumimoji="1" lang="ja-JP" altLang="ja-JP" sz="1100">
              <a:solidFill>
                <a:schemeClr val="dk1"/>
              </a:solidFill>
              <a:effectLst/>
              <a:latin typeface="+mn-lt"/>
              <a:ea typeface="+mn-ea"/>
              <a:cs typeface="+mn-cs"/>
            </a:rPr>
            <a:t>都市計画事業基金：前年度と比較して横ばいである。毎年度の都市計画税の収入額が、その年度における事業に要する費用額に対して不足する場合において、当該不足額を埋めるための財源に充てるときに限り、その全部又は一部を処分することができるものであり積立を行ったことによる。</a:t>
          </a:r>
          <a:endParaRPr lang="ja-JP" altLang="ja-JP" sz="1400">
            <a:effectLst/>
          </a:endParaRPr>
        </a:p>
        <a:p>
          <a:r>
            <a:rPr kumimoji="1" lang="ja-JP" altLang="ja-JP" sz="1100">
              <a:solidFill>
                <a:schemeClr val="dk1"/>
              </a:solidFill>
              <a:effectLst/>
              <a:latin typeface="+mn-lt"/>
              <a:ea typeface="+mn-ea"/>
              <a:cs typeface="+mn-cs"/>
            </a:rPr>
            <a:t>港湾環境対策基金：前年度と比較して約２００万円の増である。これは、定期的に行っている港湾環境の改善事業に向けて、港湾環境対策に伴う負担金収入の積立を行っていることによる。</a:t>
          </a:r>
          <a:endParaRPr lang="ja-JP" altLang="ja-JP" sz="1400">
            <a:effectLst/>
          </a:endParaRPr>
        </a:p>
        <a:p>
          <a:r>
            <a:rPr kumimoji="1" lang="ja-JP" altLang="ja-JP" sz="1100">
              <a:solidFill>
                <a:schemeClr val="dk1"/>
              </a:solidFill>
              <a:effectLst/>
              <a:latin typeface="+mn-lt"/>
              <a:ea typeface="+mn-ea"/>
              <a:cs typeface="+mn-cs"/>
            </a:rPr>
            <a:t>森林環境譲与税基金：令和２年度より積立ており、該当する事業に充てるが令和４年度は充当する事業がなかったため全て積立を行ったことによる。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共施設等整備基金については、「高浜市公共施設総合管理計画」を着実に進めるため、必要な額を確保することを目標に積立を行ってきた。今後は、公共施設の更新等の事業実施に伴い、取崩しを行っていくものである。</a:t>
          </a:r>
          <a:endParaRPr lang="ja-JP" altLang="ja-JP" sz="1400">
            <a:effectLst/>
          </a:endParaRPr>
        </a:p>
        <a:p>
          <a:r>
            <a:rPr kumimoji="1" lang="ja-JP" altLang="ja-JP" sz="1100">
              <a:solidFill>
                <a:schemeClr val="dk1"/>
              </a:solidFill>
              <a:effectLst/>
              <a:latin typeface="+mn-lt"/>
              <a:ea typeface="+mn-ea"/>
              <a:cs typeface="+mn-cs"/>
            </a:rPr>
            <a:t>　その他の特定目的基金についても、基金の適正な運用を行いつつ、活用を行っていく予定である。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２年度においては法人市民税の増収に伴い、約４億円増加した。令和３年度は法人市民税の減収に伴い約１億円減少した。令和４年度は市税収入は回復しているものの原油価格・物価高騰の影響を受けて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継続的な「アウトソーシング戦略」により行政のスリム化を推進し、人件費増加を抑制しているが、委託料等の物件費が増加する傾向である。これらの財源不足を財政調整基金の活用により対応している。</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については、標準財政規模の１０％程度を目安として、約１０億円の維持は必要と考えている。目標としては、過去にリーマンショックの影響にて、財政調整基金が約１０億円減少したことを踏まえ、継続的な行財政運営を行うため、標準財政規模の２０％程度である約２０億円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年度においても積み立てていないため</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円である。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減債基金については、目的に対応する市債の償還予定がなく、定期的な積立も行っていない。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30FB95A-B6EF-4124-B9CE-4D88FD7A6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8ED83FD-DF04-40CB-82AF-F6C4B53891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246A61E-AA1B-4C84-BFA7-E0C69558F81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7E45D441-9501-45DE-9B0E-F4C35C6029F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0D47CD0F-F699-4D53-961E-2BB3874DC5D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BCC277CD-86A0-4EBE-85A6-1F1CC2A85B9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B88D639C-1C55-4B9F-9132-209F70798C0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536858D9-26FB-4CF5-81C3-2502FBD7EE8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A832FCC9-4DCE-468B-8820-F365F4665BB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75EE8C26-8892-4D6E-9C49-BB1DECDB0FC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愛知県高浜市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AC5CBA58-4B9F-406E-84A7-EBD07C3068F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EB2F06-B4C6-44D2-8FF4-3E4BBC5FA32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60985B80-1C41-4673-B6CF-0E13EE0A779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6965CE31-FB9F-420A-81F4-57754493056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9389ECC7-1515-4BD4-94E8-42EBA817175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C2421A3B-659C-4BE4-9FE5-74B3835C996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49,154
45,095
13.11
18,279,002
17,356,300
713,563
9,662,667
8,816,062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591163DF-4540-4859-9C36-844D5F01165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6B48FDE0-DB54-42E8-821E-91FBA77DAC0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E279B38B-554F-4DCB-8ACF-CC06DEF579F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52978B05-3329-437C-91E4-CD852C01EE8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AC0852CE-10A7-4FB1-88A9-241776299DA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939DB020-66DD-46B1-8A7C-C4DF626E236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9C87232F-957B-4F6C-AA52-43CDED377F0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6A9FFA43-C34E-4EAF-8221-B0FE2D71BCC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A5775871-21D7-4F48-B9B9-1BAAE059B91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21B8713E-8622-4286-A9B9-6601DEB2525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49D1462B-7D16-40A8-926B-2865D909551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4CCF3FDC-4AE8-435D-B207-434E4C9148A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CF3FDC2-0E40-4EEA-BEE0-4843535EEED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974274F2-C5FC-49D5-ACE9-E769A10BDD3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532C83C5-B67C-4AEA-B550-2C8C03602CB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14326B58-4A59-44A0-B902-C876D1741B2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BEAE03BA-8925-458A-A66B-32FEF9A95C9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96C35D0E-109E-4B2B-B2C2-0051EAF9BCF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39EBFB74-3E13-4F9F-BF5F-FDB2AC40594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EFF96DC2-D393-444B-8043-A0C9CC9E8C7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40248B08-8FCF-4EEA-84E3-CD2F1130E269}"/>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8D2698CC-9E16-40A4-8723-C06209679C4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D2D7443-21EF-460B-A251-364030EBCE1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ED2AA973-6ACC-4B05-AE02-58330BCF8FE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448E94A6-1A7A-4282-8B47-0D6B58694BE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99BF6D0D-A905-413E-B6C0-E55F52A25E9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6696CE44-F33B-40A4-BDBB-1C83D17A417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67AB82FF-14C6-48C7-B9C8-029BC83FDA0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FBC2D716-155E-421E-B649-2C058EB444E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58F0305C-4F1D-490B-A38D-9C892E59CBD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722A5C0F-7AFE-495A-9A41-8CDB318294C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EDEFC2A3-8345-4A89-9667-898ED867A19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722CC96F-2391-4F75-AF40-729427F3A50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7F1E0BA3-34A2-4854-BACD-8011DF3A09E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4A4A6C91-FF6C-42C4-B17E-EA0C7F436D4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有形固定資産減価償却率は類似団体より高い水準にあるが、公共施設総合管理計画に基づき、機能重視型の公共施設の複合化や集約化を図ることとしている。</a:t>
          </a:r>
          <a:endParaRPr lang="ja-JP" altLang="ja-JP">
            <a:effectLst/>
          </a:endParaRPr>
        </a:p>
        <a:p>
          <a:r>
            <a:rPr kumimoji="1" lang="ja-JP" altLang="ja-JP" sz="1100">
              <a:solidFill>
                <a:schemeClr val="dk1"/>
              </a:solidFill>
              <a:effectLst/>
              <a:latin typeface="+mn-lt"/>
              <a:ea typeface="+mn-ea"/>
              <a:cs typeface="+mn-cs"/>
            </a:rPr>
            <a:t>　当該計画に基づいた施設の維持管理等の取組みにより、今後はある程度の効果が表れることが期待できる。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2206B67E-3304-4038-9FF9-5BD3FAECBFF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C24C8B46-C633-4C33-BFD8-2CB566F0212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F2D87898-0461-46C4-8718-9BEDF6FF6EC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F5DBF6F7-7A1F-4540-80BA-1A1E252C55D8}"/>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EDEDA534-3F00-4E2F-AD99-AF5B5CBAED9F}"/>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FD1627D3-0A3C-4376-8782-17E06058FFC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0452E9F7-B673-4E32-96B8-79EB6061E16B}"/>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AF72DDED-77BD-48C0-ADA0-E7FAE883944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5F043504-F2C5-4062-A0F0-710C439F592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8E4C17CD-FDD4-4CC3-B84E-2A4828B1C14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7BACB00E-E98F-4CBC-8564-41D0A69E4AF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A85E6BC7-3521-411D-A3C2-91A9DA38C303}"/>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1E48D01C-80F7-4351-A49F-4EB3B3EEE9C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17217112-442B-4D92-97AD-C54C1D2A1D7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830E6A38-1E3E-4C4F-9218-08110369EAE3}"/>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AA68126-88DD-4D66-9522-528CB877B97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15B243B0-2972-4511-AF38-2E99295B941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38314254-F890-4A81-B599-D87C42A045B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71" name="直線コネクタ 70">
          <a:extLst>
            <a:ext uri="{FF2B5EF4-FFF2-40B4-BE49-F238E27FC236}">
              <a16:creationId xmlns:a16="http://schemas.microsoft.com/office/drawing/2014/main" id="{FF76A9CF-F1C7-4340-9050-6264A12CDDDE}"/>
            </a:ext>
          </a:extLst>
        </xdr:cNvPr>
        <xdr:cNvCxnSpPr/>
      </xdr:nvCxnSpPr>
      <xdr:spPr>
        <a:xfrm flipV="1">
          <a:off x="4760595" y="5332367"/>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2" name="有形固定資産減価償却率最小値テキスト">
          <a:extLst>
            <a:ext uri="{FF2B5EF4-FFF2-40B4-BE49-F238E27FC236}">
              <a16:creationId xmlns:a16="http://schemas.microsoft.com/office/drawing/2014/main" id="{5598F4F5-722F-49D5-A7E2-E7C45D862486}"/>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3" name="直線コネクタ 72">
          <a:extLst>
            <a:ext uri="{FF2B5EF4-FFF2-40B4-BE49-F238E27FC236}">
              <a16:creationId xmlns:a16="http://schemas.microsoft.com/office/drawing/2014/main" id="{76865676-40CB-4A84-A1C0-0CE4EBB3B2F4}"/>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74" name="有形固定資産減価償却率最大値テキスト">
          <a:extLst>
            <a:ext uri="{FF2B5EF4-FFF2-40B4-BE49-F238E27FC236}">
              <a16:creationId xmlns:a16="http://schemas.microsoft.com/office/drawing/2014/main" id="{FDE84A33-0630-45E8-B9FA-ADC369674FEA}"/>
            </a:ext>
          </a:extLst>
        </xdr:cNvPr>
        <xdr:cNvSpPr txBox="1"/>
      </xdr:nvSpPr>
      <xdr:spPr>
        <a:xfrm>
          <a:off x="4813300" y="5107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75" name="直線コネクタ 74">
          <a:extLst>
            <a:ext uri="{FF2B5EF4-FFF2-40B4-BE49-F238E27FC236}">
              <a16:creationId xmlns:a16="http://schemas.microsoft.com/office/drawing/2014/main" id="{80DA6F88-F7D4-45BB-9D4E-A0B37BB826C7}"/>
            </a:ext>
          </a:extLst>
        </xdr:cNvPr>
        <xdr:cNvCxnSpPr/>
      </xdr:nvCxnSpPr>
      <xdr:spPr>
        <a:xfrm>
          <a:off x="4673600" y="533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95721</xdr:rowOff>
    </xdr:from>
    <xdr:ext cx="405111" cy="259045"/>
    <xdr:sp macro="" textlink="">
      <xdr:nvSpPr>
        <xdr:cNvPr id="76" name="有形固定資産減価償却率平均値テキスト">
          <a:extLst>
            <a:ext uri="{FF2B5EF4-FFF2-40B4-BE49-F238E27FC236}">
              <a16:creationId xmlns:a16="http://schemas.microsoft.com/office/drawing/2014/main" id="{070AFA61-6733-4928-8CD6-4CBCFFAAAEB6}"/>
            </a:ext>
          </a:extLst>
        </xdr:cNvPr>
        <xdr:cNvSpPr txBox="1"/>
      </xdr:nvSpPr>
      <xdr:spPr>
        <a:xfrm>
          <a:off x="4813300" y="58392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77" name="フローチャート: 判断 76">
          <a:extLst>
            <a:ext uri="{FF2B5EF4-FFF2-40B4-BE49-F238E27FC236}">
              <a16:creationId xmlns:a16="http://schemas.microsoft.com/office/drawing/2014/main" id="{A73FE9C1-4D76-4608-8D64-C696E7DC0273}"/>
            </a:ext>
          </a:extLst>
        </xdr:cNvPr>
        <xdr:cNvSpPr/>
      </xdr:nvSpPr>
      <xdr:spPr>
        <a:xfrm>
          <a:off x="47117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78" name="フローチャート: 判断 77">
          <a:extLst>
            <a:ext uri="{FF2B5EF4-FFF2-40B4-BE49-F238E27FC236}">
              <a16:creationId xmlns:a16="http://schemas.microsoft.com/office/drawing/2014/main" id="{14BF3853-671C-47EA-9139-4A2944172949}"/>
            </a:ext>
          </a:extLst>
        </xdr:cNvPr>
        <xdr:cNvSpPr/>
      </xdr:nvSpPr>
      <xdr:spPr>
        <a:xfrm>
          <a:off x="4000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79" name="フローチャート: 判断 78">
          <a:extLst>
            <a:ext uri="{FF2B5EF4-FFF2-40B4-BE49-F238E27FC236}">
              <a16:creationId xmlns:a16="http://schemas.microsoft.com/office/drawing/2014/main" id="{929CB008-9112-4047-A4EB-8F06463019D5}"/>
            </a:ext>
          </a:extLst>
        </xdr:cNvPr>
        <xdr:cNvSpPr/>
      </xdr:nvSpPr>
      <xdr:spPr>
        <a:xfrm>
          <a:off x="3238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90079</xdr:rowOff>
    </xdr:from>
    <xdr:to>
      <xdr:col>11</xdr:col>
      <xdr:colOff>187325</xdr:colOff>
      <xdr:row>30</xdr:row>
      <xdr:rowOff>20229</xdr:rowOff>
    </xdr:to>
    <xdr:sp macro="" textlink="">
      <xdr:nvSpPr>
        <xdr:cNvPr id="80" name="フローチャート: 判断 79">
          <a:extLst>
            <a:ext uri="{FF2B5EF4-FFF2-40B4-BE49-F238E27FC236}">
              <a16:creationId xmlns:a16="http://schemas.microsoft.com/office/drawing/2014/main" id="{C19842CC-1037-4323-BC75-6EDCD777F94F}"/>
            </a:ext>
          </a:extLst>
        </xdr:cNvPr>
        <xdr:cNvSpPr/>
      </xdr:nvSpPr>
      <xdr:spPr>
        <a:xfrm>
          <a:off x="2476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80826</xdr:rowOff>
    </xdr:from>
    <xdr:to>
      <xdr:col>7</xdr:col>
      <xdr:colOff>187325</xdr:colOff>
      <xdr:row>30</xdr:row>
      <xdr:rowOff>10976</xdr:rowOff>
    </xdr:to>
    <xdr:sp macro="" textlink="">
      <xdr:nvSpPr>
        <xdr:cNvPr id="81" name="フローチャート: 判断 80">
          <a:extLst>
            <a:ext uri="{FF2B5EF4-FFF2-40B4-BE49-F238E27FC236}">
              <a16:creationId xmlns:a16="http://schemas.microsoft.com/office/drawing/2014/main" id="{81160F19-D85D-47EC-8574-A6FF8AC92038}"/>
            </a:ext>
          </a:extLst>
        </xdr:cNvPr>
        <xdr:cNvSpPr/>
      </xdr:nvSpPr>
      <xdr:spPr>
        <a:xfrm>
          <a:off x="1714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FED3F77-6D4B-420C-BC17-1AAC3269997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31F902E-EF12-4711-AACA-7F9451CFFB3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B3756F0-C3F3-4B7A-9B73-07BF513847F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4124E2F-AB94-4C17-B3CF-E8F0F7EF619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FF1A7CE-6E7F-4AE3-9968-8FBCCEFFFAE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146867</xdr:rowOff>
    </xdr:from>
    <xdr:to>
      <xdr:col>23</xdr:col>
      <xdr:colOff>136525</xdr:colOff>
      <xdr:row>31</xdr:row>
      <xdr:rowOff>77017</xdr:rowOff>
    </xdr:to>
    <xdr:sp macro="" textlink="">
      <xdr:nvSpPr>
        <xdr:cNvPr id="87" name="楕円 86">
          <a:extLst>
            <a:ext uri="{FF2B5EF4-FFF2-40B4-BE49-F238E27FC236}">
              <a16:creationId xmlns:a16="http://schemas.microsoft.com/office/drawing/2014/main" id="{F18990CA-E241-41D8-B9E6-EF896C539D87}"/>
            </a:ext>
          </a:extLst>
        </xdr:cNvPr>
        <xdr:cNvSpPr/>
      </xdr:nvSpPr>
      <xdr:spPr>
        <a:xfrm>
          <a:off x="4711700" y="6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125294</xdr:rowOff>
    </xdr:from>
    <xdr:ext cx="405111" cy="259045"/>
    <xdr:sp macro="" textlink="">
      <xdr:nvSpPr>
        <xdr:cNvPr id="88" name="有形固定資産減価償却率該当値テキスト">
          <a:extLst>
            <a:ext uri="{FF2B5EF4-FFF2-40B4-BE49-F238E27FC236}">
              <a16:creationId xmlns:a16="http://schemas.microsoft.com/office/drawing/2014/main" id="{B7885A63-AEA7-446A-B623-698A9FF5EE61}"/>
            </a:ext>
          </a:extLst>
        </xdr:cNvPr>
        <xdr:cNvSpPr txBox="1"/>
      </xdr:nvSpPr>
      <xdr:spPr>
        <a:xfrm>
          <a:off x="4813300" y="604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103686</xdr:rowOff>
    </xdr:from>
    <xdr:to>
      <xdr:col>19</xdr:col>
      <xdr:colOff>187325</xdr:colOff>
      <xdr:row>31</xdr:row>
      <xdr:rowOff>33836</xdr:rowOff>
    </xdr:to>
    <xdr:sp macro="" textlink="">
      <xdr:nvSpPr>
        <xdr:cNvPr id="89" name="楕円 88">
          <a:extLst>
            <a:ext uri="{FF2B5EF4-FFF2-40B4-BE49-F238E27FC236}">
              <a16:creationId xmlns:a16="http://schemas.microsoft.com/office/drawing/2014/main" id="{EA2C3BF2-EFE6-428E-A165-1F6B56BE0400}"/>
            </a:ext>
          </a:extLst>
        </xdr:cNvPr>
        <xdr:cNvSpPr/>
      </xdr:nvSpPr>
      <xdr:spPr>
        <a:xfrm>
          <a:off x="4000500" y="601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154486</xdr:rowOff>
    </xdr:from>
    <xdr:to>
      <xdr:col>23</xdr:col>
      <xdr:colOff>85725</xdr:colOff>
      <xdr:row>31</xdr:row>
      <xdr:rowOff>26217</xdr:rowOff>
    </xdr:to>
    <xdr:cxnSp macro="">
      <xdr:nvCxnSpPr>
        <xdr:cNvPr id="90" name="直線コネクタ 89">
          <a:extLst>
            <a:ext uri="{FF2B5EF4-FFF2-40B4-BE49-F238E27FC236}">
              <a16:creationId xmlns:a16="http://schemas.microsoft.com/office/drawing/2014/main" id="{76E914BC-7470-44F9-BBC2-B16FF4E6610F}"/>
            </a:ext>
          </a:extLst>
        </xdr:cNvPr>
        <xdr:cNvCxnSpPr/>
      </xdr:nvCxnSpPr>
      <xdr:spPr>
        <a:xfrm>
          <a:off x="4051300" y="6069511"/>
          <a:ext cx="7112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60506</xdr:rowOff>
    </xdr:from>
    <xdr:to>
      <xdr:col>15</xdr:col>
      <xdr:colOff>187325</xdr:colOff>
      <xdr:row>30</xdr:row>
      <xdr:rowOff>162106</xdr:rowOff>
    </xdr:to>
    <xdr:sp macro="" textlink="">
      <xdr:nvSpPr>
        <xdr:cNvPr id="91" name="楕円 90">
          <a:extLst>
            <a:ext uri="{FF2B5EF4-FFF2-40B4-BE49-F238E27FC236}">
              <a16:creationId xmlns:a16="http://schemas.microsoft.com/office/drawing/2014/main" id="{CEB1B68E-6809-40AC-825B-E6475D0B4F45}"/>
            </a:ext>
          </a:extLst>
        </xdr:cNvPr>
        <xdr:cNvSpPr/>
      </xdr:nvSpPr>
      <xdr:spPr>
        <a:xfrm>
          <a:off x="3238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111306</xdr:rowOff>
    </xdr:from>
    <xdr:to>
      <xdr:col>19</xdr:col>
      <xdr:colOff>136525</xdr:colOff>
      <xdr:row>30</xdr:row>
      <xdr:rowOff>154486</xdr:rowOff>
    </xdr:to>
    <xdr:cxnSp macro="">
      <xdr:nvCxnSpPr>
        <xdr:cNvPr id="92" name="直線コネクタ 91">
          <a:extLst>
            <a:ext uri="{FF2B5EF4-FFF2-40B4-BE49-F238E27FC236}">
              <a16:creationId xmlns:a16="http://schemas.microsoft.com/office/drawing/2014/main" id="{BC940C68-1B66-458D-A30D-5E2B68EEB348}"/>
            </a:ext>
          </a:extLst>
        </xdr:cNvPr>
        <xdr:cNvCxnSpPr/>
      </xdr:nvCxnSpPr>
      <xdr:spPr>
        <a:xfrm>
          <a:off x="3289300" y="6026331"/>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79012</xdr:rowOff>
    </xdr:from>
    <xdr:to>
      <xdr:col>11</xdr:col>
      <xdr:colOff>187325</xdr:colOff>
      <xdr:row>31</xdr:row>
      <xdr:rowOff>9162</xdr:rowOff>
    </xdr:to>
    <xdr:sp macro="" textlink="">
      <xdr:nvSpPr>
        <xdr:cNvPr id="93" name="楕円 92">
          <a:extLst>
            <a:ext uri="{FF2B5EF4-FFF2-40B4-BE49-F238E27FC236}">
              <a16:creationId xmlns:a16="http://schemas.microsoft.com/office/drawing/2014/main" id="{E51CEBF4-A828-4134-AF73-F004B0B79CE7}"/>
            </a:ext>
          </a:extLst>
        </xdr:cNvPr>
        <xdr:cNvSpPr/>
      </xdr:nvSpPr>
      <xdr:spPr>
        <a:xfrm>
          <a:off x="2476500" y="59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111306</xdr:rowOff>
    </xdr:from>
    <xdr:to>
      <xdr:col>15</xdr:col>
      <xdr:colOff>136525</xdr:colOff>
      <xdr:row>30</xdr:row>
      <xdr:rowOff>129812</xdr:rowOff>
    </xdr:to>
    <xdr:cxnSp macro="">
      <xdr:nvCxnSpPr>
        <xdr:cNvPr id="94" name="直線コネクタ 93">
          <a:extLst>
            <a:ext uri="{FF2B5EF4-FFF2-40B4-BE49-F238E27FC236}">
              <a16:creationId xmlns:a16="http://schemas.microsoft.com/office/drawing/2014/main" id="{D183790F-2B60-4E6D-AC36-F4F463A11304}"/>
            </a:ext>
          </a:extLst>
        </xdr:cNvPr>
        <xdr:cNvCxnSpPr/>
      </xdr:nvCxnSpPr>
      <xdr:spPr>
        <a:xfrm flipV="1">
          <a:off x="2527300" y="6026331"/>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94433</xdr:rowOff>
    </xdr:from>
    <xdr:to>
      <xdr:col>7</xdr:col>
      <xdr:colOff>187325</xdr:colOff>
      <xdr:row>31</xdr:row>
      <xdr:rowOff>24583</xdr:rowOff>
    </xdr:to>
    <xdr:sp macro="" textlink="">
      <xdr:nvSpPr>
        <xdr:cNvPr id="95" name="楕円 94">
          <a:extLst>
            <a:ext uri="{FF2B5EF4-FFF2-40B4-BE49-F238E27FC236}">
              <a16:creationId xmlns:a16="http://schemas.microsoft.com/office/drawing/2014/main" id="{678EF960-3631-4FD2-9BD9-59513639B004}"/>
            </a:ext>
          </a:extLst>
        </xdr:cNvPr>
        <xdr:cNvSpPr/>
      </xdr:nvSpPr>
      <xdr:spPr>
        <a:xfrm>
          <a:off x="17145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129812</xdr:rowOff>
    </xdr:from>
    <xdr:to>
      <xdr:col>11</xdr:col>
      <xdr:colOff>136525</xdr:colOff>
      <xdr:row>30</xdr:row>
      <xdr:rowOff>145233</xdr:rowOff>
    </xdr:to>
    <xdr:cxnSp macro="">
      <xdr:nvCxnSpPr>
        <xdr:cNvPr id="96" name="直線コネクタ 95">
          <a:extLst>
            <a:ext uri="{FF2B5EF4-FFF2-40B4-BE49-F238E27FC236}">
              <a16:creationId xmlns:a16="http://schemas.microsoft.com/office/drawing/2014/main" id="{EABD8C4E-0B53-4536-BD26-927CE8DDD5B4}"/>
            </a:ext>
          </a:extLst>
        </xdr:cNvPr>
        <xdr:cNvCxnSpPr/>
      </xdr:nvCxnSpPr>
      <xdr:spPr>
        <a:xfrm flipV="1">
          <a:off x="1765300" y="6044837"/>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129285</xdr:rowOff>
    </xdr:from>
    <xdr:ext cx="405111" cy="259045"/>
    <xdr:sp macro="" textlink="">
      <xdr:nvSpPr>
        <xdr:cNvPr id="97" name="n_1aveValue有形固定資産減価償却率">
          <a:extLst>
            <a:ext uri="{FF2B5EF4-FFF2-40B4-BE49-F238E27FC236}">
              <a16:creationId xmlns:a16="http://schemas.microsoft.com/office/drawing/2014/main" id="{01A03FB5-BA2E-40C9-BB54-05A54F9D4123}"/>
            </a:ext>
          </a:extLst>
        </xdr:cNvPr>
        <xdr:cNvSpPr txBox="1"/>
      </xdr:nvSpPr>
      <xdr:spPr>
        <a:xfrm>
          <a:off x="38360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92274</xdr:rowOff>
    </xdr:from>
    <xdr:ext cx="405111" cy="259045"/>
    <xdr:sp macro="" textlink="">
      <xdr:nvSpPr>
        <xdr:cNvPr id="98" name="n_2aveValue有形固定資産減価償却率">
          <a:extLst>
            <a:ext uri="{FF2B5EF4-FFF2-40B4-BE49-F238E27FC236}">
              <a16:creationId xmlns:a16="http://schemas.microsoft.com/office/drawing/2014/main" id="{027AC7CC-7DFC-46FD-A86F-2385F967653E}"/>
            </a:ext>
          </a:extLst>
        </xdr:cNvPr>
        <xdr:cNvSpPr txBox="1"/>
      </xdr:nvSpPr>
      <xdr:spPr>
        <a:xfrm>
          <a:off x="3086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36756</xdr:rowOff>
    </xdr:from>
    <xdr:ext cx="405111" cy="259045"/>
    <xdr:sp macro="" textlink="">
      <xdr:nvSpPr>
        <xdr:cNvPr id="99" name="n_3aveValue有形固定資産減価償却率">
          <a:extLst>
            <a:ext uri="{FF2B5EF4-FFF2-40B4-BE49-F238E27FC236}">
              <a16:creationId xmlns:a16="http://schemas.microsoft.com/office/drawing/2014/main" id="{35D9A05B-482E-4BEA-BCF5-4FEF78E4C156}"/>
            </a:ext>
          </a:extLst>
        </xdr:cNvPr>
        <xdr:cNvSpPr txBox="1"/>
      </xdr:nvSpPr>
      <xdr:spPr>
        <a:xfrm>
          <a:off x="2324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27503</xdr:rowOff>
    </xdr:from>
    <xdr:ext cx="405111" cy="259045"/>
    <xdr:sp macro="" textlink="">
      <xdr:nvSpPr>
        <xdr:cNvPr id="100" name="n_4aveValue有形固定資産減価償却率">
          <a:extLst>
            <a:ext uri="{FF2B5EF4-FFF2-40B4-BE49-F238E27FC236}">
              <a16:creationId xmlns:a16="http://schemas.microsoft.com/office/drawing/2014/main" id="{285832C9-A47A-4EA3-8C9E-B6AFDFC607E3}"/>
            </a:ext>
          </a:extLst>
        </xdr:cNvPr>
        <xdr:cNvSpPr txBox="1"/>
      </xdr:nvSpPr>
      <xdr:spPr>
        <a:xfrm>
          <a:off x="1562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24963</xdr:rowOff>
    </xdr:from>
    <xdr:ext cx="405111" cy="259045"/>
    <xdr:sp macro="" textlink="">
      <xdr:nvSpPr>
        <xdr:cNvPr id="101" name="n_1mainValue有形固定資産減価償却率">
          <a:extLst>
            <a:ext uri="{FF2B5EF4-FFF2-40B4-BE49-F238E27FC236}">
              <a16:creationId xmlns:a16="http://schemas.microsoft.com/office/drawing/2014/main" id="{780FC689-1381-4892-BCBB-915E31FD1B7D}"/>
            </a:ext>
          </a:extLst>
        </xdr:cNvPr>
        <xdr:cNvSpPr txBox="1"/>
      </xdr:nvSpPr>
      <xdr:spPr>
        <a:xfrm>
          <a:off x="3836044" y="61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153233</xdr:rowOff>
    </xdr:from>
    <xdr:ext cx="405111" cy="259045"/>
    <xdr:sp macro="" textlink="">
      <xdr:nvSpPr>
        <xdr:cNvPr id="102" name="n_2mainValue有形固定資産減価償却率">
          <a:extLst>
            <a:ext uri="{FF2B5EF4-FFF2-40B4-BE49-F238E27FC236}">
              <a16:creationId xmlns:a16="http://schemas.microsoft.com/office/drawing/2014/main" id="{34AE91A1-DD06-4D84-A5F0-49A36AD37018}"/>
            </a:ext>
          </a:extLst>
        </xdr:cNvPr>
        <xdr:cNvSpPr txBox="1"/>
      </xdr:nvSpPr>
      <xdr:spPr>
        <a:xfrm>
          <a:off x="3086744" y="606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289</xdr:rowOff>
    </xdr:from>
    <xdr:ext cx="405111" cy="259045"/>
    <xdr:sp macro="" textlink="">
      <xdr:nvSpPr>
        <xdr:cNvPr id="103" name="n_3mainValue有形固定資産減価償却率">
          <a:extLst>
            <a:ext uri="{FF2B5EF4-FFF2-40B4-BE49-F238E27FC236}">
              <a16:creationId xmlns:a16="http://schemas.microsoft.com/office/drawing/2014/main" id="{07B4443F-E2AA-45B0-8FC6-35D9DAB35300}"/>
            </a:ext>
          </a:extLst>
        </xdr:cNvPr>
        <xdr:cNvSpPr txBox="1"/>
      </xdr:nvSpPr>
      <xdr:spPr>
        <a:xfrm>
          <a:off x="2324744" y="608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15710</xdr:rowOff>
    </xdr:from>
    <xdr:ext cx="405111" cy="259045"/>
    <xdr:sp macro="" textlink="">
      <xdr:nvSpPr>
        <xdr:cNvPr id="104" name="n_4mainValue有形固定資産減価償却率">
          <a:extLst>
            <a:ext uri="{FF2B5EF4-FFF2-40B4-BE49-F238E27FC236}">
              <a16:creationId xmlns:a16="http://schemas.microsoft.com/office/drawing/2014/main" id="{070C0A62-94E8-46E6-9FE1-D9EB32E0F08B}"/>
            </a:ext>
          </a:extLst>
        </xdr:cNvPr>
        <xdr:cNvSpPr txBox="1"/>
      </xdr:nvSpPr>
      <xdr:spPr>
        <a:xfrm>
          <a:off x="15627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96E782D4-7A4B-44DD-82C5-20041ED77D7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3C866989-66E3-4E15-B943-CBBB9CCF186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42017780-B9DF-43CF-8605-745F26A2AA5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D13A8785-61D0-42AF-B5BA-6D053E22856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44F6B2E9-70C8-4E95-8BC4-71814E53DFB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AFCB9A4-6BFF-4906-AEAA-6B3E000CE0A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2226B8BC-A22A-4B7D-8780-3C596FD2CAC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38256702-953D-4A8B-8277-0EDAA5408A0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4F4E8FC6-21B2-468D-844C-40EB9C82562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6F17E879-67E8-42BD-82A5-B9C5B5F85E7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D83A2192-3FDF-48C5-920E-A48F77894A3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6803009B-942C-4A7C-8AC8-B7AC439487D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19818271-06C3-479A-9597-AEF4D623790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債務償還比率は類似団体の中でも低い水準にある。昨年度と比較して、地方債現在高が減少しているものの、経常一般財源は増加したため、債務償還比率はやや低くなっている。</a:t>
          </a:r>
          <a:endParaRPr lang="ja-JP" altLang="ja-JP" sz="1050">
            <a:effectLst/>
          </a:endParaRPr>
        </a:p>
        <a:p>
          <a:r>
            <a:rPr kumimoji="1" lang="ja-JP" altLang="ja-JP" sz="1050">
              <a:solidFill>
                <a:schemeClr val="dk1"/>
              </a:solidFill>
              <a:effectLst/>
              <a:latin typeface="+mn-lt"/>
              <a:ea typeface="+mn-ea"/>
              <a:cs typeface="+mn-cs"/>
            </a:rPr>
            <a:t>　また、公共施設総合管理計画を確実に推進していくことによって、今後も地方債の発行額が増加する見込みである。また市税の動向によっては、債務償還比率が減少することが考えられる。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E3042740-3A63-4B01-AD1A-E25C60B1560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FD49FF50-3924-428B-AFFF-D99AFBB21C4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29C0FD60-8049-42D1-BE28-EB50FED7E64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6937A9D4-C1AD-43F3-9104-DD01C393596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D3D4A86A-B9F3-4F62-A380-1B5DBE4C258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EBCFD713-5652-4F18-BB66-1C67E49E34F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a:extLst>
            <a:ext uri="{FF2B5EF4-FFF2-40B4-BE49-F238E27FC236}">
              <a16:creationId xmlns:a16="http://schemas.microsoft.com/office/drawing/2014/main" id="{DACD7849-967F-4C2A-B93A-CD60E203694B}"/>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56A2566A-9BA7-4AFE-8EA3-856126C9A3A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33D3C5AC-9C2A-4150-93F3-C22F94D287E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69487D03-13EE-4323-9D2A-75C99D050B1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00FE3150-78AC-46CF-9967-E83CC8EFDA1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E9B1C610-E0C1-4EE4-9393-B3BC1A06085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32125901-46A0-4263-A02D-66381CEFF948}"/>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6BA92F80-54AE-41CC-A92B-2685EBA9A3F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2" name="テキスト ボックス 131">
          <a:extLst>
            <a:ext uri="{FF2B5EF4-FFF2-40B4-BE49-F238E27FC236}">
              <a16:creationId xmlns:a16="http://schemas.microsoft.com/office/drawing/2014/main" id="{BAE7C468-F135-43BD-8CF0-8036F3FCC4A6}"/>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FFBA220F-2622-4BD1-AF7C-5F66D4269E9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6809A184-DB64-4FC9-BDA5-1D42388B8721}"/>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31389B1E-D5A7-455A-AB33-8F9DDD619C5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142739</xdr:rowOff>
    </xdr:from>
    <xdr:to>
      <xdr:col>76</xdr:col>
      <xdr:colOff>21589</xdr:colOff>
      <xdr:row>34</xdr:row>
      <xdr:rowOff>119317</xdr:rowOff>
    </xdr:to>
    <xdr:cxnSp macro="">
      <xdr:nvCxnSpPr>
        <xdr:cNvPr id="136" name="直線コネクタ 135">
          <a:extLst>
            <a:ext uri="{FF2B5EF4-FFF2-40B4-BE49-F238E27FC236}">
              <a16:creationId xmlns:a16="http://schemas.microsoft.com/office/drawing/2014/main" id="{1C65FABA-1296-4F83-A3E9-D1C107DC4772}"/>
            </a:ext>
          </a:extLst>
        </xdr:cNvPr>
        <xdr:cNvCxnSpPr/>
      </xdr:nvCxnSpPr>
      <xdr:spPr>
        <a:xfrm flipV="1">
          <a:off x="14793595" y="5200514"/>
          <a:ext cx="1269" cy="1519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123144</xdr:rowOff>
    </xdr:from>
    <xdr:ext cx="560923" cy="259045"/>
    <xdr:sp macro="" textlink="">
      <xdr:nvSpPr>
        <xdr:cNvPr id="137" name="債務償還比率最小値テキスト">
          <a:extLst>
            <a:ext uri="{FF2B5EF4-FFF2-40B4-BE49-F238E27FC236}">
              <a16:creationId xmlns:a16="http://schemas.microsoft.com/office/drawing/2014/main" id="{BFD08021-CC87-4E36-9661-A53D89DF95FC}"/>
            </a:ext>
          </a:extLst>
        </xdr:cNvPr>
        <xdr:cNvSpPr txBox="1"/>
      </xdr:nvSpPr>
      <xdr:spPr>
        <a:xfrm>
          <a:off x="14846300" y="67239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119317</xdr:rowOff>
    </xdr:from>
    <xdr:to>
      <xdr:col>76</xdr:col>
      <xdr:colOff>111125</xdr:colOff>
      <xdr:row>34</xdr:row>
      <xdr:rowOff>119317</xdr:rowOff>
    </xdr:to>
    <xdr:cxnSp macro="">
      <xdr:nvCxnSpPr>
        <xdr:cNvPr id="138" name="直線コネクタ 137">
          <a:extLst>
            <a:ext uri="{FF2B5EF4-FFF2-40B4-BE49-F238E27FC236}">
              <a16:creationId xmlns:a16="http://schemas.microsoft.com/office/drawing/2014/main" id="{11C63915-5166-458A-8DBC-B72A7A4D7E81}"/>
            </a:ext>
          </a:extLst>
        </xdr:cNvPr>
        <xdr:cNvCxnSpPr/>
      </xdr:nvCxnSpPr>
      <xdr:spPr>
        <a:xfrm>
          <a:off x="14706600" y="6720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89416</xdr:rowOff>
    </xdr:from>
    <xdr:ext cx="469744" cy="259045"/>
    <xdr:sp macro="" textlink="">
      <xdr:nvSpPr>
        <xdr:cNvPr id="139" name="債務償還比率最大値テキスト">
          <a:extLst>
            <a:ext uri="{FF2B5EF4-FFF2-40B4-BE49-F238E27FC236}">
              <a16:creationId xmlns:a16="http://schemas.microsoft.com/office/drawing/2014/main" id="{5B355826-C639-478B-B175-AD68E36893DB}"/>
            </a:ext>
          </a:extLst>
        </xdr:cNvPr>
        <xdr:cNvSpPr txBox="1"/>
      </xdr:nvSpPr>
      <xdr:spPr>
        <a:xfrm>
          <a:off x="14846300" y="49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142739</xdr:rowOff>
    </xdr:from>
    <xdr:to>
      <xdr:col>76</xdr:col>
      <xdr:colOff>111125</xdr:colOff>
      <xdr:row>25</xdr:row>
      <xdr:rowOff>142739</xdr:rowOff>
    </xdr:to>
    <xdr:cxnSp macro="">
      <xdr:nvCxnSpPr>
        <xdr:cNvPr id="140" name="直線コネクタ 139">
          <a:extLst>
            <a:ext uri="{FF2B5EF4-FFF2-40B4-BE49-F238E27FC236}">
              <a16:creationId xmlns:a16="http://schemas.microsoft.com/office/drawing/2014/main" id="{6CD11697-078D-4917-9F5F-6622C8BADC7D}"/>
            </a:ext>
          </a:extLst>
        </xdr:cNvPr>
        <xdr:cNvCxnSpPr/>
      </xdr:nvCxnSpPr>
      <xdr:spPr>
        <a:xfrm>
          <a:off x="14706600" y="520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148353</xdr:rowOff>
    </xdr:from>
    <xdr:ext cx="469744" cy="259045"/>
    <xdr:sp macro="" textlink="">
      <xdr:nvSpPr>
        <xdr:cNvPr id="141" name="債務償還比率平均値テキスト">
          <a:extLst>
            <a:ext uri="{FF2B5EF4-FFF2-40B4-BE49-F238E27FC236}">
              <a16:creationId xmlns:a16="http://schemas.microsoft.com/office/drawing/2014/main" id="{7FFC4F6C-0365-40F4-B86A-7C143998B86F}"/>
            </a:ext>
          </a:extLst>
        </xdr:cNvPr>
        <xdr:cNvSpPr txBox="1"/>
      </xdr:nvSpPr>
      <xdr:spPr>
        <a:xfrm>
          <a:off x="14846300" y="5720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169926</xdr:rowOff>
    </xdr:from>
    <xdr:to>
      <xdr:col>76</xdr:col>
      <xdr:colOff>73025</xdr:colOff>
      <xdr:row>29</xdr:row>
      <xdr:rowOff>100076</xdr:rowOff>
    </xdr:to>
    <xdr:sp macro="" textlink="">
      <xdr:nvSpPr>
        <xdr:cNvPr id="142" name="フローチャート: 判断 141">
          <a:extLst>
            <a:ext uri="{FF2B5EF4-FFF2-40B4-BE49-F238E27FC236}">
              <a16:creationId xmlns:a16="http://schemas.microsoft.com/office/drawing/2014/main" id="{B96A1F09-0660-4B57-AD2F-D22D0C42A85B}"/>
            </a:ext>
          </a:extLst>
        </xdr:cNvPr>
        <xdr:cNvSpPr/>
      </xdr:nvSpPr>
      <xdr:spPr>
        <a:xfrm>
          <a:off x="147447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121965</xdr:rowOff>
    </xdr:from>
    <xdr:to>
      <xdr:col>72</xdr:col>
      <xdr:colOff>123825</xdr:colOff>
      <xdr:row>29</xdr:row>
      <xdr:rowOff>52115</xdr:rowOff>
    </xdr:to>
    <xdr:sp macro="" textlink="">
      <xdr:nvSpPr>
        <xdr:cNvPr id="143" name="フローチャート: 判断 142">
          <a:extLst>
            <a:ext uri="{FF2B5EF4-FFF2-40B4-BE49-F238E27FC236}">
              <a16:creationId xmlns:a16="http://schemas.microsoft.com/office/drawing/2014/main" id="{DAC6C4E7-C05B-4FB7-A76A-E4FDA8E63BEA}"/>
            </a:ext>
          </a:extLst>
        </xdr:cNvPr>
        <xdr:cNvSpPr/>
      </xdr:nvSpPr>
      <xdr:spPr>
        <a:xfrm>
          <a:off x="14033500" y="569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160401</xdr:rowOff>
    </xdr:from>
    <xdr:to>
      <xdr:col>68</xdr:col>
      <xdr:colOff>123825</xdr:colOff>
      <xdr:row>30</xdr:row>
      <xdr:rowOff>90551</xdr:rowOff>
    </xdr:to>
    <xdr:sp macro="" textlink="">
      <xdr:nvSpPr>
        <xdr:cNvPr id="144" name="フローチャート: 判断 143">
          <a:extLst>
            <a:ext uri="{FF2B5EF4-FFF2-40B4-BE49-F238E27FC236}">
              <a16:creationId xmlns:a16="http://schemas.microsoft.com/office/drawing/2014/main" id="{2EF46FB5-DE29-4A5E-AFE3-05E95CF83FFD}"/>
            </a:ext>
          </a:extLst>
        </xdr:cNvPr>
        <xdr:cNvSpPr/>
      </xdr:nvSpPr>
      <xdr:spPr>
        <a:xfrm>
          <a:off x="13271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80400</xdr:rowOff>
    </xdr:from>
    <xdr:to>
      <xdr:col>64</xdr:col>
      <xdr:colOff>123825</xdr:colOff>
      <xdr:row>31</xdr:row>
      <xdr:rowOff>10550</xdr:rowOff>
    </xdr:to>
    <xdr:sp macro="" textlink="">
      <xdr:nvSpPr>
        <xdr:cNvPr id="145" name="フローチャート: 判断 144">
          <a:extLst>
            <a:ext uri="{FF2B5EF4-FFF2-40B4-BE49-F238E27FC236}">
              <a16:creationId xmlns:a16="http://schemas.microsoft.com/office/drawing/2014/main" id="{80E1A68D-FED6-43C7-8A30-0D8B3F2F9DA6}"/>
            </a:ext>
          </a:extLst>
        </xdr:cNvPr>
        <xdr:cNvSpPr/>
      </xdr:nvSpPr>
      <xdr:spPr>
        <a:xfrm>
          <a:off x="12509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75619</xdr:rowOff>
    </xdr:from>
    <xdr:to>
      <xdr:col>60</xdr:col>
      <xdr:colOff>123825</xdr:colOff>
      <xdr:row>31</xdr:row>
      <xdr:rowOff>5769</xdr:rowOff>
    </xdr:to>
    <xdr:sp macro="" textlink="">
      <xdr:nvSpPr>
        <xdr:cNvPr id="146" name="フローチャート: 判断 145">
          <a:extLst>
            <a:ext uri="{FF2B5EF4-FFF2-40B4-BE49-F238E27FC236}">
              <a16:creationId xmlns:a16="http://schemas.microsoft.com/office/drawing/2014/main" id="{D341742E-6880-447C-B6C2-B976233745CA}"/>
            </a:ext>
          </a:extLst>
        </xdr:cNvPr>
        <xdr:cNvSpPr/>
      </xdr:nvSpPr>
      <xdr:spPr>
        <a:xfrm>
          <a:off x="11747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B313510-F1C8-4699-9C40-3A4FA6494A2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97EF975-D59B-4DB6-8282-21325E551E2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5BDD386-1C87-44B3-962F-4C39A70275C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28CD777-F37A-43D5-97AB-E25EA58E683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F0D67D8-5ED6-49A8-9A39-E4975578C7C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136770</xdr:rowOff>
    </xdr:from>
    <xdr:to>
      <xdr:col>76</xdr:col>
      <xdr:colOff>73025</xdr:colOff>
      <xdr:row>29</xdr:row>
      <xdr:rowOff>66920</xdr:rowOff>
    </xdr:to>
    <xdr:sp macro="" textlink="">
      <xdr:nvSpPr>
        <xdr:cNvPr id="152" name="楕円 151">
          <a:extLst>
            <a:ext uri="{FF2B5EF4-FFF2-40B4-BE49-F238E27FC236}">
              <a16:creationId xmlns:a16="http://schemas.microsoft.com/office/drawing/2014/main" id="{0308AF77-84D1-492D-8B76-A98236C86A3E}"/>
            </a:ext>
          </a:extLst>
        </xdr:cNvPr>
        <xdr:cNvSpPr/>
      </xdr:nvSpPr>
      <xdr:spPr>
        <a:xfrm>
          <a:off x="14744700" y="57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159647</xdr:rowOff>
    </xdr:from>
    <xdr:ext cx="469744" cy="259045"/>
    <xdr:sp macro="" textlink="">
      <xdr:nvSpPr>
        <xdr:cNvPr id="153" name="債務償還比率該当値テキスト">
          <a:extLst>
            <a:ext uri="{FF2B5EF4-FFF2-40B4-BE49-F238E27FC236}">
              <a16:creationId xmlns:a16="http://schemas.microsoft.com/office/drawing/2014/main" id="{464C42DB-FAAA-497E-8269-3AC2EE834AC9}"/>
            </a:ext>
          </a:extLst>
        </xdr:cNvPr>
        <xdr:cNvSpPr txBox="1"/>
      </xdr:nvSpPr>
      <xdr:spPr>
        <a:xfrm>
          <a:off x="14846300" y="556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79865</xdr:rowOff>
    </xdr:from>
    <xdr:to>
      <xdr:col>72</xdr:col>
      <xdr:colOff>123825</xdr:colOff>
      <xdr:row>29</xdr:row>
      <xdr:rowOff>10015</xdr:rowOff>
    </xdr:to>
    <xdr:sp macro="" textlink="">
      <xdr:nvSpPr>
        <xdr:cNvPr id="154" name="楕円 153">
          <a:extLst>
            <a:ext uri="{FF2B5EF4-FFF2-40B4-BE49-F238E27FC236}">
              <a16:creationId xmlns:a16="http://schemas.microsoft.com/office/drawing/2014/main" id="{C67E7160-3DB0-4CE8-AB9F-9C289C16135A}"/>
            </a:ext>
          </a:extLst>
        </xdr:cNvPr>
        <xdr:cNvSpPr/>
      </xdr:nvSpPr>
      <xdr:spPr>
        <a:xfrm>
          <a:off x="14033500" y="565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130665</xdr:rowOff>
    </xdr:from>
    <xdr:to>
      <xdr:col>76</xdr:col>
      <xdr:colOff>22225</xdr:colOff>
      <xdr:row>29</xdr:row>
      <xdr:rowOff>16120</xdr:rowOff>
    </xdr:to>
    <xdr:cxnSp macro="">
      <xdr:nvCxnSpPr>
        <xdr:cNvPr id="155" name="直線コネクタ 154">
          <a:extLst>
            <a:ext uri="{FF2B5EF4-FFF2-40B4-BE49-F238E27FC236}">
              <a16:creationId xmlns:a16="http://schemas.microsoft.com/office/drawing/2014/main" id="{3815F05F-7CAA-432E-96BB-86461C492DAD}"/>
            </a:ext>
          </a:extLst>
        </xdr:cNvPr>
        <xdr:cNvCxnSpPr/>
      </xdr:nvCxnSpPr>
      <xdr:spPr>
        <a:xfrm>
          <a:off x="14084300" y="5702790"/>
          <a:ext cx="711200" cy="5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109474</xdr:rowOff>
    </xdr:from>
    <xdr:to>
      <xdr:col>68</xdr:col>
      <xdr:colOff>123825</xdr:colOff>
      <xdr:row>29</xdr:row>
      <xdr:rowOff>39624</xdr:rowOff>
    </xdr:to>
    <xdr:sp macro="" textlink="">
      <xdr:nvSpPr>
        <xdr:cNvPr id="156" name="楕円 155">
          <a:extLst>
            <a:ext uri="{FF2B5EF4-FFF2-40B4-BE49-F238E27FC236}">
              <a16:creationId xmlns:a16="http://schemas.microsoft.com/office/drawing/2014/main" id="{788B3724-96A9-47DF-8076-62DF1AAABFC2}"/>
            </a:ext>
          </a:extLst>
        </xdr:cNvPr>
        <xdr:cNvSpPr/>
      </xdr:nvSpPr>
      <xdr:spPr>
        <a:xfrm>
          <a:off x="13271500" y="568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130665</xdr:rowOff>
    </xdr:from>
    <xdr:to>
      <xdr:col>72</xdr:col>
      <xdr:colOff>73025</xdr:colOff>
      <xdr:row>28</xdr:row>
      <xdr:rowOff>160274</xdr:rowOff>
    </xdr:to>
    <xdr:cxnSp macro="">
      <xdr:nvCxnSpPr>
        <xdr:cNvPr id="157" name="直線コネクタ 156">
          <a:extLst>
            <a:ext uri="{FF2B5EF4-FFF2-40B4-BE49-F238E27FC236}">
              <a16:creationId xmlns:a16="http://schemas.microsoft.com/office/drawing/2014/main" id="{B85D6D93-61D2-452F-94BD-DAFFA65967B3}"/>
            </a:ext>
          </a:extLst>
        </xdr:cNvPr>
        <xdr:cNvCxnSpPr/>
      </xdr:nvCxnSpPr>
      <xdr:spPr>
        <a:xfrm flipV="1">
          <a:off x="13322300" y="5702790"/>
          <a:ext cx="762000" cy="2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142167</xdr:rowOff>
    </xdr:from>
    <xdr:to>
      <xdr:col>64</xdr:col>
      <xdr:colOff>123825</xdr:colOff>
      <xdr:row>29</xdr:row>
      <xdr:rowOff>72317</xdr:rowOff>
    </xdr:to>
    <xdr:sp macro="" textlink="">
      <xdr:nvSpPr>
        <xdr:cNvPr id="158" name="楕円 157">
          <a:extLst>
            <a:ext uri="{FF2B5EF4-FFF2-40B4-BE49-F238E27FC236}">
              <a16:creationId xmlns:a16="http://schemas.microsoft.com/office/drawing/2014/main" id="{70FFB894-CD73-438F-BA85-317326963B93}"/>
            </a:ext>
          </a:extLst>
        </xdr:cNvPr>
        <xdr:cNvSpPr/>
      </xdr:nvSpPr>
      <xdr:spPr>
        <a:xfrm>
          <a:off x="12509500" y="571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160274</xdr:rowOff>
    </xdr:from>
    <xdr:to>
      <xdr:col>68</xdr:col>
      <xdr:colOff>73025</xdr:colOff>
      <xdr:row>29</xdr:row>
      <xdr:rowOff>21517</xdr:rowOff>
    </xdr:to>
    <xdr:cxnSp macro="">
      <xdr:nvCxnSpPr>
        <xdr:cNvPr id="159" name="直線コネクタ 158">
          <a:extLst>
            <a:ext uri="{FF2B5EF4-FFF2-40B4-BE49-F238E27FC236}">
              <a16:creationId xmlns:a16="http://schemas.microsoft.com/office/drawing/2014/main" id="{5590BACA-2E2F-46EB-9B99-F8A62ACC1E57}"/>
            </a:ext>
          </a:extLst>
        </xdr:cNvPr>
        <xdr:cNvCxnSpPr/>
      </xdr:nvCxnSpPr>
      <xdr:spPr>
        <a:xfrm flipV="1">
          <a:off x="12560300" y="5732399"/>
          <a:ext cx="762000" cy="3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141478</xdr:rowOff>
    </xdr:from>
    <xdr:to>
      <xdr:col>60</xdr:col>
      <xdr:colOff>123825</xdr:colOff>
      <xdr:row>27</xdr:row>
      <xdr:rowOff>71628</xdr:rowOff>
    </xdr:to>
    <xdr:sp macro="" textlink="">
      <xdr:nvSpPr>
        <xdr:cNvPr id="160" name="楕円 159">
          <a:extLst>
            <a:ext uri="{FF2B5EF4-FFF2-40B4-BE49-F238E27FC236}">
              <a16:creationId xmlns:a16="http://schemas.microsoft.com/office/drawing/2014/main" id="{43D97158-0FBD-470E-B306-682C03FB5F7A}"/>
            </a:ext>
          </a:extLst>
        </xdr:cNvPr>
        <xdr:cNvSpPr/>
      </xdr:nvSpPr>
      <xdr:spPr>
        <a:xfrm>
          <a:off x="11747500" y="537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20828</xdr:rowOff>
    </xdr:from>
    <xdr:to>
      <xdr:col>64</xdr:col>
      <xdr:colOff>73025</xdr:colOff>
      <xdr:row>29</xdr:row>
      <xdr:rowOff>21517</xdr:rowOff>
    </xdr:to>
    <xdr:cxnSp macro="">
      <xdr:nvCxnSpPr>
        <xdr:cNvPr id="161" name="直線コネクタ 160">
          <a:extLst>
            <a:ext uri="{FF2B5EF4-FFF2-40B4-BE49-F238E27FC236}">
              <a16:creationId xmlns:a16="http://schemas.microsoft.com/office/drawing/2014/main" id="{35769975-713E-4C89-BDA5-6455E44AB731}"/>
            </a:ext>
          </a:extLst>
        </xdr:cNvPr>
        <xdr:cNvCxnSpPr/>
      </xdr:nvCxnSpPr>
      <xdr:spPr>
        <a:xfrm>
          <a:off x="11798300" y="5421503"/>
          <a:ext cx="762000" cy="34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43242</xdr:rowOff>
    </xdr:from>
    <xdr:ext cx="469744" cy="259045"/>
    <xdr:sp macro="" textlink="">
      <xdr:nvSpPr>
        <xdr:cNvPr id="162" name="n_1aveValue債務償還比率">
          <a:extLst>
            <a:ext uri="{FF2B5EF4-FFF2-40B4-BE49-F238E27FC236}">
              <a16:creationId xmlns:a16="http://schemas.microsoft.com/office/drawing/2014/main" id="{5BF92F14-58BC-4DEC-ABBD-59678673A87E}"/>
            </a:ext>
          </a:extLst>
        </xdr:cNvPr>
        <xdr:cNvSpPr txBox="1"/>
      </xdr:nvSpPr>
      <xdr:spPr>
        <a:xfrm>
          <a:off x="13836727" y="578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81678</xdr:rowOff>
    </xdr:from>
    <xdr:ext cx="469744" cy="259045"/>
    <xdr:sp macro="" textlink="">
      <xdr:nvSpPr>
        <xdr:cNvPr id="163" name="n_2aveValue債務償還比率">
          <a:extLst>
            <a:ext uri="{FF2B5EF4-FFF2-40B4-BE49-F238E27FC236}">
              <a16:creationId xmlns:a16="http://schemas.microsoft.com/office/drawing/2014/main" id="{2B99EA6A-9E67-457D-A3AB-FA81941A7BEC}"/>
            </a:ext>
          </a:extLst>
        </xdr:cNvPr>
        <xdr:cNvSpPr txBox="1"/>
      </xdr:nvSpPr>
      <xdr:spPr>
        <a:xfrm>
          <a:off x="13087427"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1677</xdr:rowOff>
    </xdr:from>
    <xdr:ext cx="469744" cy="259045"/>
    <xdr:sp macro="" textlink="">
      <xdr:nvSpPr>
        <xdr:cNvPr id="164" name="n_3aveValue債務償還比率">
          <a:extLst>
            <a:ext uri="{FF2B5EF4-FFF2-40B4-BE49-F238E27FC236}">
              <a16:creationId xmlns:a16="http://schemas.microsoft.com/office/drawing/2014/main" id="{EACDAA96-F88E-483C-B32E-4A378EB8E2AE}"/>
            </a:ext>
          </a:extLst>
        </xdr:cNvPr>
        <xdr:cNvSpPr txBox="1"/>
      </xdr:nvSpPr>
      <xdr:spPr>
        <a:xfrm>
          <a:off x="123254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168346</xdr:rowOff>
    </xdr:from>
    <xdr:ext cx="469744" cy="259045"/>
    <xdr:sp macro="" textlink="">
      <xdr:nvSpPr>
        <xdr:cNvPr id="165" name="n_4aveValue債務償還比率">
          <a:extLst>
            <a:ext uri="{FF2B5EF4-FFF2-40B4-BE49-F238E27FC236}">
              <a16:creationId xmlns:a16="http://schemas.microsoft.com/office/drawing/2014/main" id="{73D8E208-413E-40D7-8A8E-785D1A43F97F}"/>
            </a:ext>
          </a:extLst>
        </xdr:cNvPr>
        <xdr:cNvSpPr txBox="1"/>
      </xdr:nvSpPr>
      <xdr:spPr>
        <a:xfrm>
          <a:off x="11563427" y="608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26542</xdr:rowOff>
    </xdr:from>
    <xdr:ext cx="469744" cy="259045"/>
    <xdr:sp macro="" textlink="">
      <xdr:nvSpPr>
        <xdr:cNvPr id="166" name="n_1mainValue債務償還比率">
          <a:extLst>
            <a:ext uri="{FF2B5EF4-FFF2-40B4-BE49-F238E27FC236}">
              <a16:creationId xmlns:a16="http://schemas.microsoft.com/office/drawing/2014/main" id="{D1FFB9EB-77FF-4739-AB62-2ECE3BEBF89D}"/>
            </a:ext>
          </a:extLst>
        </xdr:cNvPr>
        <xdr:cNvSpPr txBox="1"/>
      </xdr:nvSpPr>
      <xdr:spPr>
        <a:xfrm>
          <a:off x="13836727" y="54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56151</xdr:rowOff>
    </xdr:from>
    <xdr:ext cx="469744" cy="259045"/>
    <xdr:sp macro="" textlink="">
      <xdr:nvSpPr>
        <xdr:cNvPr id="167" name="n_2mainValue債務償還比率">
          <a:extLst>
            <a:ext uri="{FF2B5EF4-FFF2-40B4-BE49-F238E27FC236}">
              <a16:creationId xmlns:a16="http://schemas.microsoft.com/office/drawing/2014/main" id="{40B2E632-C956-44F1-AE79-FBEB49BD7EE6}"/>
            </a:ext>
          </a:extLst>
        </xdr:cNvPr>
        <xdr:cNvSpPr txBox="1"/>
      </xdr:nvSpPr>
      <xdr:spPr>
        <a:xfrm>
          <a:off x="13087427" y="545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88844</xdr:rowOff>
    </xdr:from>
    <xdr:ext cx="469744" cy="259045"/>
    <xdr:sp macro="" textlink="">
      <xdr:nvSpPr>
        <xdr:cNvPr id="168" name="n_3mainValue債務償還比率">
          <a:extLst>
            <a:ext uri="{FF2B5EF4-FFF2-40B4-BE49-F238E27FC236}">
              <a16:creationId xmlns:a16="http://schemas.microsoft.com/office/drawing/2014/main" id="{27326181-430D-43B1-841D-656F95812A6F}"/>
            </a:ext>
          </a:extLst>
        </xdr:cNvPr>
        <xdr:cNvSpPr txBox="1"/>
      </xdr:nvSpPr>
      <xdr:spPr>
        <a:xfrm>
          <a:off x="12325427" y="548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88155</xdr:rowOff>
    </xdr:from>
    <xdr:ext cx="469744" cy="259045"/>
    <xdr:sp macro="" textlink="">
      <xdr:nvSpPr>
        <xdr:cNvPr id="169" name="n_4mainValue債務償還比率">
          <a:extLst>
            <a:ext uri="{FF2B5EF4-FFF2-40B4-BE49-F238E27FC236}">
              <a16:creationId xmlns:a16="http://schemas.microsoft.com/office/drawing/2014/main" id="{17C32909-8317-41B5-9E8B-FB69630BDFBD}"/>
            </a:ext>
          </a:extLst>
        </xdr:cNvPr>
        <xdr:cNvSpPr txBox="1"/>
      </xdr:nvSpPr>
      <xdr:spPr>
        <a:xfrm>
          <a:off x="11563427" y="514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31AD1D0E-40DB-4181-9F18-CA681794E28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3FA548CD-F48D-4AF1-A9E0-B679A7CFD18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C2B88B4A-9C8D-492A-B63A-34747701996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BDE48E70-D6FB-4C6C-977B-A29541E0A57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2DFF89F9-02CE-432B-B72C-FC45E824F1C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76D8DD06-7EBA-4E5A-A2A8-AAD951E07F3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3C36744-DAB0-4F19-BEF7-AB7F1E23954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520FCE3-4692-40E5-AC12-075D4409B65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E663861-1CC0-4DC8-9DE0-605383E0514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35F9E4E-85BC-4D50-B44E-0D13D71FA01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愛知県高浜市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D2A5CEB-639F-43C3-8E5C-2B57DFD1E6F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9C743DD-B4B8-4C28-AD30-04B8E6EE18D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0D4332-4984-43BA-BD4D-B8848109BA7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AB1A35A-301D-4841-989E-F887C4993C8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D87918D-8B20-4288-8305-2CEF126C3BA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2C05295-F5DE-44BF-8BD9-81B0567913A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49,154
45,095
13.11
18,279,002
17,356,300
713,563
9,662,667
8,816,062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20601B2-0487-4C3F-998C-E6DB789BD23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3045546-429F-4F60-A50B-C39B832F3E2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E8F6DE2-D054-4FF4-804B-A3FAD865CC2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3CE4156-A7E7-45C5-834E-5B781E38CE6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6C0B88F-4DDA-432B-BB46-7AAE96F5B13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EEA6F12-9D39-440C-BB87-E1D912F92F9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85C971-D934-418A-BA82-12E18664C04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F87009A-2249-4EE4-90CF-C7949AF5A50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236EC10-8E53-4888-9E74-77822119D2F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B00A018-0222-4F75-B744-5A4A2A66600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7294F75-6FF4-48AF-97E5-1248C91E93A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A439B23-1F39-4969-9033-28F88F737C3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BF82CBC-BE4E-48FF-ADA6-C2E48C2DE73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0E02722-84BE-47F8-87E4-C12CC4D26B5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CABCF51-5D52-40AC-84FE-36FF2724C83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04B9289-12D5-4755-B604-88C5B2B02F1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D69E97-AE37-443B-B07D-DC6768C72A5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DCA58C5-B5F0-4C46-90A6-0660D83B507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63C6B79-2AF5-460C-87F7-12788340E53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03C73FF-47BA-41CF-9E7E-CCC4B67D8C4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0273BAC-33B8-4A89-B776-C6EB9A7CC64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C65BDF3-9384-4DEF-9DBE-28588053B50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A82FDEF-CFAD-4C4F-BB74-A4176F36A24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C218D99-B2FD-4712-95EA-7828BA3F48B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B39C916-FE2A-4047-831A-9CC47BFBAF2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1AB1455-5330-481A-A607-6A4F2794B6D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3F20519-D36F-43A5-8373-71A47553034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BC35676-8219-4903-BCE9-82A82FC87BD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1D6CE97-FF40-4DD1-A45A-497EBF3386D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AE0D949-9FBD-441A-BD2C-CA5C7110A12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0EC1105-6C5D-4039-A2DA-504EEDA117C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082D8DD-EBE2-461F-959F-0F78BC35CE8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9BEC4E2-B11C-4B6C-A517-5ED59C218A7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398B005-51B5-4DB0-AA0F-F518A42A1B6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250682F-89A4-4C32-9462-7C90E691D0E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0F2A7FF-F9B5-4565-BA55-5638FFCCAA6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ADDA467-B01E-4D6B-B70D-BD9B1F2B576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A785E8A-7E28-4224-B19C-03849FF7028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3BFC798-E3B6-4584-8899-F9C4F2049F0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4D9D474-1079-4708-A4CD-EEB3CDF38C3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AE3CA78-5A6F-411A-9588-B024E16615B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55DA136-4979-459E-85DB-01F814C2C2D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7A7C9A0-2B82-487C-8220-F960B646C1F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3780AA9-EC7C-48C1-98DA-1A9AEA7C5B5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EB75770-0EE9-4EBF-A3A6-AB7C8AF798F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5A4E1B43-E24E-489E-8666-DCCF96195EAD}"/>
            </a:ext>
          </a:extLst>
        </xdr:cNvPr>
        <xdr:cNvCxnSpPr/>
      </xdr:nvCxnSpPr>
      <xdr:spPr>
        <a:xfrm flipV="1">
          <a:off x="4634865" y="57416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id="{80939A3C-648D-4E2D-B35F-9A03F5477775}"/>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40F443EE-CA1F-42D2-87E8-DEA6B35EDCA2}"/>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a:extLst>
            <a:ext uri="{FF2B5EF4-FFF2-40B4-BE49-F238E27FC236}">
              <a16:creationId xmlns:a16="http://schemas.microsoft.com/office/drawing/2014/main" id="{A4D21997-6A69-4062-8B9E-AD0B2C00C1DA}"/>
            </a:ext>
          </a:extLst>
        </xdr:cNvPr>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a:extLst>
            <a:ext uri="{FF2B5EF4-FFF2-40B4-BE49-F238E27FC236}">
              <a16:creationId xmlns:a16="http://schemas.microsoft.com/office/drawing/2014/main" id="{4509BDA2-C7DD-4010-A929-42D5683B3C20}"/>
            </a:ext>
          </a:extLst>
        </xdr:cNvPr>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69232</xdr:rowOff>
    </xdr:from>
    <xdr:ext cx="405111" cy="259045"/>
    <xdr:sp macro="" textlink="">
      <xdr:nvSpPr>
        <xdr:cNvPr id="62" name="【道路】&#10;有形固定資産減価償却率平均値テキスト">
          <a:extLst>
            <a:ext uri="{FF2B5EF4-FFF2-40B4-BE49-F238E27FC236}">
              <a16:creationId xmlns:a16="http://schemas.microsoft.com/office/drawing/2014/main" id="{578BFE05-C271-430E-9779-D6F5A64BF796}"/>
            </a:ext>
          </a:extLst>
        </xdr:cNvPr>
        <xdr:cNvSpPr txBox="1"/>
      </xdr:nvSpPr>
      <xdr:spPr>
        <a:xfrm>
          <a:off x="4673600" y="641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a:extLst>
            <a:ext uri="{FF2B5EF4-FFF2-40B4-BE49-F238E27FC236}">
              <a16:creationId xmlns:a16="http://schemas.microsoft.com/office/drawing/2014/main" id="{6D8E075C-3A64-408A-A471-5C1627A796B1}"/>
            </a:ext>
          </a:extLst>
        </xdr:cNvPr>
        <xdr:cNvSpPr/>
      </xdr:nvSpPr>
      <xdr:spPr>
        <a:xfrm>
          <a:off x="4584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CACC533A-BAAD-4A34-A5E0-87BDF18A970B}"/>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a:extLst>
            <a:ext uri="{FF2B5EF4-FFF2-40B4-BE49-F238E27FC236}">
              <a16:creationId xmlns:a16="http://schemas.microsoft.com/office/drawing/2014/main" id="{AD4B0DE2-29A1-423A-B805-F7B05667883C}"/>
            </a:ext>
          </a:extLst>
        </xdr:cNvPr>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a:extLst>
            <a:ext uri="{FF2B5EF4-FFF2-40B4-BE49-F238E27FC236}">
              <a16:creationId xmlns:a16="http://schemas.microsoft.com/office/drawing/2014/main" id="{AF115232-5129-4E8C-877B-CAF78BEE5943}"/>
            </a:ext>
          </a:extLst>
        </xdr:cNvPr>
        <xdr:cNvSpPr/>
      </xdr:nvSpPr>
      <xdr:spPr>
        <a:xfrm>
          <a:off x="1968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1589F41C-BB06-4722-8B83-7277BDCA53F6}"/>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FE622D0-0B81-4062-80D2-AF542D2B484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7F5F622-F5B0-4835-A0D3-49D51F61C04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DCFACB5-9FF7-481C-9AAA-D8478014DA9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45F48FF-41DA-4039-A587-51A2C93CC42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FE5A59-B8E2-40AF-8801-395BFDBC40D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635</xdr:rowOff>
    </xdr:from>
    <xdr:to>
      <xdr:col>24</xdr:col>
      <xdr:colOff>114300</xdr:colOff>
      <xdr:row>40</xdr:row>
      <xdr:rowOff>102235</xdr:rowOff>
    </xdr:to>
    <xdr:sp macro="" textlink="">
      <xdr:nvSpPr>
        <xdr:cNvPr id="73" name="楕円 72">
          <a:extLst>
            <a:ext uri="{FF2B5EF4-FFF2-40B4-BE49-F238E27FC236}">
              <a16:creationId xmlns:a16="http://schemas.microsoft.com/office/drawing/2014/main" id="{CEAEF540-6002-4D9A-BB2A-B33158013262}"/>
            </a:ext>
          </a:extLst>
        </xdr:cNvPr>
        <xdr:cNvSpPr/>
      </xdr:nvSpPr>
      <xdr:spPr>
        <a:xfrm>
          <a:off x="45847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150512</xdr:rowOff>
    </xdr:from>
    <xdr:ext cx="405111" cy="259045"/>
    <xdr:sp macro="" textlink="">
      <xdr:nvSpPr>
        <xdr:cNvPr id="74" name="【道路】&#10;有形固定資産減価償却率該当値テキスト">
          <a:extLst>
            <a:ext uri="{FF2B5EF4-FFF2-40B4-BE49-F238E27FC236}">
              <a16:creationId xmlns:a16="http://schemas.microsoft.com/office/drawing/2014/main" id="{FFB974CB-465C-488C-9D84-9F31781C0341}"/>
            </a:ext>
          </a:extLst>
        </xdr:cNvPr>
        <xdr:cNvSpPr txBox="1"/>
      </xdr:nvSpPr>
      <xdr:spPr>
        <a:xfrm>
          <a:off x="4673600"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137795</xdr:rowOff>
    </xdr:from>
    <xdr:to>
      <xdr:col>20</xdr:col>
      <xdr:colOff>38100</xdr:colOff>
      <xdr:row>40</xdr:row>
      <xdr:rowOff>67945</xdr:rowOff>
    </xdr:to>
    <xdr:sp macro="" textlink="">
      <xdr:nvSpPr>
        <xdr:cNvPr id="75" name="楕円 74">
          <a:extLst>
            <a:ext uri="{FF2B5EF4-FFF2-40B4-BE49-F238E27FC236}">
              <a16:creationId xmlns:a16="http://schemas.microsoft.com/office/drawing/2014/main" id="{BB589974-306E-403D-B806-F677544FFDD1}"/>
            </a:ext>
          </a:extLst>
        </xdr:cNvPr>
        <xdr:cNvSpPr/>
      </xdr:nvSpPr>
      <xdr:spPr>
        <a:xfrm>
          <a:off x="3746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17145</xdr:rowOff>
    </xdr:from>
    <xdr:to>
      <xdr:col>24</xdr:col>
      <xdr:colOff>63500</xdr:colOff>
      <xdr:row>40</xdr:row>
      <xdr:rowOff>51435</xdr:rowOff>
    </xdr:to>
    <xdr:cxnSp macro="">
      <xdr:nvCxnSpPr>
        <xdr:cNvPr id="76" name="直線コネクタ 75">
          <a:extLst>
            <a:ext uri="{FF2B5EF4-FFF2-40B4-BE49-F238E27FC236}">
              <a16:creationId xmlns:a16="http://schemas.microsoft.com/office/drawing/2014/main" id="{89B19A72-FA4D-4967-8541-734742CFA360}"/>
            </a:ext>
          </a:extLst>
        </xdr:cNvPr>
        <xdr:cNvCxnSpPr/>
      </xdr:nvCxnSpPr>
      <xdr:spPr>
        <a:xfrm>
          <a:off x="3797300" y="68751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105410</xdr:rowOff>
    </xdr:from>
    <xdr:to>
      <xdr:col>15</xdr:col>
      <xdr:colOff>101600</xdr:colOff>
      <xdr:row>40</xdr:row>
      <xdr:rowOff>35560</xdr:rowOff>
    </xdr:to>
    <xdr:sp macro="" textlink="">
      <xdr:nvSpPr>
        <xdr:cNvPr id="77" name="楕円 76">
          <a:extLst>
            <a:ext uri="{FF2B5EF4-FFF2-40B4-BE49-F238E27FC236}">
              <a16:creationId xmlns:a16="http://schemas.microsoft.com/office/drawing/2014/main" id="{068D6E70-E6BD-4975-BDE4-CF3384EB6271}"/>
            </a:ext>
          </a:extLst>
        </xdr:cNvPr>
        <xdr:cNvSpPr/>
      </xdr:nvSpPr>
      <xdr:spPr>
        <a:xfrm>
          <a:off x="2857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156210</xdr:rowOff>
    </xdr:from>
    <xdr:to>
      <xdr:col>19</xdr:col>
      <xdr:colOff>177800</xdr:colOff>
      <xdr:row>40</xdr:row>
      <xdr:rowOff>17145</xdr:rowOff>
    </xdr:to>
    <xdr:cxnSp macro="">
      <xdr:nvCxnSpPr>
        <xdr:cNvPr id="78" name="直線コネクタ 77">
          <a:extLst>
            <a:ext uri="{FF2B5EF4-FFF2-40B4-BE49-F238E27FC236}">
              <a16:creationId xmlns:a16="http://schemas.microsoft.com/office/drawing/2014/main" id="{EA3DF66D-2A37-49AE-958B-CC8753A0569E}"/>
            </a:ext>
          </a:extLst>
        </xdr:cNvPr>
        <xdr:cNvCxnSpPr/>
      </xdr:nvCxnSpPr>
      <xdr:spPr>
        <a:xfrm>
          <a:off x="2908300" y="68427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73025</xdr:rowOff>
    </xdr:from>
    <xdr:to>
      <xdr:col>10</xdr:col>
      <xdr:colOff>165100</xdr:colOff>
      <xdr:row>40</xdr:row>
      <xdr:rowOff>3175</xdr:rowOff>
    </xdr:to>
    <xdr:sp macro="" textlink="">
      <xdr:nvSpPr>
        <xdr:cNvPr id="79" name="楕円 78">
          <a:extLst>
            <a:ext uri="{FF2B5EF4-FFF2-40B4-BE49-F238E27FC236}">
              <a16:creationId xmlns:a16="http://schemas.microsoft.com/office/drawing/2014/main" id="{EA8E8C0D-25C1-4A3B-9320-F55C905DAEAD}"/>
            </a:ext>
          </a:extLst>
        </xdr:cNvPr>
        <xdr:cNvSpPr/>
      </xdr:nvSpPr>
      <xdr:spPr>
        <a:xfrm>
          <a:off x="1968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123825</xdr:rowOff>
    </xdr:from>
    <xdr:to>
      <xdr:col>15</xdr:col>
      <xdr:colOff>50800</xdr:colOff>
      <xdr:row>39</xdr:row>
      <xdr:rowOff>156210</xdr:rowOff>
    </xdr:to>
    <xdr:cxnSp macro="">
      <xdr:nvCxnSpPr>
        <xdr:cNvPr id="80" name="直線コネクタ 79">
          <a:extLst>
            <a:ext uri="{FF2B5EF4-FFF2-40B4-BE49-F238E27FC236}">
              <a16:creationId xmlns:a16="http://schemas.microsoft.com/office/drawing/2014/main" id="{10BF4292-F785-4CC7-A445-592694D92832}"/>
            </a:ext>
          </a:extLst>
        </xdr:cNvPr>
        <xdr:cNvCxnSpPr/>
      </xdr:nvCxnSpPr>
      <xdr:spPr>
        <a:xfrm>
          <a:off x="2019300" y="68103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40640</xdr:rowOff>
    </xdr:from>
    <xdr:to>
      <xdr:col>6</xdr:col>
      <xdr:colOff>38100</xdr:colOff>
      <xdr:row>39</xdr:row>
      <xdr:rowOff>142240</xdr:rowOff>
    </xdr:to>
    <xdr:sp macro="" textlink="">
      <xdr:nvSpPr>
        <xdr:cNvPr id="81" name="楕円 80">
          <a:extLst>
            <a:ext uri="{FF2B5EF4-FFF2-40B4-BE49-F238E27FC236}">
              <a16:creationId xmlns:a16="http://schemas.microsoft.com/office/drawing/2014/main" id="{61D89F99-3578-4D3F-9C79-EC438F162B8A}"/>
            </a:ext>
          </a:extLst>
        </xdr:cNvPr>
        <xdr:cNvSpPr/>
      </xdr:nvSpPr>
      <xdr:spPr>
        <a:xfrm>
          <a:off x="1079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91440</xdr:rowOff>
    </xdr:from>
    <xdr:to>
      <xdr:col>10</xdr:col>
      <xdr:colOff>114300</xdr:colOff>
      <xdr:row>39</xdr:row>
      <xdr:rowOff>123825</xdr:rowOff>
    </xdr:to>
    <xdr:cxnSp macro="">
      <xdr:nvCxnSpPr>
        <xdr:cNvPr id="82" name="直線コネクタ 81">
          <a:extLst>
            <a:ext uri="{FF2B5EF4-FFF2-40B4-BE49-F238E27FC236}">
              <a16:creationId xmlns:a16="http://schemas.microsoft.com/office/drawing/2014/main" id="{F9F92A06-4FE6-4A5A-872F-09FB1EE14DB4}"/>
            </a:ext>
          </a:extLst>
        </xdr:cNvPr>
        <xdr:cNvCxnSpPr/>
      </xdr:nvCxnSpPr>
      <xdr:spPr>
        <a:xfrm>
          <a:off x="1130300" y="67779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D829EC02-C996-42ED-AFDD-5B4AB212DDA2}"/>
            </a:ext>
          </a:extLst>
        </xdr:cNvPr>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4" name="n_2aveValue【道路】&#10;有形固定資産減価償却率">
          <a:extLst>
            <a:ext uri="{FF2B5EF4-FFF2-40B4-BE49-F238E27FC236}">
              <a16:creationId xmlns:a16="http://schemas.microsoft.com/office/drawing/2014/main" id="{E8BC675D-0B54-4981-9607-E63847B76A18}"/>
            </a:ext>
          </a:extLst>
        </xdr:cNvPr>
        <xdr:cNvSpPr txBox="1"/>
      </xdr:nvSpPr>
      <xdr:spPr>
        <a:xfrm>
          <a:off x="2705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38752</xdr:rowOff>
    </xdr:from>
    <xdr:ext cx="405111" cy="259045"/>
    <xdr:sp macro="" textlink="">
      <xdr:nvSpPr>
        <xdr:cNvPr id="85" name="n_3aveValue【道路】&#10;有形固定資産減価償却率">
          <a:extLst>
            <a:ext uri="{FF2B5EF4-FFF2-40B4-BE49-F238E27FC236}">
              <a16:creationId xmlns:a16="http://schemas.microsoft.com/office/drawing/2014/main" id="{715F673F-DDD1-4B50-AD24-8FDC9111D351}"/>
            </a:ext>
          </a:extLst>
        </xdr:cNvPr>
        <xdr:cNvSpPr txBox="1"/>
      </xdr:nvSpPr>
      <xdr:spPr>
        <a:xfrm>
          <a:off x="1816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6" name="n_4aveValue【道路】&#10;有形固定資産減価償却率">
          <a:extLst>
            <a:ext uri="{FF2B5EF4-FFF2-40B4-BE49-F238E27FC236}">
              <a16:creationId xmlns:a16="http://schemas.microsoft.com/office/drawing/2014/main" id="{7DCE1354-401D-46C7-8D06-ACF257A4B80D}"/>
            </a:ext>
          </a:extLst>
        </xdr:cNvPr>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59072</xdr:rowOff>
    </xdr:from>
    <xdr:ext cx="405111" cy="259045"/>
    <xdr:sp macro="" textlink="">
      <xdr:nvSpPr>
        <xdr:cNvPr id="87" name="n_1mainValue【道路】&#10;有形固定資産減価償却率">
          <a:extLst>
            <a:ext uri="{FF2B5EF4-FFF2-40B4-BE49-F238E27FC236}">
              <a16:creationId xmlns:a16="http://schemas.microsoft.com/office/drawing/2014/main" id="{64127FEE-1AFC-4251-ABCA-6E4F4446A850}"/>
            </a:ext>
          </a:extLst>
        </xdr:cNvPr>
        <xdr:cNvSpPr txBox="1"/>
      </xdr:nvSpPr>
      <xdr:spPr>
        <a:xfrm>
          <a:off x="3582044"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26687</xdr:rowOff>
    </xdr:from>
    <xdr:ext cx="405111" cy="259045"/>
    <xdr:sp macro="" textlink="">
      <xdr:nvSpPr>
        <xdr:cNvPr id="88" name="n_2mainValue【道路】&#10;有形固定資産減価償却率">
          <a:extLst>
            <a:ext uri="{FF2B5EF4-FFF2-40B4-BE49-F238E27FC236}">
              <a16:creationId xmlns:a16="http://schemas.microsoft.com/office/drawing/2014/main" id="{D32A0CEF-33ED-477E-8A14-DACB82605816}"/>
            </a:ext>
          </a:extLst>
        </xdr:cNvPr>
        <xdr:cNvSpPr txBox="1"/>
      </xdr:nvSpPr>
      <xdr:spPr>
        <a:xfrm>
          <a:off x="2705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165752</xdr:rowOff>
    </xdr:from>
    <xdr:ext cx="405111" cy="259045"/>
    <xdr:sp macro="" textlink="">
      <xdr:nvSpPr>
        <xdr:cNvPr id="89" name="n_3mainValue【道路】&#10;有形固定資産減価償却率">
          <a:extLst>
            <a:ext uri="{FF2B5EF4-FFF2-40B4-BE49-F238E27FC236}">
              <a16:creationId xmlns:a16="http://schemas.microsoft.com/office/drawing/2014/main" id="{046630C4-1467-4F9C-8465-20C797FB595C}"/>
            </a:ext>
          </a:extLst>
        </xdr:cNvPr>
        <xdr:cNvSpPr txBox="1"/>
      </xdr:nvSpPr>
      <xdr:spPr>
        <a:xfrm>
          <a:off x="1816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133367</xdr:rowOff>
    </xdr:from>
    <xdr:ext cx="405111" cy="259045"/>
    <xdr:sp macro="" textlink="">
      <xdr:nvSpPr>
        <xdr:cNvPr id="90" name="n_4mainValue【道路】&#10;有形固定資産減価償却率">
          <a:extLst>
            <a:ext uri="{FF2B5EF4-FFF2-40B4-BE49-F238E27FC236}">
              <a16:creationId xmlns:a16="http://schemas.microsoft.com/office/drawing/2014/main" id="{0FDECC3D-47C2-404B-8880-92AA2C77D56D}"/>
            </a:ext>
          </a:extLst>
        </xdr:cNvPr>
        <xdr:cNvSpPr txBox="1"/>
      </xdr:nvSpPr>
      <xdr:spPr>
        <a:xfrm>
          <a:off x="9277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EDC807B-55A7-4099-91B3-F69C7935A97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E47984A-0D0E-4C68-AD28-7A246A94030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942D3CC-76EF-41A6-AC58-B7AC74AA574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7A1D2BC-A8AC-49C5-AB30-8F1E4BB6874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F175E5D-EFA1-4458-A300-D443A34CF1E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81A4F88-E0F9-4B0C-A4BC-A89E99E0B03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B0F1D37-CD29-4BC0-99EE-91E4F1647B6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A0C6C8B-2DEF-41E8-8B48-A39DC337637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5389D5E-8641-4B39-80F0-F277C22D600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94FC10F-41DA-4AAA-A874-98BB9ED34BF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53DFFAA1-9902-4DB1-9F1E-6D382442CFE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50161870-83C3-4BC3-A80B-43587184DF8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D240073E-942D-4020-A285-E3E4CE3F1ED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DD08ED8C-3C78-4BEF-9942-5D0A4D921F6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59D82739-E8BB-4E5E-9693-53829E5D626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E59DFE2-2572-48E6-ADD4-11443BF2ECC5}"/>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C138EE42-3EDB-4158-A3FF-C3F405B2CC0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51103AF3-7C2F-4410-870D-6166074CDA8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26E56B51-2E63-4969-85E6-D607C96E7B0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4CD60CB3-5F7E-43DF-84D8-439918361DC8}"/>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1DBFEB63-C861-4CBA-A131-47209FCA1CA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F4E03A11-46C9-48D1-888C-6E9DD391861C}"/>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7F26F042-CB0A-4A75-80BE-A9227F1E785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5F06EDFF-2BA2-490E-9937-43D7576C9CB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6167C3E9-EC91-4557-9E5F-BB0EE4E94C1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6" name="直線コネクタ 115">
          <a:extLst>
            <a:ext uri="{FF2B5EF4-FFF2-40B4-BE49-F238E27FC236}">
              <a16:creationId xmlns:a16="http://schemas.microsoft.com/office/drawing/2014/main" id="{08338053-10CF-4EBF-BAFC-BC676207E2A3}"/>
            </a:ext>
          </a:extLst>
        </xdr:cNvPr>
        <xdr:cNvCxnSpPr/>
      </xdr:nvCxnSpPr>
      <xdr:spPr>
        <a:xfrm flipV="1">
          <a:off x="10476865" y="5762560"/>
          <a:ext cx="0" cy="139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7" name="【道路】&#10;一人当たり延長最小値テキスト">
          <a:extLst>
            <a:ext uri="{FF2B5EF4-FFF2-40B4-BE49-F238E27FC236}">
              <a16:creationId xmlns:a16="http://schemas.microsoft.com/office/drawing/2014/main" id="{865E77D9-08DA-4814-9E56-4EAABDE85952}"/>
            </a:ext>
          </a:extLst>
        </xdr:cNvPr>
        <xdr:cNvSpPr txBox="1"/>
      </xdr:nvSpPr>
      <xdr:spPr>
        <a:xfrm>
          <a:off x="10515600" y="716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8" name="直線コネクタ 117">
          <a:extLst>
            <a:ext uri="{FF2B5EF4-FFF2-40B4-BE49-F238E27FC236}">
              <a16:creationId xmlns:a16="http://schemas.microsoft.com/office/drawing/2014/main" id="{16797DA0-B388-4B12-9D60-387111497AD9}"/>
            </a:ext>
          </a:extLst>
        </xdr:cNvPr>
        <xdr:cNvCxnSpPr/>
      </xdr:nvCxnSpPr>
      <xdr:spPr>
        <a:xfrm>
          <a:off x="10388600" y="715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9" name="【道路】&#10;一人当たり延長最大値テキスト">
          <a:extLst>
            <a:ext uri="{FF2B5EF4-FFF2-40B4-BE49-F238E27FC236}">
              <a16:creationId xmlns:a16="http://schemas.microsoft.com/office/drawing/2014/main" id="{0B83D24F-E1C3-44FB-8A97-5F12F6AA4615}"/>
            </a:ext>
          </a:extLst>
        </xdr:cNvPr>
        <xdr:cNvSpPr txBox="1"/>
      </xdr:nvSpPr>
      <xdr:spPr>
        <a:xfrm>
          <a:off x="10515600" y="553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20" name="直線コネクタ 119">
          <a:extLst>
            <a:ext uri="{FF2B5EF4-FFF2-40B4-BE49-F238E27FC236}">
              <a16:creationId xmlns:a16="http://schemas.microsoft.com/office/drawing/2014/main" id="{4F921657-07E0-4164-A856-A12CADB13C79}"/>
            </a:ext>
          </a:extLst>
        </xdr:cNvPr>
        <xdr:cNvCxnSpPr/>
      </xdr:nvCxnSpPr>
      <xdr:spPr>
        <a:xfrm>
          <a:off x="10388600" y="576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139782</xdr:rowOff>
    </xdr:from>
    <xdr:ext cx="534377" cy="259045"/>
    <xdr:sp macro="" textlink="">
      <xdr:nvSpPr>
        <xdr:cNvPr id="121" name="【道路】&#10;一人当たり延長平均値テキスト">
          <a:extLst>
            <a:ext uri="{FF2B5EF4-FFF2-40B4-BE49-F238E27FC236}">
              <a16:creationId xmlns:a16="http://schemas.microsoft.com/office/drawing/2014/main" id="{98C7D267-F0BE-4887-AB67-42B8B878D907}"/>
            </a:ext>
          </a:extLst>
        </xdr:cNvPr>
        <xdr:cNvSpPr txBox="1"/>
      </xdr:nvSpPr>
      <xdr:spPr>
        <a:xfrm>
          <a:off x="10515600" y="6483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22" name="フローチャート: 判断 121">
          <a:extLst>
            <a:ext uri="{FF2B5EF4-FFF2-40B4-BE49-F238E27FC236}">
              <a16:creationId xmlns:a16="http://schemas.microsoft.com/office/drawing/2014/main" id="{E676C9E7-303F-4C0C-A994-266C173E9316}"/>
            </a:ext>
          </a:extLst>
        </xdr:cNvPr>
        <xdr:cNvSpPr/>
      </xdr:nvSpPr>
      <xdr:spPr>
        <a:xfrm>
          <a:off x="10426700" y="663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23" name="フローチャート: 判断 122">
          <a:extLst>
            <a:ext uri="{FF2B5EF4-FFF2-40B4-BE49-F238E27FC236}">
              <a16:creationId xmlns:a16="http://schemas.microsoft.com/office/drawing/2014/main" id="{01E1EE75-C77B-48D8-894F-D51B2E341AEA}"/>
            </a:ext>
          </a:extLst>
        </xdr:cNvPr>
        <xdr:cNvSpPr/>
      </xdr:nvSpPr>
      <xdr:spPr>
        <a:xfrm>
          <a:off x="95885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154984</xdr:rowOff>
    </xdr:from>
    <xdr:to>
      <xdr:col>46</xdr:col>
      <xdr:colOff>38100</xdr:colOff>
      <xdr:row>39</xdr:row>
      <xdr:rowOff>85134</xdr:rowOff>
    </xdr:to>
    <xdr:sp macro="" textlink="">
      <xdr:nvSpPr>
        <xdr:cNvPr id="124" name="フローチャート: 判断 123">
          <a:extLst>
            <a:ext uri="{FF2B5EF4-FFF2-40B4-BE49-F238E27FC236}">
              <a16:creationId xmlns:a16="http://schemas.microsoft.com/office/drawing/2014/main" id="{16527CC3-D35E-47E4-BC14-E3F2B5301BDE}"/>
            </a:ext>
          </a:extLst>
        </xdr:cNvPr>
        <xdr:cNvSpPr/>
      </xdr:nvSpPr>
      <xdr:spPr>
        <a:xfrm>
          <a:off x="8699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19848</xdr:rowOff>
    </xdr:from>
    <xdr:to>
      <xdr:col>41</xdr:col>
      <xdr:colOff>101600</xdr:colOff>
      <xdr:row>39</xdr:row>
      <xdr:rowOff>121448</xdr:rowOff>
    </xdr:to>
    <xdr:sp macro="" textlink="">
      <xdr:nvSpPr>
        <xdr:cNvPr id="125" name="フローチャート: 判断 124">
          <a:extLst>
            <a:ext uri="{FF2B5EF4-FFF2-40B4-BE49-F238E27FC236}">
              <a16:creationId xmlns:a16="http://schemas.microsoft.com/office/drawing/2014/main" id="{27C8BBAD-090D-4449-82CE-0BF4FBD3D823}"/>
            </a:ext>
          </a:extLst>
        </xdr:cNvPr>
        <xdr:cNvSpPr/>
      </xdr:nvSpPr>
      <xdr:spPr>
        <a:xfrm>
          <a:off x="7810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30593</xdr:rowOff>
    </xdr:from>
    <xdr:to>
      <xdr:col>36</xdr:col>
      <xdr:colOff>165100</xdr:colOff>
      <xdr:row>39</xdr:row>
      <xdr:rowOff>132193</xdr:rowOff>
    </xdr:to>
    <xdr:sp macro="" textlink="">
      <xdr:nvSpPr>
        <xdr:cNvPr id="126" name="フローチャート: 判断 125">
          <a:extLst>
            <a:ext uri="{FF2B5EF4-FFF2-40B4-BE49-F238E27FC236}">
              <a16:creationId xmlns:a16="http://schemas.microsoft.com/office/drawing/2014/main" id="{500AB0DC-0EA7-4CBF-8DAD-45789F7BC56F}"/>
            </a:ext>
          </a:extLst>
        </xdr:cNvPr>
        <xdr:cNvSpPr/>
      </xdr:nvSpPr>
      <xdr:spPr>
        <a:xfrm>
          <a:off x="6921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26B762D-8C72-45FB-A1E1-1859F20F31E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7E3BF78-BFDC-49F6-B3D1-7CADE0AB7E4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AC27262-681C-4FF1-8F18-B30D38E94D7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326949C-AE4E-47DC-869B-84A4AD45658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FBD9198F-D2D6-4567-8A29-F97D5DECE1E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76802</xdr:rowOff>
    </xdr:from>
    <xdr:to>
      <xdr:col>55</xdr:col>
      <xdr:colOff>50800</xdr:colOff>
      <xdr:row>42</xdr:row>
      <xdr:rowOff>6952</xdr:rowOff>
    </xdr:to>
    <xdr:sp macro="" textlink="">
      <xdr:nvSpPr>
        <xdr:cNvPr id="132" name="楕円 131">
          <a:extLst>
            <a:ext uri="{FF2B5EF4-FFF2-40B4-BE49-F238E27FC236}">
              <a16:creationId xmlns:a16="http://schemas.microsoft.com/office/drawing/2014/main" id="{E17121F8-C451-40E3-B9F5-784230210388}"/>
            </a:ext>
          </a:extLst>
        </xdr:cNvPr>
        <xdr:cNvSpPr/>
      </xdr:nvSpPr>
      <xdr:spPr>
        <a:xfrm>
          <a:off x="10426700" y="710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163179</xdr:rowOff>
    </xdr:from>
    <xdr:ext cx="469744" cy="259045"/>
    <xdr:sp macro="" textlink="">
      <xdr:nvSpPr>
        <xdr:cNvPr id="133" name="【道路】&#10;一人当たり延長該当値テキスト">
          <a:extLst>
            <a:ext uri="{FF2B5EF4-FFF2-40B4-BE49-F238E27FC236}">
              <a16:creationId xmlns:a16="http://schemas.microsoft.com/office/drawing/2014/main" id="{AD116606-C1C7-4BC5-8C92-7D5F8BF47303}"/>
            </a:ext>
          </a:extLst>
        </xdr:cNvPr>
        <xdr:cNvSpPr txBox="1"/>
      </xdr:nvSpPr>
      <xdr:spPr>
        <a:xfrm>
          <a:off x="10515600" y="702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77227</xdr:rowOff>
    </xdr:from>
    <xdr:to>
      <xdr:col>50</xdr:col>
      <xdr:colOff>165100</xdr:colOff>
      <xdr:row>42</xdr:row>
      <xdr:rowOff>7377</xdr:rowOff>
    </xdr:to>
    <xdr:sp macro="" textlink="">
      <xdr:nvSpPr>
        <xdr:cNvPr id="134" name="楕円 133">
          <a:extLst>
            <a:ext uri="{FF2B5EF4-FFF2-40B4-BE49-F238E27FC236}">
              <a16:creationId xmlns:a16="http://schemas.microsoft.com/office/drawing/2014/main" id="{F0D018BD-332D-4D24-831A-E1ECB6D37AC3}"/>
            </a:ext>
          </a:extLst>
        </xdr:cNvPr>
        <xdr:cNvSpPr/>
      </xdr:nvSpPr>
      <xdr:spPr>
        <a:xfrm>
          <a:off x="9588500" y="710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127602</xdr:rowOff>
    </xdr:from>
    <xdr:to>
      <xdr:col>55</xdr:col>
      <xdr:colOff>0</xdr:colOff>
      <xdr:row>41</xdr:row>
      <xdr:rowOff>128027</xdr:rowOff>
    </xdr:to>
    <xdr:cxnSp macro="">
      <xdr:nvCxnSpPr>
        <xdr:cNvPr id="135" name="直線コネクタ 134">
          <a:extLst>
            <a:ext uri="{FF2B5EF4-FFF2-40B4-BE49-F238E27FC236}">
              <a16:creationId xmlns:a16="http://schemas.microsoft.com/office/drawing/2014/main" id="{AEB6FFD8-D807-43C4-BA19-66C6666FF84D}"/>
            </a:ext>
          </a:extLst>
        </xdr:cNvPr>
        <xdr:cNvCxnSpPr/>
      </xdr:nvCxnSpPr>
      <xdr:spPr>
        <a:xfrm flipV="1">
          <a:off x="9639300" y="7157052"/>
          <a:ext cx="8382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76770</xdr:rowOff>
    </xdr:from>
    <xdr:to>
      <xdr:col>46</xdr:col>
      <xdr:colOff>38100</xdr:colOff>
      <xdr:row>42</xdr:row>
      <xdr:rowOff>6920</xdr:rowOff>
    </xdr:to>
    <xdr:sp macro="" textlink="">
      <xdr:nvSpPr>
        <xdr:cNvPr id="136" name="楕円 135">
          <a:extLst>
            <a:ext uri="{FF2B5EF4-FFF2-40B4-BE49-F238E27FC236}">
              <a16:creationId xmlns:a16="http://schemas.microsoft.com/office/drawing/2014/main" id="{5580B024-8552-4C4B-A80C-CD71B60B04C5}"/>
            </a:ext>
          </a:extLst>
        </xdr:cNvPr>
        <xdr:cNvSpPr/>
      </xdr:nvSpPr>
      <xdr:spPr>
        <a:xfrm>
          <a:off x="8699500" y="71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127570</xdr:rowOff>
    </xdr:from>
    <xdr:to>
      <xdr:col>50</xdr:col>
      <xdr:colOff>114300</xdr:colOff>
      <xdr:row>41</xdr:row>
      <xdr:rowOff>128027</xdr:rowOff>
    </xdr:to>
    <xdr:cxnSp macro="">
      <xdr:nvCxnSpPr>
        <xdr:cNvPr id="137" name="直線コネクタ 136">
          <a:extLst>
            <a:ext uri="{FF2B5EF4-FFF2-40B4-BE49-F238E27FC236}">
              <a16:creationId xmlns:a16="http://schemas.microsoft.com/office/drawing/2014/main" id="{E26EB18A-28DB-4FBF-9B06-83F98A03649A}"/>
            </a:ext>
          </a:extLst>
        </xdr:cNvPr>
        <xdr:cNvCxnSpPr/>
      </xdr:nvCxnSpPr>
      <xdr:spPr>
        <a:xfrm>
          <a:off x="8750300" y="715702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80460</xdr:rowOff>
    </xdr:from>
    <xdr:to>
      <xdr:col>41</xdr:col>
      <xdr:colOff>101600</xdr:colOff>
      <xdr:row>42</xdr:row>
      <xdr:rowOff>10610</xdr:rowOff>
    </xdr:to>
    <xdr:sp macro="" textlink="">
      <xdr:nvSpPr>
        <xdr:cNvPr id="138" name="楕円 137">
          <a:extLst>
            <a:ext uri="{FF2B5EF4-FFF2-40B4-BE49-F238E27FC236}">
              <a16:creationId xmlns:a16="http://schemas.microsoft.com/office/drawing/2014/main" id="{EA26A2A9-EA78-4274-8E13-72041B8DD927}"/>
            </a:ext>
          </a:extLst>
        </xdr:cNvPr>
        <xdr:cNvSpPr/>
      </xdr:nvSpPr>
      <xdr:spPr>
        <a:xfrm>
          <a:off x="7810500" y="710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127570</xdr:rowOff>
    </xdr:from>
    <xdr:to>
      <xdr:col>45</xdr:col>
      <xdr:colOff>177800</xdr:colOff>
      <xdr:row>41</xdr:row>
      <xdr:rowOff>131260</xdr:rowOff>
    </xdr:to>
    <xdr:cxnSp macro="">
      <xdr:nvCxnSpPr>
        <xdr:cNvPr id="139" name="直線コネクタ 138">
          <a:extLst>
            <a:ext uri="{FF2B5EF4-FFF2-40B4-BE49-F238E27FC236}">
              <a16:creationId xmlns:a16="http://schemas.microsoft.com/office/drawing/2014/main" id="{547DDBAF-E13F-4D31-8B62-60AC9BDCA199}"/>
            </a:ext>
          </a:extLst>
        </xdr:cNvPr>
        <xdr:cNvCxnSpPr/>
      </xdr:nvCxnSpPr>
      <xdr:spPr>
        <a:xfrm flipV="1">
          <a:off x="7861300" y="7157020"/>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79121</xdr:rowOff>
    </xdr:from>
    <xdr:to>
      <xdr:col>36</xdr:col>
      <xdr:colOff>165100</xdr:colOff>
      <xdr:row>42</xdr:row>
      <xdr:rowOff>9271</xdr:rowOff>
    </xdr:to>
    <xdr:sp macro="" textlink="">
      <xdr:nvSpPr>
        <xdr:cNvPr id="140" name="楕円 139">
          <a:extLst>
            <a:ext uri="{FF2B5EF4-FFF2-40B4-BE49-F238E27FC236}">
              <a16:creationId xmlns:a16="http://schemas.microsoft.com/office/drawing/2014/main" id="{ED47AE79-4824-4383-9A9D-7B4AC8C41758}"/>
            </a:ext>
          </a:extLst>
        </xdr:cNvPr>
        <xdr:cNvSpPr/>
      </xdr:nvSpPr>
      <xdr:spPr>
        <a:xfrm>
          <a:off x="6921500" y="710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129921</xdr:rowOff>
    </xdr:from>
    <xdr:to>
      <xdr:col>41</xdr:col>
      <xdr:colOff>50800</xdr:colOff>
      <xdr:row>41</xdr:row>
      <xdr:rowOff>131260</xdr:rowOff>
    </xdr:to>
    <xdr:cxnSp macro="">
      <xdr:nvCxnSpPr>
        <xdr:cNvPr id="141" name="直線コネクタ 140">
          <a:extLst>
            <a:ext uri="{FF2B5EF4-FFF2-40B4-BE49-F238E27FC236}">
              <a16:creationId xmlns:a16="http://schemas.microsoft.com/office/drawing/2014/main" id="{BDC0B1FD-EB81-43BA-AB1E-08A6E376E99D}"/>
            </a:ext>
          </a:extLst>
        </xdr:cNvPr>
        <xdr:cNvCxnSpPr/>
      </xdr:nvCxnSpPr>
      <xdr:spPr>
        <a:xfrm>
          <a:off x="6972300" y="7159371"/>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71518</xdr:rowOff>
    </xdr:from>
    <xdr:ext cx="534377" cy="259045"/>
    <xdr:sp macro="" textlink="">
      <xdr:nvSpPr>
        <xdr:cNvPr id="142" name="n_1aveValue【道路】&#10;一人当たり延長">
          <a:extLst>
            <a:ext uri="{FF2B5EF4-FFF2-40B4-BE49-F238E27FC236}">
              <a16:creationId xmlns:a16="http://schemas.microsoft.com/office/drawing/2014/main" id="{E0789011-A866-4EAF-9E46-A3C054E5FC8A}"/>
            </a:ext>
          </a:extLst>
        </xdr:cNvPr>
        <xdr:cNvSpPr txBox="1"/>
      </xdr:nvSpPr>
      <xdr:spPr>
        <a:xfrm>
          <a:off x="9359411" y="64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101661</xdr:rowOff>
    </xdr:from>
    <xdr:ext cx="534377" cy="259045"/>
    <xdr:sp macro="" textlink="">
      <xdr:nvSpPr>
        <xdr:cNvPr id="143" name="n_2aveValue【道路】&#10;一人当たり延長">
          <a:extLst>
            <a:ext uri="{FF2B5EF4-FFF2-40B4-BE49-F238E27FC236}">
              <a16:creationId xmlns:a16="http://schemas.microsoft.com/office/drawing/2014/main" id="{4885A41A-457E-4589-9046-42F112995B43}"/>
            </a:ext>
          </a:extLst>
        </xdr:cNvPr>
        <xdr:cNvSpPr txBox="1"/>
      </xdr:nvSpPr>
      <xdr:spPr>
        <a:xfrm>
          <a:off x="8483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137975</xdr:rowOff>
    </xdr:from>
    <xdr:ext cx="534377" cy="259045"/>
    <xdr:sp macro="" textlink="">
      <xdr:nvSpPr>
        <xdr:cNvPr id="144" name="n_3aveValue【道路】&#10;一人当たり延長">
          <a:extLst>
            <a:ext uri="{FF2B5EF4-FFF2-40B4-BE49-F238E27FC236}">
              <a16:creationId xmlns:a16="http://schemas.microsoft.com/office/drawing/2014/main" id="{F1B7813C-C2DD-4F4C-83C4-5D7A9C8FA013}"/>
            </a:ext>
          </a:extLst>
        </xdr:cNvPr>
        <xdr:cNvSpPr txBox="1"/>
      </xdr:nvSpPr>
      <xdr:spPr>
        <a:xfrm>
          <a:off x="7594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148720</xdr:rowOff>
    </xdr:from>
    <xdr:ext cx="534377" cy="259045"/>
    <xdr:sp macro="" textlink="">
      <xdr:nvSpPr>
        <xdr:cNvPr id="145" name="n_4aveValue【道路】&#10;一人当たり延長">
          <a:extLst>
            <a:ext uri="{FF2B5EF4-FFF2-40B4-BE49-F238E27FC236}">
              <a16:creationId xmlns:a16="http://schemas.microsoft.com/office/drawing/2014/main" id="{4FFBCBEF-0410-46CA-B957-C123769AF837}"/>
            </a:ext>
          </a:extLst>
        </xdr:cNvPr>
        <xdr:cNvSpPr txBox="1"/>
      </xdr:nvSpPr>
      <xdr:spPr>
        <a:xfrm>
          <a:off x="6705111" y="649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169954</xdr:rowOff>
    </xdr:from>
    <xdr:ext cx="469744" cy="259045"/>
    <xdr:sp macro="" textlink="">
      <xdr:nvSpPr>
        <xdr:cNvPr id="146" name="n_1mainValue【道路】&#10;一人当たり延長">
          <a:extLst>
            <a:ext uri="{FF2B5EF4-FFF2-40B4-BE49-F238E27FC236}">
              <a16:creationId xmlns:a16="http://schemas.microsoft.com/office/drawing/2014/main" id="{404B0964-19A7-479E-BC86-5B4B2B890888}"/>
            </a:ext>
          </a:extLst>
        </xdr:cNvPr>
        <xdr:cNvSpPr txBox="1"/>
      </xdr:nvSpPr>
      <xdr:spPr>
        <a:xfrm>
          <a:off x="9391727" y="719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169497</xdr:rowOff>
    </xdr:from>
    <xdr:ext cx="469744" cy="259045"/>
    <xdr:sp macro="" textlink="">
      <xdr:nvSpPr>
        <xdr:cNvPr id="147" name="n_2mainValue【道路】&#10;一人当たり延長">
          <a:extLst>
            <a:ext uri="{FF2B5EF4-FFF2-40B4-BE49-F238E27FC236}">
              <a16:creationId xmlns:a16="http://schemas.microsoft.com/office/drawing/2014/main" id="{D3A2E3CA-FC86-4954-8587-9FF16D650E4B}"/>
            </a:ext>
          </a:extLst>
        </xdr:cNvPr>
        <xdr:cNvSpPr txBox="1"/>
      </xdr:nvSpPr>
      <xdr:spPr>
        <a:xfrm>
          <a:off x="8515427" y="71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1737</xdr:rowOff>
    </xdr:from>
    <xdr:ext cx="469744" cy="259045"/>
    <xdr:sp macro="" textlink="">
      <xdr:nvSpPr>
        <xdr:cNvPr id="148" name="n_3mainValue【道路】&#10;一人当たり延長">
          <a:extLst>
            <a:ext uri="{FF2B5EF4-FFF2-40B4-BE49-F238E27FC236}">
              <a16:creationId xmlns:a16="http://schemas.microsoft.com/office/drawing/2014/main" id="{FB456645-C345-4454-92D4-D73232167ED7}"/>
            </a:ext>
          </a:extLst>
        </xdr:cNvPr>
        <xdr:cNvSpPr txBox="1"/>
      </xdr:nvSpPr>
      <xdr:spPr>
        <a:xfrm>
          <a:off x="7626427" y="72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398</xdr:rowOff>
    </xdr:from>
    <xdr:ext cx="469744" cy="259045"/>
    <xdr:sp macro="" textlink="">
      <xdr:nvSpPr>
        <xdr:cNvPr id="149" name="n_4mainValue【道路】&#10;一人当たり延長">
          <a:extLst>
            <a:ext uri="{FF2B5EF4-FFF2-40B4-BE49-F238E27FC236}">
              <a16:creationId xmlns:a16="http://schemas.microsoft.com/office/drawing/2014/main" id="{C80BA56D-AF0F-4874-8D91-F51E9D9D9AB0}"/>
            </a:ext>
          </a:extLst>
        </xdr:cNvPr>
        <xdr:cNvSpPr txBox="1"/>
      </xdr:nvSpPr>
      <xdr:spPr>
        <a:xfrm>
          <a:off x="6737427" y="720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16DDEB8D-3EDD-4461-AAEC-E74B872875B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5E3D7F0C-98D3-4BBB-901A-106AA779B28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7262BB79-A2CB-4998-9FEA-460F87E0B00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8315CA7C-9005-4D18-985B-D5DE786AD95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309E0C5F-66B9-47A6-9E18-1B3E0407776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D4F53DD-775C-403C-916B-E7DA73FBA75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DBF7431F-53F3-49E2-9D33-1648FEFB99F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4F8D2F10-321F-4B0E-BA52-D3D370A7CA6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39BFF603-65D7-4133-BBF9-9A4CE5EED1B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D898DAB2-69C1-4AF4-B165-BA905BC2FC8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1D81AC05-8AA3-453A-A50F-AE1705C0104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37105875-3728-4F4A-B3CC-14A6DEF6092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F9F95CBE-B44C-4307-9009-0286F0C3861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501315AE-014C-4147-83AC-5803D436554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7BB8833-6EE5-4C7B-A66A-81B97BD8A66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3D77EADC-7380-44BE-BC39-7CE5E056DF2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A5B0264B-F390-4825-B292-EA75B39C228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7E19938D-E064-4A20-9B85-485E0FBA164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38768171-1B99-4F4F-9CD9-9E03F0C35A9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765CB721-7245-494F-9D7F-4D35F2C87DE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7BAE7474-1631-4EDA-83C1-B4AA97828EC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13765539-0386-4CAA-85DF-EAD61235471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ED1A0ACE-BCDD-46A3-BB49-702CB16718E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16747771-12C0-4781-8BCD-B9EB6AAB91C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694A34D4-350A-4234-B48D-5E3A06762F0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75" name="直線コネクタ 174">
          <a:extLst>
            <a:ext uri="{FF2B5EF4-FFF2-40B4-BE49-F238E27FC236}">
              <a16:creationId xmlns:a16="http://schemas.microsoft.com/office/drawing/2014/main" id="{A0D60D0C-9B6C-4A65-81CB-C7E2D7379E47}"/>
            </a:ext>
          </a:extLst>
        </xdr:cNvPr>
        <xdr:cNvCxnSpPr/>
      </xdr:nvCxnSpPr>
      <xdr:spPr>
        <a:xfrm flipV="1">
          <a:off x="4634865" y="967141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B238CFE9-8B6C-439B-851D-9913D017D4B6}"/>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7" name="直線コネクタ 176">
          <a:extLst>
            <a:ext uri="{FF2B5EF4-FFF2-40B4-BE49-F238E27FC236}">
              <a16:creationId xmlns:a16="http://schemas.microsoft.com/office/drawing/2014/main" id="{A1AF8220-E796-49A2-A74F-84CC2DB8B35E}"/>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C2E2790D-2957-48B7-97B8-2C37EFDBC6E5}"/>
            </a:ext>
          </a:extLst>
        </xdr:cNvPr>
        <xdr:cNvSpPr txBox="1"/>
      </xdr:nvSpPr>
      <xdr:spPr>
        <a:xfrm>
          <a:off x="4673600" y="94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79" name="直線コネクタ 178">
          <a:extLst>
            <a:ext uri="{FF2B5EF4-FFF2-40B4-BE49-F238E27FC236}">
              <a16:creationId xmlns:a16="http://schemas.microsoft.com/office/drawing/2014/main" id="{F6C5D556-EF5B-499E-ADCB-7B4C9CE16960}"/>
            </a:ext>
          </a:extLst>
        </xdr:cNvPr>
        <xdr:cNvCxnSpPr/>
      </xdr:nvCxnSpPr>
      <xdr:spPr>
        <a:xfrm>
          <a:off x="4546600" y="967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60251</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F2E75F8E-00E5-4D71-AFC1-5E659A5C40BC}"/>
            </a:ext>
          </a:extLst>
        </xdr:cNvPr>
        <xdr:cNvSpPr txBox="1"/>
      </xdr:nvSpPr>
      <xdr:spPr>
        <a:xfrm>
          <a:off x="4673600" y="10347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1" name="フローチャート: 判断 180">
          <a:extLst>
            <a:ext uri="{FF2B5EF4-FFF2-40B4-BE49-F238E27FC236}">
              <a16:creationId xmlns:a16="http://schemas.microsoft.com/office/drawing/2014/main" id="{3D325611-2BEE-45BB-9313-8CA651193BED}"/>
            </a:ext>
          </a:extLst>
        </xdr:cNvPr>
        <xdr:cNvSpPr/>
      </xdr:nvSpPr>
      <xdr:spPr>
        <a:xfrm>
          <a:off x="45847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82" name="フローチャート: 判断 181">
          <a:extLst>
            <a:ext uri="{FF2B5EF4-FFF2-40B4-BE49-F238E27FC236}">
              <a16:creationId xmlns:a16="http://schemas.microsoft.com/office/drawing/2014/main" id="{65EA3780-B509-4301-A109-3AB37CA74EFA}"/>
            </a:ext>
          </a:extLst>
        </xdr:cNvPr>
        <xdr:cNvSpPr/>
      </xdr:nvSpPr>
      <xdr:spPr>
        <a:xfrm>
          <a:off x="3746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83" name="フローチャート: 判断 182">
          <a:extLst>
            <a:ext uri="{FF2B5EF4-FFF2-40B4-BE49-F238E27FC236}">
              <a16:creationId xmlns:a16="http://schemas.microsoft.com/office/drawing/2014/main" id="{B2BE3CED-3C9C-43F2-BA3C-D578F1EE3FA5}"/>
            </a:ext>
          </a:extLst>
        </xdr:cNvPr>
        <xdr:cNvSpPr/>
      </xdr:nvSpPr>
      <xdr:spPr>
        <a:xfrm>
          <a:off x="2857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4" name="フローチャート: 判断 183">
          <a:extLst>
            <a:ext uri="{FF2B5EF4-FFF2-40B4-BE49-F238E27FC236}">
              <a16:creationId xmlns:a16="http://schemas.microsoft.com/office/drawing/2014/main" id="{F01E2177-38CB-4646-8017-5A1B2E264D81}"/>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5" name="フローチャート: 判断 184">
          <a:extLst>
            <a:ext uri="{FF2B5EF4-FFF2-40B4-BE49-F238E27FC236}">
              <a16:creationId xmlns:a16="http://schemas.microsoft.com/office/drawing/2014/main" id="{9D077F13-140B-4844-A011-D94418C5B89A}"/>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AC42E32-1B65-4267-8825-D5BE9192CF0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2ED8DA5-6F5F-49F7-AB11-E22E9F3E548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3D36C4B-7E68-40EA-994C-A7EF6A7FB82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8D05542-46DE-41C6-90B2-6AE8E8195E9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3F396D6-6E25-4D05-AB2C-CC257598FCA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91" name="楕円 190">
          <a:extLst>
            <a:ext uri="{FF2B5EF4-FFF2-40B4-BE49-F238E27FC236}">
              <a16:creationId xmlns:a16="http://schemas.microsoft.com/office/drawing/2014/main" id="{70F38710-3F5D-40CE-BFF3-0277BC5A8722}"/>
            </a:ext>
          </a:extLst>
        </xdr:cNvPr>
        <xdr:cNvSpPr/>
      </xdr:nvSpPr>
      <xdr:spPr>
        <a:xfrm>
          <a:off x="45847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112140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21660927-E176-466E-B727-91EA0BC7AB42}"/>
            </a:ext>
          </a:extLst>
        </xdr:cNvPr>
        <xdr:cNvSpPr txBox="1"/>
      </xdr:nvSpPr>
      <xdr:spPr>
        <a:xfrm>
          <a:off x="4673600"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110853</xdr:rowOff>
    </xdr:from>
    <xdr:to>
      <xdr:col>20</xdr:col>
      <xdr:colOff>38100</xdr:colOff>
      <xdr:row>62</xdr:row>
      <xdr:rowOff>41003</xdr:rowOff>
    </xdr:to>
    <xdr:sp macro="" textlink="">
      <xdr:nvSpPr>
        <xdr:cNvPr id="193" name="楕円 192">
          <a:extLst>
            <a:ext uri="{FF2B5EF4-FFF2-40B4-BE49-F238E27FC236}">
              <a16:creationId xmlns:a16="http://schemas.microsoft.com/office/drawing/2014/main" id="{A57BD585-4C70-48E3-898D-E77F19390014}"/>
            </a:ext>
          </a:extLst>
        </xdr:cNvPr>
        <xdr:cNvSpPr/>
      </xdr:nvSpPr>
      <xdr:spPr>
        <a:xfrm>
          <a:off x="3746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161653</xdr:rowOff>
    </xdr:from>
    <xdr:to>
      <xdr:col>24</xdr:col>
      <xdr:colOff>63500</xdr:colOff>
      <xdr:row>62</xdr:row>
      <xdr:rowOff>13063</xdr:rowOff>
    </xdr:to>
    <xdr:cxnSp macro="">
      <xdr:nvCxnSpPr>
        <xdr:cNvPr id="194" name="直線コネクタ 193">
          <a:extLst>
            <a:ext uri="{FF2B5EF4-FFF2-40B4-BE49-F238E27FC236}">
              <a16:creationId xmlns:a16="http://schemas.microsoft.com/office/drawing/2014/main" id="{D2C5E0B8-C103-44B9-A1F9-A2363B979626}"/>
            </a:ext>
          </a:extLst>
        </xdr:cNvPr>
        <xdr:cNvCxnSpPr/>
      </xdr:nvCxnSpPr>
      <xdr:spPr>
        <a:xfrm>
          <a:off x="3797300" y="1062010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87993</xdr:rowOff>
    </xdr:from>
    <xdr:to>
      <xdr:col>15</xdr:col>
      <xdr:colOff>101600</xdr:colOff>
      <xdr:row>62</xdr:row>
      <xdr:rowOff>18143</xdr:rowOff>
    </xdr:to>
    <xdr:sp macro="" textlink="">
      <xdr:nvSpPr>
        <xdr:cNvPr id="195" name="楕円 194">
          <a:extLst>
            <a:ext uri="{FF2B5EF4-FFF2-40B4-BE49-F238E27FC236}">
              <a16:creationId xmlns:a16="http://schemas.microsoft.com/office/drawing/2014/main" id="{CD8C2EB5-7D42-4AED-B8C5-5D99BAD7E040}"/>
            </a:ext>
          </a:extLst>
        </xdr:cNvPr>
        <xdr:cNvSpPr/>
      </xdr:nvSpPr>
      <xdr:spPr>
        <a:xfrm>
          <a:off x="2857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138793</xdr:rowOff>
    </xdr:from>
    <xdr:to>
      <xdr:col>19</xdr:col>
      <xdr:colOff>177800</xdr:colOff>
      <xdr:row>61</xdr:row>
      <xdr:rowOff>161653</xdr:rowOff>
    </xdr:to>
    <xdr:cxnSp macro="">
      <xdr:nvCxnSpPr>
        <xdr:cNvPr id="196" name="直線コネクタ 195">
          <a:extLst>
            <a:ext uri="{FF2B5EF4-FFF2-40B4-BE49-F238E27FC236}">
              <a16:creationId xmlns:a16="http://schemas.microsoft.com/office/drawing/2014/main" id="{375839D4-0DA2-45BC-ACBC-ADA4D1564808}"/>
            </a:ext>
          </a:extLst>
        </xdr:cNvPr>
        <xdr:cNvCxnSpPr/>
      </xdr:nvCxnSpPr>
      <xdr:spPr>
        <a:xfrm>
          <a:off x="2908300" y="1059724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65133</xdr:rowOff>
    </xdr:from>
    <xdr:to>
      <xdr:col>10</xdr:col>
      <xdr:colOff>165100</xdr:colOff>
      <xdr:row>61</xdr:row>
      <xdr:rowOff>166733</xdr:rowOff>
    </xdr:to>
    <xdr:sp macro="" textlink="">
      <xdr:nvSpPr>
        <xdr:cNvPr id="197" name="楕円 196">
          <a:extLst>
            <a:ext uri="{FF2B5EF4-FFF2-40B4-BE49-F238E27FC236}">
              <a16:creationId xmlns:a16="http://schemas.microsoft.com/office/drawing/2014/main" id="{FA7EE6AC-2C47-4A32-916E-8DEB270FAD25}"/>
            </a:ext>
          </a:extLst>
        </xdr:cNvPr>
        <xdr:cNvSpPr/>
      </xdr:nvSpPr>
      <xdr:spPr>
        <a:xfrm>
          <a:off x="1968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115933</xdr:rowOff>
    </xdr:from>
    <xdr:to>
      <xdr:col>15</xdr:col>
      <xdr:colOff>50800</xdr:colOff>
      <xdr:row>61</xdr:row>
      <xdr:rowOff>138793</xdr:rowOff>
    </xdr:to>
    <xdr:cxnSp macro="">
      <xdr:nvCxnSpPr>
        <xdr:cNvPr id="198" name="直線コネクタ 197">
          <a:extLst>
            <a:ext uri="{FF2B5EF4-FFF2-40B4-BE49-F238E27FC236}">
              <a16:creationId xmlns:a16="http://schemas.microsoft.com/office/drawing/2014/main" id="{8358F804-5A1C-4921-AABE-74002B6385D3}"/>
            </a:ext>
          </a:extLst>
        </xdr:cNvPr>
        <xdr:cNvCxnSpPr/>
      </xdr:nvCxnSpPr>
      <xdr:spPr>
        <a:xfrm>
          <a:off x="2019300" y="1057438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40640</xdr:rowOff>
    </xdr:from>
    <xdr:to>
      <xdr:col>6</xdr:col>
      <xdr:colOff>38100</xdr:colOff>
      <xdr:row>61</xdr:row>
      <xdr:rowOff>142240</xdr:rowOff>
    </xdr:to>
    <xdr:sp macro="" textlink="">
      <xdr:nvSpPr>
        <xdr:cNvPr id="199" name="楕円 198">
          <a:extLst>
            <a:ext uri="{FF2B5EF4-FFF2-40B4-BE49-F238E27FC236}">
              <a16:creationId xmlns:a16="http://schemas.microsoft.com/office/drawing/2014/main" id="{B77E1A8D-FBC0-4C35-90B0-49AD6A8604B2}"/>
            </a:ext>
          </a:extLst>
        </xdr:cNvPr>
        <xdr:cNvSpPr/>
      </xdr:nvSpPr>
      <xdr:spPr>
        <a:xfrm>
          <a:off x="1079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91440</xdr:rowOff>
    </xdr:from>
    <xdr:to>
      <xdr:col>10</xdr:col>
      <xdr:colOff>114300</xdr:colOff>
      <xdr:row>61</xdr:row>
      <xdr:rowOff>115933</xdr:rowOff>
    </xdr:to>
    <xdr:cxnSp macro="">
      <xdr:nvCxnSpPr>
        <xdr:cNvPr id="200" name="直線コネクタ 199">
          <a:extLst>
            <a:ext uri="{FF2B5EF4-FFF2-40B4-BE49-F238E27FC236}">
              <a16:creationId xmlns:a16="http://schemas.microsoft.com/office/drawing/2014/main" id="{CE0D88C1-EAA8-4C67-923C-E097AE9E83AF}"/>
            </a:ext>
          </a:extLst>
        </xdr:cNvPr>
        <xdr:cNvCxnSpPr/>
      </xdr:nvCxnSpPr>
      <xdr:spPr>
        <a:xfrm>
          <a:off x="1130300" y="1054989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139173</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B186CAA-9C22-4C03-BDB3-E3E3203C07CC}"/>
            </a:ext>
          </a:extLst>
        </xdr:cNvPr>
        <xdr:cNvSpPr txBox="1"/>
      </xdr:nvSpPr>
      <xdr:spPr>
        <a:xfrm>
          <a:off x="35820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134274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279E64B7-6AD4-4EC4-ADDD-1762090B2430}"/>
            </a:ext>
          </a:extLst>
        </xdr:cNvPr>
        <xdr:cNvSpPr txBox="1"/>
      </xdr:nvSpPr>
      <xdr:spPr>
        <a:xfrm>
          <a:off x="2705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20872A43-DA3A-4440-8070-4B3D8D90D8E6}"/>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46E453F-9D58-4496-8967-907C213E00E1}"/>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32130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C5151547-7177-45E1-9531-072FBFA2FD67}"/>
            </a:ext>
          </a:extLst>
        </xdr:cNvPr>
        <xdr:cNvSpPr txBox="1"/>
      </xdr:nvSpPr>
      <xdr:spPr>
        <a:xfrm>
          <a:off x="35820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A4DB4078-7133-4D91-8855-658FE6AA9642}"/>
            </a:ext>
          </a:extLst>
        </xdr:cNvPr>
        <xdr:cNvSpPr txBox="1"/>
      </xdr:nvSpPr>
      <xdr:spPr>
        <a:xfrm>
          <a:off x="2705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157860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47B585F2-3630-4242-BF71-CA19BE8A8E83}"/>
            </a:ext>
          </a:extLst>
        </xdr:cNvPr>
        <xdr:cNvSpPr txBox="1"/>
      </xdr:nvSpPr>
      <xdr:spPr>
        <a:xfrm>
          <a:off x="1816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133367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148C9352-286E-417F-AD78-419103F0226E}"/>
            </a:ext>
          </a:extLst>
        </xdr:cNvPr>
        <xdr:cNvSpPr txBox="1"/>
      </xdr:nvSpPr>
      <xdr:spPr>
        <a:xfrm>
          <a:off x="927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BB7D4C8D-54BB-451F-B0ED-C46F84FC246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D31A4DF-D6CB-4B43-BF80-90EA59F5933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635BB967-D759-44D3-B930-F3DBAEC0210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59699BB5-5003-4E16-BE08-7E3AD2B56EC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F83DEBF3-23A2-425F-ABB1-70E6F4FE4DF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DDA1996-19A0-4292-B472-F7E09049B64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70350BB0-7EF7-49FF-BE91-F81140E49DB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628B6B8B-9DC5-44D7-8094-0EEB7320C9A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29DA4527-2C3C-4F1C-8AA0-938B17ED5D4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8F493CEC-2CCE-461D-9048-57CAE218930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32194C7E-058F-41DD-AAB2-51B86D0CEFC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8A3BBD5E-09A2-4F5B-8290-C37F051B96A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B5D128A5-E3CE-4B96-89FE-DC0378C6550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1640C263-C854-4066-94C0-88CCB76B94C4}"/>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E4F97FFF-29FA-44EC-8D8F-9477BFB7426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D2F041D4-885B-41BF-9A21-749CF5FD784A}"/>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DDB82797-1100-40B4-AE41-4332414FC37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7D55D83B-0652-4EB4-8D66-73968FB4DF7C}"/>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3EF928C1-84FE-4A18-94E0-0D050C2CE8D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6D95F74E-0145-43AD-81E5-FE85BB7E801A}"/>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51135337-15CE-4088-97D5-0042025B76E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E5E78D98-54AC-4A72-98F4-F3618E77801F}"/>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6EB7BB75-FCC7-440D-B174-741F3C719B7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66E12940-AD26-4077-87BD-E3E7BAAA499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29125783-E858-4C05-BBBC-1F841BAF43F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34" name="直線コネクタ 233">
          <a:extLst>
            <a:ext uri="{FF2B5EF4-FFF2-40B4-BE49-F238E27FC236}">
              <a16:creationId xmlns:a16="http://schemas.microsoft.com/office/drawing/2014/main" id="{1412F1A8-77E2-4CB3-9220-9D51804BBB68}"/>
            </a:ext>
          </a:extLst>
        </xdr:cNvPr>
        <xdr:cNvCxnSpPr/>
      </xdr:nvCxnSpPr>
      <xdr:spPr>
        <a:xfrm flipV="1">
          <a:off x="10476865" y="9537141"/>
          <a:ext cx="0" cy="1551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35" name="【橋りょう・トンネル】&#10;一人当たり有形固定資産（償却資産）額最小値テキスト">
          <a:extLst>
            <a:ext uri="{FF2B5EF4-FFF2-40B4-BE49-F238E27FC236}">
              <a16:creationId xmlns:a16="http://schemas.microsoft.com/office/drawing/2014/main" id="{9251FB39-B9A1-410E-A3EE-4BF311026830}"/>
            </a:ext>
          </a:extLst>
        </xdr:cNvPr>
        <xdr:cNvSpPr txBox="1"/>
      </xdr:nvSpPr>
      <xdr:spPr>
        <a:xfrm>
          <a:off x="10515600" y="1109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36" name="直線コネクタ 235">
          <a:extLst>
            <a:ext uri="{FF2B5EF4-FFF2-40B4-BE49-F238E27FC236}">
              <a16:creationId xmlns:a16="http://schemas.microsoft.com/office/drawing/2014/main" id="{27384A51-B2DB-4D82-97B2-9A1D89DE80FC}"/>
            </a:ext>
          </a:extLst>
        </xdr:cNvPr>
        <xdr:cNvCxnSpPr/>
      </xdr:nvCxnSpPr>
      <xdr:spPr>
        <a:xfrm>
          <a:off x="10388600" y="1108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4E9E6BC8-0E6E-4C90-997C-87B40FBB8331}"/>
            </a:ext>
          </a:extLst>
        </xdr:cNvPr>
        <xdr:cNvSpPr txBox="1"/>
      </xdr:nvSpPr>
      <xdr:spPr>
        <a:xfrm>
          <a:off x="10515600" y="93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38" name="直線コネクタ 237">
          <a:extLst>
            <a:ext uri="{FF2B5EF4-FFF2-40B4-BE49-F238E27FC236}">
              <a16:creationId xmlns:a16="http://schemas.microsoft.com/office/drawing/2014/main" id="{A3D8156F-7E4D-4065-B9FB-8B02B421F216}"/>
            </a:ext>
          </a:extLst>
        </xdr:cNvPr>
        <xdr:cNvCxnSpPr/>
      </xdr:nvCxnSpPr>
      <xdr:spPr>
        <a:xfrm>
          <a:off x="10388600" y="953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126614</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975272B4-29C3-4195-85EB-CA00BA49F500}"/>
            </a:ext>
          </a:extLst>
        </xdr:cNvPr>
        <xdr:cNvSpPr txBox="1"/>
      </xdr:nvSpPr>
      <xdr:spPr>
        <a:xfrm>
          <a:off x="10515600" y="10413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40" name="フローチャート: 判断 239">
          <a:extLst>
            <a:ext uri="{FF2B5EF4-FFF2-40B4-BE49-F238E27FC236}">
              <a16:creationId xmlns:a16="http://schemas.microsoft.com/office/drawing/2014/main" id="{AB587A39-7D65-46A1-BA95-AE074820B194}"/>
            </a:ext>
          </a:extLst>
        </xdr:cNvPr>
        <xdr:cNvSpPr/>
      </xdr:nvSpPr>
      <xdr:spPr>
        <a:xfrm>
          <a:off x="10426700" y="1056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41" name="フローチャート: 判断 240">
          <a:extLst>
            <a:ext uri="{FF2B5EF4-FFF2-40B4-BE49-F238E27FC236}">
              <a16:creationId xmlns:a16="http://schemas.microsoft.com/office/drawing/2014/main" id="{F52C72BC-3FA8-4DFA-856B-768AFEBCBB53}"/>
            </a:ext>
          </a:extLst>
        </xdr:cNvPr>
        <xdr:cNvSpPr/>
      </xdr:nvSpPr>
      <xdr:spPr>
        <a:xfrm>
          <a:off x="9588500" y="1056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165893</xdr:rowOff>
    </xdr:from>
    <xdr:to>
      <xdr:col>46</xdr:col>
      <xdr:colOff>38100</xdr:colOff>
      <xdr:row>62</xdr:row>
      <xdr:rowOff>96043</xdr:rowOff>
    </xdr:to>
    <xdr:sp macro="" textlink="">
      <xdr:nvSpPr>
        <xdr:cNvPr id="242" name="フローチャート: 判断 241">
          <a:extLst>
            <a:ext uri="{FF2B5EF4-FFF2-40B4-BE49-F238E27FC236}">
              <a16:creationId xmlns:a16="http://schemas.microsoft.com/office/drawing/2014/main" id="{7FE1D353-C24C-4E02-9AA6-7DAB1B8405C3}"/>
            </a:ext>
          </a:extLst>
        </xdr:cNvPr>
        <xdr:cNvSpPr/>
      </xdr:nvSpPr>
      <xdr:spPr>
        <a:xfrm>
          <a:off x="8699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29449</xdr:rowOff>
    </xdr:from>
    <xdr:to>
      <xdr:col>41</xdr:col>
      <xdr:colOff>101600</xdr:colOff>
      <xdr:row>62</xdr:row>
      <xdr:rowOff>131049</xdr:rowOff>
    </xdr:to>
    <xdr:sp macro="" textlink="">
      <xdr:nvSpPr>
        <xdr:cNvPr id="243" name="フローチャート: 判断 242">
          <a:extLst>
            <a:ext uri="{FF2B5EF4-FFF2-40B4-BE49-F238E27FC236}">
              <a16:creationId xmlns:a16="http://schemas.microsoft.com/office/drawing/2014/main" id="{7E37F519-EF12-44DA-9AE2-6EDE1A9F9A5E}"/>
            </a:ext>
          </a:extLst>
        </xdr:cNvPr>
        <xdr:cNvSpPr/>
      </xdr:nvSpPr>
      <xdr:spPr>
        <a:xfrm>
          <a:off x="7810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49084</xdr:rowOff>
    </xdr:from>
    <xdr:to>
      <xdr:col>36</xdr:col>
      <xdr:colOff>165100</xdr:colOff>
      <xdr:row>62</xdr:row>
      <xdr:rowOff>150684</xdr:rowOff>
    </xdr:to>
    <xdr:sp macro="" textlink="">
      <xdr:nvSpPr>
        <xdr:cNvPr id="244" name="フローチャート: 判断 243">
          <a:extLst>
            <a:ext uri="{FF2B5EF4-FFF2-40B4-BE49-F238E27FC236}">
              <a16:creationId xmlns:a16="http://schemas.microsoft.com/office/drawing/2014/main" id="{BFACDB3F-AEC9-4286-9656-3356CC3B8AE6}"/>
            </a:ext>
          </a:extLst>
        </xdr:cNvPr>
        <xdr:cNvSpPr/>
      </xdr:nvSpPr>
      <xdr:spPr>
        <a:xfrm>
          <a:off x="6921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E3A2701-8B98-48E5-BE69-EF780AFA6E3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D3EC052-B8DD-417A-969A-8407099B84B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74E1473-CF87-4263-AE76-E170832FA1E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E8DE3139-07F9-425E-9F2D-CC8382FAD2F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E9E88D89-E365-4C22-9F66-8F04B61FCB3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159004</xdr:rowOff>
    </xdr:from>
    <xdr:to>
      <xdr:col>55</xdr:col>
      <xdr:colOff>50800</xdr:colOff>
      <xdr:row>63</xdr:row>
      <xdr:rowOff>89154</xdr:rowOff>
    </xdr:to>
    <xdr:sp macro="" textlink="">
      <xdr:nvSpPr>
        <xdr:cNvPr id="250" name="楕円 249">
          <a:extLst>
            <a:ext uri="{FF2B5EF4-FFF2-40B4-BE49-F238E27FC236}">
              <a16:creationId xmlns:a16="http://schemas.microsoft.com/office/drawing/2014/main" id="{E514A9BC-0E6E-4A91-AD73-85DA1B91F434}"/>
            </a:ext>
          </a:extLst>
        </xdr:cNvPr>
        <xdr:cNvSpPr/>
      </xdr:nvSpPr>
      <xdr:spPr>
        <a:xfrm>
          <a:off x="10426700" y="1078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137431</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CADBF1A8-1416-4F2D-9B59-CA9AFF918A0A}"/>
            </a:ext>
          </a:extLst>
        </xdr:cNvPr>
        <xdr:cNvSpPr txBox="1"/>
      </xdr:nvSpPr>
      <xdr:spPr>
        <a:xfrm>
          <a:off x="10515600" y="1076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159679</xdr:rowOff>
    </xdr:from>
    <xdr:to>
      <xdr:col>50</xdr:col>
      <xdr:colOff>165100</xdr:colOff>
      <xdr:row>63</xdr:row>
      <xdr:rowOff>89829</xdr:rowOff>
    </xdr:to>
    <xdr:sp macro="" textlink="">
      <xdr:nvSpPr>
        <xdr:cNvPr id="252" name="楕円 251">
          <a:extLst>
            <a:ext uri="{FF2B5EF4-FFF2-40B4-BE49-F238E27FC236}">
              <a16:creationId xmlns:a16="http://schemas.microsoft.com/office/drawing/2014/main" id="{5A1EC42F-9237-45A7-BAB1-402391AEA3E2}"/>
            </a:ext>
          </a:extLst>
        </xdr:cNvPr>
        <xdr:cNvSpPr/>
      </xdr:nvSpPr>
      <xdr:spPr>
        <a:xfrm>
          <a:off x="9588500" y="1078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38354</xdr:rowOff>
    </xdr:from>
    <xdr:to>
      <xdr:col>55</xdr:col>
      <xdr:colOff>0</xdr:colOff>
      <xdr:row>63</xdr:row>
      <xdr:rowOff>39029</xdr:rowOff>
    </xdr:to>
    <xdr:cxnSp macro="">
      <xdr:nvCxnSpPr>
        <xdr:cNvPr id="253" name="直線コネクタ 252">
          <a:extLst>
            <a:ext uri="{FF2B5EF4-FFF2-40B4-BE49-F238E27FC236}">
              <a16:creationId xmlns:a16="http://schemas.microsoft.com/office/drawing/2014/main" id="{62760927-EBE3-45F0-9DF3-25F896432107}"/>
            </a:ext>
          </a:extLst>
        </xdr:cNvPr>
        <xdr:cNvCxnSpPr/>
      </xdr:nvCxnSpPr>
      <xdr:spPr>
        <a:xfrm flipV="1">
          <a:off x="9639300" y="10839704"/>
          <a:ext cx="8382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158650</xdr:rowOff>
    </xdr:from>
    <xdr:to>
      <xdr:col>46</xdr:col>
      <xdr:colOff>38100</xdr:colOff>
      <xdr:row>63</xdr:row>
      <xdr:rowOff>88800</xdr:rowOff>
    </xdr:to>
    <xdr:sp macro="" textlink="">
      <xdr:nvSpPr>
        <xdr:cNvPr id="254" name="楕円 253">
          <a:extLst>
            <a:ext uri="{FF2B5EF4-FFF2-40B4-BE49-F238E27FC236}">
              <a16:creationId xmlns:a16="http://schemas.microsoft.com/office/drawing/2014/main" id="{7778B4FE-F5A6-4255-A32D-787D08C47BCE}"/>
            </a:ext>
          </a:extLst>
        </xdr:cNvPr>
        <xdr:cNvSpPr/>
      </xdr:nvSpPr>
      <xdr:spPr>
        <a:xfrm>
          <a:off x="8699500" y="107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38000</xdr:rowOff>
    </xdr:from>
    <xdr:to>
      <xdr:col>50</xdr:col>
      <xdr:colOff>114300</xdr:colOff>
      <xdr:row>63</xdr:row>
      <xdr:rowOff>39029</xdr:rowOff>
    </xdr:to>
    <xdr:cxnSp macro="">
      <xdr:nvCxnSpPr>
        <xdr:cNvPr id="255" name="直線コネクタ 254">
          <a:extLst>
            <a:ext uri="{FF2B5EF4-FFF2-40B4-BE49-F238E27FC236}">
              <a16:creationId xmlns:a16="http://schemas.microsoft.com/office/drawing/2014/main" id="{A4171954-1C99-4FCE-8EA0-F819EBFC8690}"/>
            </a:ext>
          </a:extLst>
        </xdr:cNvPr>
        <xdr:cNvCxnSpPr/>
      </xdr:nvCxnSpPr>
      <xdr:spPr>
        <a:xfrm>
          <a:off x="8750300" y="10839350"/>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159009</xdr:rowOff>
    </xdr:from>
    <xdr:to>
      <xdr:col>41</xdr:col>
      <xdr:colOff>101600</xdr:colOff>
      <xdr:row>63</xdr:row>
      <xdr:rowOff>89159</xdr:rowOff>
    </xdr:to>
    <xdr:sp macro="" textlink="">
      <xdr:nvSpPr>
        <xdr:cNvPr id="256" name="楕円 255">
          <a:extLst>
            <a:ext uri="{FF2B5EF4-FFF2-40B4-BE49-F238E27FC236}">
              <a16:creationId xmlns:a16="http://schemas.microsoft.com/office/drawing/2014/main" id="{B0ACD8B9-3EB1-4A69-8FB0-124E69FA62F5}"/>
            </a:ext>
          </a:extLst>
        </xdr:cNvPr>
        <xdr:cNvSpPr/>
      </xdr:nvSpPr>
      <xdr:spPr>
        <a:xfrm>
          <a:off x="7810500" y="1078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38000</xdr:rowOff>
    </xdr:from>
    <xdr:to>
      <xdr:col>45</xdr:col>
      <xdr:colOff>177800</xdr:colOff>
      <xdr:row>63</xdr:row>
      <xdr:rowOff>38359</xdr:rowOff>
    </xdr:to>
    <xdr:cxnSp macro="">
      <xdr:nvCxnSpPr>
        <xdr:cNvPr id="257" name="直線コネクタ 256">
          <a:extLst>
            <a:ext uri="{FF2B5EF4-FFF2-40B4-BE49-F238E27FC236}">
              <a16:creationId xmlns:a16="http://schemas.microsoft.com/office/drawing/2014/main" id="{AE9026C1-B79C-42B3-9F86-80C5BD8AA912}"/>
            </a:ext>
          </a:extLst>
        </xdr:cNvPr>
        <xdr:cNvCxnSpPr/>
      </xdr:nvCxnSpPr>
      <xdr:spPr>
        <a:xfrm flipV="1">
          <a:off x="7861300" y="10839350"/>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155882</xdr:rowOff>
    </xdr:from>
    <xdr:to>
      <xdr:col>36</xdr:col>
      <xdr:colOff>165100</xdr:colOff>
      <xdr:row>63</xdr:row>
      <xdr:rowOff>86032</xdr:rowOff>
    </xdr:to>
    <xdr:sp macro="" textlink="">
      <xdr:nvSpPr>
        <xdr:cNvPr id="258" name="楕円 257">
          <a:extLst>
            <a:ext uri="{FF2B5EF4-FFF2-40B4-BE49-F238E27FC236}">
              <a16:creationId xmlns:a16="http://schemas.microsoft.com/office/drawing/2014/main" id="{42472CF2-64E3-48CD-B933-7CB43D481581}"/>
            </a:ext>
          </a:extLst>
        </xdr:cNvPr>
        <xdr:cNvSpPr/>
      </xdr:nvSpPr>
      <xdr:spPr>
        <a:xfrm>
          <a:off x="6921500" y="1078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35232</xdr:rowOff>
    </xdr:from>
    <xdr:to>
      <xdr:col>41</xdr:col>
      <xdr:colOff>50800</xdr:colOff>
      <xdr:row>63</xdr:row>
      <xdr:rowOff>38359</xdr:rowOff>
    </xdr:to>
    <xdr:cxnSp macro="">
      <xdr:nvCxnSpPr>
        <xdr:cNvPr id="259" name="直線コネクタ 258">
          <a:extLst>
            <a:ext uri="{FF2B5EF4-FFF2-40B4-BE49-F238E27FC236}">
              <a16:creationId xmlns:a16="http://schemas.microsoft.com/office/drawing/2014/main" id="{CC46088D-D167-40DF-B604-BF859D8B49D0}"/>
            </a:ext>
          </a:extLst>
        </xdr:cNvPr>
        <xdr:cNvCxnSpPr/>
      </xdr:nvCxnSpPr>
      <xdr:spPr>
        <a:xfrm>
          <a:off x="6972300" y="10836582"/>
          <a:ext cx="8890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53305</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3295770F-C4CB-47B3-B777-C98504F7AAC1}"/>
            </a:ext>
          </a:extLst>
        </xdr:cNvPr>
        <xdr:cNvSpPr txBox="1"/>
      </xdr:nvSpPr>
      <xdr:spPr>
        <a:xfrm>
          <a:off x="9327095" y="1034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112570</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D2DA7B96-506C-41F9-9801-6CABF5B21D61}"/>
            </a:ext>
          </a:extLst>
        </xdr:cNvPr>
        <xdr:cNvSpPr txBox="1"/>
      </xdr:nvSpPr>
      <xdr:spPr>
        <a:xfrm>
          <a:off x="8450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147576</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799A93B1-82B3-4D3B-858D-76B8FCFA7FCB}"/>
            </a:ext>
          </a:extLst>
        </xdr:cNvPr>
        <xdr:cNvSpPr txBox="1"/>
      </xdr:nvSpPr>
      <xdr:spPr>
        <a:xfrm>
          <a:off x="7561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167211</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84F25C7E-BC37-4E1C-A409-2CA070DE4A42}"/>
            </a:ext>
          </a:extLst>
        </xdr:cNvPr>
        <xdr:cNvSpPr txBox="1"/>
      </xdr:nvSpPr>
      <xdr:spPr>
        <a:xfrm>
          <a:off x="6672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80956</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EC9C9989-EF1A-4433-9836-02B7CA5F5B75}"/>
            </a:ext>
          </a:extLst>
        </xdr:cNvPr>
        <xdr:cNvSpPr txBox="1"/>
      </xdr:nvSpPr>
      <xdr:spPr>
        <a:xfrm>
          <a:off x="9327095" y="1088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79927</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55E6C7AD-3671-4DB8-959F-A4402F6DF7AC}"/>
            </a:ext>
          </a:extLst>
        </xdr:cNvPr>
        <xdr:cNvSpPr txBox="1"/>
      </xdr:nvSpPr>
      <xdr:spPr>
        <a:xfrm>
          <a:off x="8450795" y="1088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80286</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EB2EEA5D-E88D-4BEB-9810-64AACFD316A8}"/>
            </a:ext>
          </a:extLst>
        </xdr:cNvPr>
        <xdr:cNvSpPr txBox="1"/>
      </xdr:nvSpPr>
      <xdr:spPr>
        <a:xfrm>
          <a:off x="7561795" y="1088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77159</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3C8D1CF4-8B69-4A44-B4C4-14193F7027A1}"/>
            </a:ext>
          </a:extLst>
        </xdr:cNvPr>
        <xdr:cNvSpPr txBox="1"/>
      </xdr:nvSpPr>
      <xdr:spPr>
        <a:xfrm>
          <a:off x="6672795" y="1087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2A5720D0-58F4-4BD6-BD2E-CCAA5C7A6CC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1B86B900-F68B-4425-B436-953B3D1CCBE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8238F7A8-6D5D-41EE-A4A2-A162FB11F0F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7B5BA892-A9C3-4429-B84A-CA3DBAF813F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F244A876-2868-4AD4-9F81-D46B456E2BD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AE103F38-62E5-46CD-A8BD-46EF3AEA0C5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B539E01E-6811-4741-A1A4-411B75F27B3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F777F1AD-BB59-483B-9848-0EC5403081F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67586601-7D9D-4BD7-85E8-7705DECF394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D8761D2B-1589-4AB0-ABB2-CB9350ABEF5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691AD1BE-3F34-48E0-A55E-1CDD5BD6DD9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B91B52F4-57E2-42CD-97BB-9F4286DA0A3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D33D8B68-8D43-412C-9C3B-EC49A5E2610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A3C9BD99-033B-4BBC-80A0-B48637539D2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49F0EED8-32CB-4E41-873D-5CC18E84375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E2B10BFB-27EE-4EB9-B292-BD6DB74D6A8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ADE897B5-9003-4A1F-A941-2104CFE2756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448C8EB9-134C-46E8-AA80-EFCB8FAFFBC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02DBE90D-DF7B-4203-A50F-D79045159C2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31803834-2CE2-4363-930F-D0C9C85E222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3D33932C-57B7-4559-B261-3A0323AE254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6F6AC0F9-A731-4E35-90D0-D95BCF4F26A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B42B9173-A80C-492E-ACC8-07DE7203BA7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537B2E8F-47FE-47BF-94F4-CB69D8FF6AD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92" name="直線コネクタ 291">
          <a:extLst>
            <a:ext uri="{FF2B5EF4-FFF2-40B4-BE49-F238E27FC236}">
              <a16:creationId xmlns:a16="http://schemas.microsoft.com/office/drawing/2014/main" id="{75339697-9238-4F61-A7FA-DDC9CB1B6951}"/>
            </a:ext>
          </a:extLst>
        </xdr:cNvPr>
        <xdr:cNvCxnSpPr/>
      </xdr:nvCxnSpPr>
      <xdr:spPr>
        <a:xfrm flipV="1">
          <a:off x="4634865" y="133654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0155D0A2-0918-4866-9807-EF59CDBC1617}"/>
            </a:ext>
          </a:extLst>
        </xdr:cNvPr>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94" name="直線コネクタ 293">
          <a:extLst>
            <a:ext uri="{FF2B5EF4-FFF2-40B4-BE49-F238E27FC236}">
              <a16:creationId xmlns:a16="http://schemas.microsoft.com/office/drawing/2014/main" id="{753096C8-1842-491D-968D-322DACCC0252}"/>
            </a:ext>
          </a:extLst>
        </xdr:cNvPr>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79C2DFF7-7D11-41E5-A71E-EAF0AB91518E}"/>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6" name="直線コネクタ 295">
          <a:extLst>
            <a:ext uri="{FF2B5EF4-FFF2-40B4-BE49-F238E27FC236}">
              <a16:creationId xmlns:a16="http://schemas.microsoft.com/office/drawing/2014/main" id="{AB6D3225-9F54-4B19-B9C9-84C346209A30}"/>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8A6657B7-CB96-4EA5-8AC7-838E45EAE53F}"/>
            </a:ext>
          </a:extLst>
        </xdr:cNvPr>
        <xdr:cNvSpPr txBox="1"/>
      </xdr:nvSpPr>
      <xdr:spPr>
        <a:xfrm>
          <a:off x="4673600" y="1403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8" name="フローチャート: 判断 297">
          <a:extLst>
            <a:ext uri="{FF2B5EF4-FFF2-40B4-BE49-F238E27FC236}">
              <a16:creationId xmlns:a16="http://schemas.microsoft.com/office/drawing/2014/main" id="{9CD0F536-6FC0-4988-BFE0-19340D3B330A}"/>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9" name="フローチャート: 判断 298">
          <a:extLst>
            <a:ext uri="{FF2B5EF4-FFF2-40B4-BE49-F238E27FC236}">
              <a16:creationId xmlns:a16="http://schemas.microsoft.com/office/drawing/2014/main" id="{A8970344-772B-46EB-A6C5-BFE77ED5DB2F}"/>
            </a:ext>
          </a:extLst>
        </xdr:cNvPr>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300" name="フローチャート: 判断 299">
          <a:extLst>
            <a:ext uri="{FF2B5EF4-FFF2-40B4-BE49-F238E27FC236}">
              <a16:creationId xmlns:a16="http://schemas.microsoft.com/office/drawing/2014/main" id="{F662E419-FFA3-4F36-9A79-47EF07506A6E}"/>
            </a:ext>
          </a:extLst>
        </xdr:cNvPr>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01" name="フローチャート: 判断 300">
          <a:extLst>
            <a:ext uri="{FF2B5EF4-FFF2-40B4-BE49-F238E27FC236}">
              <a16:creationId xmlns:a16="http://schemas.microsoft.com/office/drawing/2014/main" id="{E494743D-1BDE-4296-920C-AC69B50406EE}"/>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302" name="フローチャート: 判断 301">
          <a:extLst>
            <a:ext uri="{FF2B5EF4-FFF2-40B4-BE49-F238E27FC236}">
              <a16:creationId xmlns:a16="http://schemas.microsoft.com/office/drawing/2014/main" id="{22F03DEB-FE55-4573-9091-2D6F8E983A7F}"/>
            </a:ext>
          </a:extLst>
        </xdr:cNvPr>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9552C52-4B61-4E9A-8FD0-B2B4F928FB0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7B9BDFC-FBF4-49E8-8DF1-C2E1C39FD63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7173F57-245C-4F5B-A814-617F507F96B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AC75F67E-D0FA-49F1-B779-79A9775D075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B6A604A2-125B-431E-84A3-ACA0D126F47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124461</xdr:rowOff>
    </xdr:from>
    <xdr:to>
      <xdr:col>24</xdr:col>
      <xdr:colOff>114300</xdr:colOff>
      <xdr:row>84</xdr:row>
      <xdr:rowOff>54611</xdr:rowOff>
    </xdr:to>
    <xdr:sp macro="" textlink="">
      <xdr:nvSpPr>
        <xdr:cNvPr id="308" name="楕円 307">
          <a:extLst>
            <a:ext uri="{FF2B5EF4-FFF2-40B4-BE49-F238E27FC236}">
              <a16:creationId xmlns:a16="http://schemas.microsoft.com/office/drawing/2014/main" id="{7B1544E1-CA4D-499B-9A68-0636CA859A5D}"/>
            </a:ext>
          </a:extLst>
        </xdr:cNvPr>
        <xdr:cNvSpPr/>
      </xdr:nvSpPr>
      <xdr:spPr>
        <a:xfrm>
          <a:off x="4584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102888</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F81A938E-AA37-4F57-8931-1C420B4D6540}"/>
            </a:ext>
          </a:extLst>
        </xdr:cNvPr>
        <xdr:cNvSpPr txBox="1"/>
      </xdr:nvSpPr>
      <xdr:spPr>
        <a:xfrm>
          <a:off x="4673600"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109220</xdr:rowOff>
    </xdr:from>
    <xdr:to>
      <xdr:col>20</xdr:col>
      <xdr:colOff>38100</xdr:colOff>
      <xdr:row>84</xdr:row>
      <xdr:rowOff>39370</xdr:rowOff>
    </xdr:to>
    <xdr:sp macro="" textlink="">
      <xdr:nvSpPr>
        <xdr:cNvPr id="310" name="楕円 309">
          <a:extLst>
            <a:ext uri="{FF2B5EF4-FFF2-40B4-BE49-F238E27FC236}">
              <a16:creationId xmlns:a16="http://schemas.microsoft.com/office/drawing/2014/main" id="{030D360C-51D9-44A9-B207-D0418F99033A}"/>
            </a:ext>
          </a:extLst>
        </xdr:cNvPr>
        <xdr:cNvSpPr/>
      </xdr:nvSpPr>
      <xdr:spPr>
        <a:xfrm>
          <a:off x="3746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160020</xdr:rowOff>
    </xdr:from>
    <xdr:to>
      <xdr:col>24</xdr:col>
      <xdr:colOff>63500</xdr:colOff>
      <xdr:row>84</xdr:row>
      <xdr:rowOff>3811</xdr:rowOff>
    </xdr:to>
    <xdr:cxnSp macro="">
      <xdr:nvCxnSpPr>
        <xdr:cNvPr id="311" name="直線コネクタ 310">
          <a:extLst>
            <a:ext uri="{FF2B5EF4-FFF2-40B4-BE49-F238E27FC236}">
              <a16:creationId xmlns:a16="http://schemas.microsoft.com/office/drawing/2014/main" id="{BAC72E38-8E89-480A-BF17-F6C081B70D3B}"/>
            </a:ext>
          </a:extLst>
        </xdr:cNvPr>
        <xdr:cNvCxnSpPr/>
      </xdr:nvCxnSpPr>
      <xdr:spPr>
        <a:xfrm>
          <a:off x="3797300" y="143903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111125</xdr:rowOff>
    </xdr:from>
    <xdr:to>
      <xdr:col>15</xdr:col>
      <xdr:colOff>101600</xdr:colOff>
      <xdr:row>84</xdr:row>
      <xdr:rowOff>41275</xdr:rowOff>
    </xdr:to>
    <xdr:sp macro="" textlink="">
      <xdr:nvSpPr>
        <xdr:cNvPr id="312" name="楕円 311">
          <a:extLst>
            <a:ext uri="{FF2B5EF4-FFF2-40B4-BE49-F238E27FC236}">
              <a16:creationId xmlns:a16="http://schemas.microsoft.com/office/drawing/2014/main" id="{8AF90C58-643F-454B-ACC8-30E1B41C4B0D}"/>
            </a:ext>
          </a:extLst>
        </xdr:cNvPr>
        <xdr:cNvSpPr/>
      </xdr:nvSpPr>
      <xdr:spPr>
        <a:xfrm>
          <a:off x="2857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160020</xdr:rowOff>
    </xdr:from>
    <xdr:to>
      <xdr:col>19</xdr:col>
      <xdr:colOff>177800</xdr:colOff>
      <xdr:row>83</xdr:row>
      <xdr:rowOff>161925</xdr:rowOff>
    </xdr:to>
    <xdr:cxnSp macro="">
      <xdr:nvCxnSpPr>
        <xdr:cNvPr id="313" name="直線コネクタ 312">
          <a:extLst>
            <a:ext uri="{FF2B5EF4-FFF2-40B4-BE49-F238E27FC236}">
              <a16:creationId xmlns:a16="http://schemas.microsoft.com/office/drawing/2014/main" id="{705CA481-168D-4D7E-BA22-0B058E462681}"/>
            </a:ext>
          </a:extLst>
        </xdr:cNvPr>
        <xdr:cNvCxnSpPr/>
      </xdr:nvCxnSpPr>
      <xdr:spPr>
        <a:xfrm flipV="1">
          <a:off x="2908300" y="143903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69214</xdr:rowOff>
    </xdr:from>
    <xdr:to>
      <xdr:col>10</xdr:col>
      <xdr:colOff>165100</xdr:colOff>
      <xdr:row>83</xdr:row>
      <xdr:rowOff>170814</xdr:rowOff>
    </xdr:to>
    <xdr:sp macro="" textlink="">
      <xdr:nvSpPr>
        <xdr:cNvPr id="314" name="楕円 313">
          <a:extLst>
            <a:ext uri="{FF2B5EF4-FFF2-40B4-BE49-F238E27FC236}">
              <a16:creationId xmlns:a16="http://schemas.microsoft.com/office/drawing/2014/main" id="{4A1D4847-6A36-41AD-B7D6-89D217E42C86}"/>
            </a:ext>
          </a:extLst>
        </xdr:cNvPr>
        <xdr:cNvSpPr/>
      </xdr:nvSpPr>
      <xdr:spPr>
        <a:xfrm>
          <a:off x="1968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120014</xdr:rowOff>
    </xdr:from>
    <xdr:to>
      <xdr:col>15</xdr:col>
      <xdr:colOff>50800</xdr:colOff>
      <xdr:row>83</xdr:row>
      <xdr:rowOff>161925</xdr:rowOff>
    </xdr:to>
    <xdr:cxnSp macro="">
      <xdr:nvCxnSpPr>
        <xdr:cNvPr id="315" name="直線コネクタ 314">
          <a:extLst>
            <a:ext uri="{FF2B5EF4-FFF2-40B4-BE49-F238E27FC236}">
              <a16:creationId xmlns:a16="http://schemas.microsoft.com/office/drawing/2014/main" id="{B58F5F7B-1702-4BEE-BAFA-9C7ED3B2B82D}"/>
            </a:ext>
          </a:extLst>
        </xdr:cNvPr>
        <xdr:cNvCxnSpPr/>
      </xdr:nvCxnSpPr>
      <xdr:spPr>
        <a:xfrm>
          <a:off x="2019300" y="143503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27305</xdr:rowOff>
    </xdr:from>
    <xdr:to>
      <xdr:col>6</xdr:col>
      <xdr:colOff>38100</xdr:colOff>
      <xdr:row>83</xdr:row>
      <xdr:rowOff>128905</xdr:rowOff>
    </xdr:to>
    <xdr:sp macro="" textlink="">
      <xdr:nvSpPr>
        <xdr:cNvPr id="316" name="楕円 315">
          <a:extLst>
            <a:ext uri="{FF2B5EF4-FFF2-40B4-BE49-F238E27FC236}">
              <a16:creationId xmlns:a16="http://schemas.microsoft.com/office/drawing/2014/main" id="{4D36E60D-C524-4369-889A-696DE42D7E9F}"/>
            </a:ext>
          </a:extLst>
        </xdr:cNvPr>
        <xdr:cNvSpPr/>
      </xdr:nvSpPr>
      <xdr:spPr>
        <a:xfrm>
          <a:off x="1079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78105</xdr:rowOff>
    </xdr:from>
    <xdr:to>
      <xdr:col>10</xdr:col>
      <xdr:colOff>114300</xdr:colOff>
      <xdr:row>83</xdr:row>
      <xdr:rowOff>120014</xdr:rowOff>
    </xdr:to>
    <xdr:cxnSp macro="">
      <xdr:nvCxnSpPr>
        <xdr:cNvPr id="317" name="直線コネクタ 316">
          <a:extLst>
            <a:ext uri="{FF2B5EF4-FFF2-40B4-BE49-F238E27FC236}">
              <a16:creationId xmlns:a16="http://schemas.microsoft.com/office/drawing/2014/main" id="{BA595354-E004-44C0-90D6-D424BFA19CD9}"/>
            </a:ext>
          </a:extLst>
        </xdr:cNvPr>
        <xdr:cNvCxnSpPr/>
      </xdr:nvCxnSpPr>
      <xdr:spPr>
        <a:xfrm>
          <a:off x="1130300" y="143084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318" name="n_1aveValue【公営住宅】&#10;有形固定資産減価償却率">
          <a:extLst>
            <a:ext uri="{FF2B5EF4-FFF2-40B4-BE49-F238E27FC236}">
              <a16:creationId xmlns:a16="http://schemas.microsoft.com/office/drawing/2014/main" id="{75451AFB-A4B3-49C3-A5E5-7B5721AF0ECA}"/>
            </a:ext>
          </a:extLst>
        </xdr:cNvPr>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19" name="n_2aveValue【公営住宅】&#10;有形固定資産減価償却率">
          <a:extLst>
            <a:ext uri="{FF2B5EF4-FFF2-40B4-BE49-F238E27FC236}">
              <a16:creationId xmlns:a16="http://schemas.microsoft.com/office/drawing/2014/main" id="{326E7B8E-307D-430B-86AB-FE9BB264F1B9}"/>
            </a:ext>
          </a:extLst>
        </xdr:cNvPr>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20" name="n_3aveValue【公営住宅】&#10;有形固定資産減価償却率">
          <a:extLst>
            <a:ext uri="{FF2B5EF4-FFF2-40B4-BE49-F238E27FC236}">
              <a16:creationId xmlns:a16="http://schemas.microsoft.com/office/drawing/2014/main" id="{D5FA23AE-1538-453E-998C-4B6AC0DE6799}"/>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21" name="n_4aveValue【公営住宅】&#10;有形固定資産減価償却率">
          <a:extLst>
            <a:ext uri="{FF2B5EF4-FFF2-40B4-BE49-F238E27FC236}">
              <a16:creationId xmlns:a16="http://schemas.microsoft.com/office/drawing/2014/main" id="{417AEFE9-DF86-447F-A5B9-F024C3D80FD7}"/>
            </a:ext>
          </a:extLst>
        </xdr:cNvPr>
        <xdr:cNvSpPr txBox="1"/>
      </xdr:nvSpPr>
      <xdr:spPr>
        <a:xfrm>
          <a:off x="927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30497</xdr:rowOff>
    </xdr:from>
    <xdr:ext cx="405111" cy="259045"/>
    <xdr:sp macro="" textlink="">
      <xdr:nvSpPr>
        <xdr:cNvPr id="322" name="n_1mainValue【公営住宅】&#10;有形固定資産減価償却率">
          <a:extLst>
            <a:ext uri="{FF2B5EF4-FFF2-40B4-BE49-F238E27FC236}">
              <a16:creationId xmlns:a16="http://schemas.microsoft.com/office/drawing/2014/main" id="{83B90230-AE66-4E87-B5FF-C5DD1EBE1E4A}"/>
            </a:ext>
          </a:extLst>
        </xdr:cNvPr>
        <xdr:cNvSpPr txBox="1"/>
      </xdr:nvSpPr>
      <xdr:spPr>
        <a:xfrm>
          <a:off x="35820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32402</xdr:rowOff>
    </xdr:from>
    <xdr:ext cx="405111" cy="259045"/>
    <xdr:sp macro="" textlink="">
      <xdr:nvSpPr>
        <xdr:cNvPr id="323" name="n_2mainValue【公営住宅】&#10;有形固定資産減価償却率">
          <a:extLst>
            <a:ext uri="{FF2B5EF4-FFF2-40B4-BE49-F238E27FC236}">
              <a16:creationId xmlns:a16="http://schemas.microsoft.com/office/drawing/2014/main" id="{FF26D9EF-00B3-4F49-9FD2-2160E62D8A5D}"/>
            </a:ext>
          </a:extLst>
        </xdr:cNvPr>
        <xdr:cNvSpPr txBox="1"/>
      </xdr:nvSpPr>
      <xdr:spPr>
        <a:xfrm>
          <a:off x="2705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161941</xdr:rowOff>
    </xdr:from>
    <xdr:ext cx="405111" cy="259045"/>
    <xdr:sp macro="" textlink="">
      <xdr:nvSpPr>
        <xdr:cNvPr id="324" name="n_3mainValue【公営住宅】&#10;有形固定資産減価償却率">
          <a:extLst>
            <a:ext uri="{FF2B5EF4-FFF2-40B4-BE49-F238E27FC236}">
              <a16:creationId xmlns:a16="http://schemas.microsoft.com/office/drawing/2014/main" id="{1D14BCF0-24E9-4587-9C6F-7F25DFCA6422}"/>
            </a:ext>
          </a:extLst>
        </xdr:cNvPr>
        <xdr:cNvSpPr txBox="1"/>
      </xdr:nvSpPr>
      <xdr:spPr>
        <a:xfrm>
          <a:off x="1816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120032</xdr:rowOff>
    </xdr:from>
    <xdr:ext cx="405111" cy="259045"/>
    <xdr:sp macro="" textlink="">
      <xdr:nvSpPr>
        <xdr:cNvPr id="325" name="n_4mainValue【公営住宅】&#10;有形固定資産減価償却率">
          <a:extLst>
            <a:ext uri="{FF2B5EF4-FFF2-40B4-BE49-F238E27FC236}">
              <a16:creationId xmlns:a16="http://schemas.microsoft.com/office/drawing/2014/main" id="{B60E164D-1187-448D-8453-21191C54EE32}"/>
            </a:ext>
          </a:extLst>
        </xdr:cNvPr>
        <xdr:cNvSpPr txBox="1"/>
      </xdr:nvSpPr>
      <xdr:spPr>
        <a:xfrm>
          <a:off x="927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E2575D28-1734-4ACA-96E4-BB254983809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CB374D31-B6B5-4C92-B67A-D48FE721ADE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3272D55C-CB3A-45F0-911A-E4352FCA3A9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4FD76438-DCA6-475C-BD26-FE9396BAEE2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A2B7B4A8-5B14-4673-B94B-0F08706C747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ADE1FBF-4F39-4D2E-954A-130954904BB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1E6A4F5C-4EBD-410A-9D90-951D85BB144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27D4DD9F-4C87-4AE6-9F00-8989FB42D10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4CAC5367-CBE4-4545-8A9C-29E1A7C38CC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2F0729BC-6B58-4C10-8BBC-2BEDAA50B4D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1A02D4F5-5DEB-4857-8A8A-91BE06233D1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D1D27A10-2517-493F-971D-9E3377626A8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92FED72-6D9D-4762-9E4C-C7FFA969000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DDFE466B-E89A-4E80-80F7-8C70B1FA5BB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BC7C1BB5-A5FF-4A49-B172-2198D9489EC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450C232F-2525-49D0-97EA-8C594EF8E0F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C59528DB-514B-4CBC-AFA8-C949D1D4035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742BFA39-0AD5-4752-9EF2-5CEA597D998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715218C1-463F-465E-B7BC-2D388BC32D2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D1A295B8-D573-444F-9E1F-388DE4BE481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3E9016C3-0D7C-45F1-B5C6-C66DEBD02F6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F71F987E-F42B-496F-A882-0DDAA5EA7DF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8CE1395A-968A-4F2E-9233-9578E9537D9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49" name="直線コネクタ 348">
          <a:extLst>
            <a:ext uri="{FF2B5EF4-FFF2-40B4-BE49-F238E27FC236}">
              <a16:creationId xmlns:a16="http://schemas.microsoft.com/office/drawing/2014/main" id="{EE320002-CFCC-406B-B785-F6A9EE4C38C5}"/>
            </a:ext>
          </a:extLst>
        </xdr:cNvPr>
        <xdr:cNvCxnSpPr/>
      </xdr:nvCxnSpPr>
      <xdr:spPr>
        <a:xfrm flipV="1">
          <a:off x="10476865" y="13312521"/>
          <a:ext cx="0" cy="151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50" name="【公営住宅】&#10;一人当たり面積最小値テキスト">
          <a:extLst>
            <a:ext uri="{FF2B5EF4-FFF2-40B4-BE49-F238E27FC236}">
              <a16:creationId xmlns:a16="http://schemas.microsoft.com/office/drawing/2014/main" id="{D85E318D-5C9D-4D88-8293-9BA4C2AA770F}"/>
            </a:ext>
          </a:extLst>
        </xdr:cNvPr>
        <xdr:cNvSpPr txBox="1"/>
      </xdr:nvSpPr>
      <xdr:spPr>
        <a:xfrm>
          <a:off x="10515600" y="14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51" name="直線コネクタ 350">
          <a:extLst>
            <a:ext uri="{FF2B5EF4-FFF2-40B4-BE49-F238E27FC236}">
              <a16:creationId xmlns:a16="http://schemas.microsoft.com/office/drawing/2014/main" id="{04D780E4-3394-43CC-B699-8948C33979DC}"/>
            </a:ext>
          </a:extLst>
        </xdr:cNvPr>
        <xdr:cNvCxnSpPr/>
      </xdr:nvCxnSpPr>
      <xdr:spPr>
        <a:xfrm>
          <a:off x="10388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52" name="【公営住宅】&#10;一人当たり面積最大値テキスト">
          <a:extLst>
            <a:ext uri="{FF2B5EF4-FFF2-40B4-BE49-F238E27FC236}">
              <a16:creationId xmlns:a16="http://schemas.microsoft.com/office/drawing/2014/main" id="{02807EDF-A864-45F0-86EC-DB6E65B22612}"/>
            </a:ext>
          </a:extLst>
        </xdr:cNvPr>
        <xdr:cNvSpPr txBox="1"/>
      </xdr:nvSpPr>
      <xdr:spPr>
        <a:xfrm>
          <a:off x="10515600" y="130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53" name="直線コネクタ 352">
          <a:extLst>
            <a:ext uri="{FF2B5EF4-FFF2-40B4-BE49-F238E27FC236}">
              <a16:creationId xmlns:a16="http://schemas.microsoft.com/office/drawing/2014/main" id="{4BCE7A52-5B7E-428D-8E1B-08B65CAF27F0}"/>
            </a:ext>
          </a:extLst>
        </xdr:cNvPr>
        <xdr:cNvCxnSpPr/>
      </xdr:nvCxnSpPr>
      <xdr:spPr>
        <a:xfrm>
          <a:off x="10388600" y="1331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124477</xdr:rowOff>
    </xdr:from>
    <xdr:ext cx="469744" cy="259045"/>
    <xdr:sp macro="" textlink="">
      <xdr:nvSpPr>
        <xdr:cNvPr id="354" name="【公営住宅】&#10;一人当たり面積平均値テキスト">
          <a:extLst>
            <a:ext uri="{FF2B5EF4-FFF2-40B4-BE49-F238E27FC236}">
              <a16:creationId xmlns:a16="http://schemas.microsoft.com/office/drawing/2014/main" id="{10E09590-4C5B-4E28-B844-2691BAB2CCC8}"/>
            </a:ext>
          </a:extLst>
        </xdr:cNvPr>
        <xdr:cNvSpPr txBox="1"/>
      </xdr:nvSpPr>
      <xdr:spPr>
        <a:xfrm>
          <a:off x="10515600" y="1435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5" name="フローチャート: 判断 354">
          <a:extLst>
            <a:ext uri="{FF2B5EF4-FFF2-40B4-BE49-F238E27FC236}">
              <a16:creationId xmlns:a16="http://schemas.microsoft.com/office/drawing/2014/main" id="{2B8CCF80-4300-4780-9A31-DF1D844F1208}"/>
            </a:ext>
          </a:extLst>
        </xdr:cNvPr>
        <xdr:cNvSpPr/>
      </xdr:nvSpPr>
      <xdr:spPr>
        <a:xfrm>
          <a:off x="10426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56" name="フローチャート: 判断 355">
          <a:extLst>
            <a:ext uri="{FF2B5EF4-FFF2-40B4-BE49-F238E27FC236}">
              <a16:creationId xmlns:a16="http://schemas.microsoft.com/office/drawing/2014/main" id="{4F638536-4A48-4AE0-B813-847C7334F1BA}"/>
            </a:ext>
          </a:extLst>
        </xdr:cNvPr>
        <xdr:cNvSpPr/>
      </xdr:nvSpPr>
      <xdr:spPr>
        <a:xfrm>
          <a:off x="9588500" y="145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57" name="フローチャート: 判断 356">
          <a:extLst>
            <a:ext uri="{FF2B5EF4-FFF2-40B4-BE49-F238E27FC236}">
              <a16:creationId xmlns:a16="http://schemas.microsoft.com/office/drawing/2014/main" id="{C187688E-196D-4913-8DD7-34743418567C}"/>
            </a:ext>
          </a:extLst>
        </xdr:cNvPr>
        <xdr:cNvSpPr/>
      </xdr:nvSpPr>
      <xdr:spPr>
        <a:xfrm>
          <a:off x="8699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116839</xdr:rowOff>
    </xdr:from>
    <xdr:to>
      <xdr:col>41</xdr:col>
      <xdr:colOff>101600</xdr:colOff>
      <xdr:row>85</xdr:row>
      <xdr:rowOff>46989</xdr:rowOff>
    </xdr:to>
    <xdr:sp macro="" textlink="">
      <xdr:nvSpPr>
        <xdr:cNvPr id="358" name="フローチャート: 判断 357">
          <a:extLst>
            <a:ext uri="{FF2B5EF4-FFF2-40B4-BE49-F238E27FC236}">
              <a16:creationId xmlns:a16="http://schemas.microsoft.com/office/drawing/2014/main" id="{6FEC9BBC-FAD8-4177-844F-0AAAA8A4831A}"/>
            </a:ext>
          </a:extLst>
        </xdr:cNvPr>
        <xdr:cNvSpPr/>
      </xdr:nvSpPr>
      <xdr:spPr>
        <a:xfrm>
          <a:off x="7810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59" name="フローチャート: 判断 358">
          <a:extLst>
            <a:ext uri="{FF2B5EF4-FFF2-40B4-BE49-F238E27FC236}">
              <a16:creationId xmlns:a16="http://schemas.microsoft.com/office/drawing/2014/main" id="{6EA4F442-B3DE-460B-B96F-EC18BC1CDECD}"/>
            </a:ext>
          </a:extLst>
        </xdr:cNvPr>
        <xdr:cNvSpPr/>
      </xdr:nvSpPr>
      <xdr:spPr>
        <a:xfrm>
          <a:off x="6921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6B909A3-F613-473C-8A80-C154B83C0E7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E2DE598-9059-48BF-A06E-D41052D62FD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66450E2-0F09-494E-BED5-D568DE08ABC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9345AB-C83C-4FF8-A13A-5604B9548C8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17ED0490-5D6D-46FD-85A9-F2111F6504D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156463</xdr:rowOff>
    </xdr:from>
    <xdr:to>
      <xdr:col>55</xdr:col>
      <xdr:colOff>50800</xdr:colOff>
      <xdr:row>86</xdr:row>
      <xdr:rowOff>86613</xdr:rowOff>
    </xdr:to>
    <xdr:sp macro="" textlink="">
      <xdr:nvSpPr>
        <xdr:cNvPr id="365" name="楕円 364">
          <a:extLst>
            <a:ext uri="{FF2B5EF4-FFF2-40B4-BE49-F238E27FC236}">
              <a16:creationId xmlns:a16="http://schemas.microsoft.com/office/drawing/2014/main" id="{E31740A2-CE3D-4A46-8A84-0D8808CD68F9}"/>
            </a:ext>
          </a:extLst>
        </xdr:cNvPr>
        <xdr:cNvSpPr/>
      </xdr:nvSpPr>
      <xdr:spPr>
        <a:xfrm>
          <a:off x="10426700" y="147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71390</xdr:rowOff>
    </xdr:from>
    <xdr:ext cx="469744" cy="259045"/>
    <xdr:sp macro="" textlink="">
      <xdr:nvSpPr>
        <xdr:cNvPr id="366" name="【公営住宅】&#10;一人当たり面積該当値テキスト">
          <a:extLst>
            <a:ext uri="{FF2B5EF4-FFF2-40B4-BE49-F238E27FC236}">
              <a16:creationId xmlns:a16="http://schemas.microsoft.com/office/drawing/2014/main" id="{DF9CBE27-1821-40CE-AF63-7DB6088FDDAE}"/>
            </a:ext>
          </a:extLst>
        </xdr:cNvPr>
        <xdr:cNvSpPr txBox="1"/>
      </xdr:nvSpPr>
      <xdr:spPr>
        <a:xfrm>
          <a:off x="10515600" y="1464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156463</xdr:rowOff>
    </xdr:from>
    <xdr:to>
      <xdr:col>50</xdr:col>
      <xdr:colOff>165100</xdr:colOff>
      <xdr:row>86</xdr:row>
      <xdr:rowOff>86613</xdr:rowOff>
    </xdr:to>
    <xdr:sp macro="" textlink="">
      <xdr:nvSpPr>
        <xdr:cNvPr id="367" name="楕円 366">
          <a:extLst>
            <a:ext uri="{FF2B5EF4-FFF2-40B4-BE49-F238E27FC236}">
              <a16:creationId xmlns:a16="http://schemas.microsoft.com/office/drawing/2014/main" id="{A1121F12-4A23-445B-B906-6EA0D87E120C}"/>
            </a:ext>
          </a:extLst>
        </xdr:cNvPr>
        <xdr:cNvSpPr/>
      </xdr:nvSpPr>
      <xdr:spPr>
        <a:xfrm>
          <a:off x="9588500" y="147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35813</xdr:rowOff>
    </xdr:from>
    <xdr:to>
      <xdr:col>55</xdr:col>
      <xdr:colOff>0</xdr:colOff>
      <xdr:row>86</xdr:row>
      <xdr:rowOff>35813</xdr:rowOff>
    </xdr:to>
    <xdr:cxnSp macro="">
      <xdr:nvCxnSpPr>
        <xdr:cNvPr id="368" name="直線コネクタ 367">
          <a:extLst>
            <a:ext uri="{FF2B5EF4-FFF2-40B4-BE49-F238E27FC236}">
              <a16:creationId xmlns:a16="http://schemas.microsoft.com/office/drawing/2014/main" id="{E0104E08-C3D4-4C01-8BC5-9356C4567897}"/>
            </a:ext>
          </a:extLst>
        </xdr:cNvPr>
        <xdr:cNvCxnSpPr/>
      </xdr:nvCxnSpPr>
      <xdr:spPr>
        <a:xfrm>
          <a:off x="9639300" y="14780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156083</xdr:rowOff>
    </xdr:from>
    <xdr:to>
      <xdr:col>46</xdr:col>
      <xdr:colOff>38100</xdr:colOff>
      <xdr:row>86</xdr:row>
      <xdr:rowOff>86233</xdr:rowOff>
    </xdr:to>
    <xdr:sp macro="" textlink="">
      <xdr:nvSpPr>
        <xdr:cNvPr id="369" name="楕円 368">
          <a:extLst>
            <a:ext uri="{FF2B5EF4-FFF2-40B4-BE49-F238E27FC236}">
              <a16:creationId xmlns:a16="http://schemas.microsoft.com/office/drawing/2014/main" id="{775C08DF-77D5-46A3-940A-CFF140665484}"/>
            </a:ext>
          </a:extLst>
        </xdr:cNvPr>
        <xdr:cNvSpPr/>
      </xdr:nvSpPr>
      <xdr:spPr>
        <a:xfrm>
          <a:off x="8699500" y="1472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35433</xdr:rowOff>
    </xdr:from>
    <xdr:to>
      <xdr:col>50</xdr:col>
      <xdr:colOff>114300</xdr:colOff>
      <xdr:row>86</xdr:row>
      <xdr:rowOff>35813</xdr:rowOff>
    </xdr:to>
    <xdr:cxnSp macro="">
      <xdr:nvCxnSpPr>
        <xdr:cNvPr id="370" name="直線コネクタ 369">
          <a:extLst>
            <a:ext uri="{FF2B5EF4-FFF2-40B4-BE49-F238E27FC236}">
              <a16:creationId xmlns:a16="http://schemas.microsoft.com/office/drawing/2014/main" id="{36B6F39D-E1DE-405D-AFDF-F398FCAFABDF}"/>
            </a:ext>
          </a:extLst>
        </xdr:cNvPr>
        <xdr:cNvCxnSpPr/>
      </xdr:nvCxnSpPr>
      <xdr:spPr>
        <a:xfrm>
          <a:off x="8750300" y="14780133"/>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156463</xdr:rowOff>
    </xdr:from>
    <xdr:to>
      <xdr:col>41</xdr:col>
      <xdr:colOff>101600</xdr:colOff>
      <xdr:row>86</xdr:row>
      <xdr:rowOff>86613</xdr:rowOff>
    </xdr:to>
    <xdr:sp macro="" textlink="">
      <xdr:nvSpPr>
        <xdr:cNvPr id="371" name="楕円 370">
          <a:extLst>
            <a:ext uri="{FF2B5EF4-FFF2-40B4-BE49-F238E27FC236}">
              <a16:creationId xmlns:a16="http://schemas.microsoft.com/office/drawing/2014/main" id="{C96ACE4D-4560-4F62-BB11-86E3B54BEBA5}"/>
            </a:ext>
          </a:extLst>
        </xdr:cNvPr>
        <xdr:cNvSpPr/>
      </xdr:nvSpPr>
      <xdr:spPr>
        <a:xfrm>
          <a:off x="7810500" y="147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35433</xdr:rowOff>
    </xdr:from>
    <xdr:to>
      <xdr:col>45</xdr:col>
      <xdr:colOff>177800</xdr:colOff>
      <xdr:row>86</xdr:row>
      <xdr:rowOff>35813</xdr:rowOff>
    </xdr:to>
    <xdr:cxnSp macro="">
      <xdr:nvCxnSpPr>
        <xdr:cNvPr id="372" name="直線コネクタ 371">
          <a:extLst>
            <a:ext uri="{FF2B5EF4-FFF2-40B4-BE49-F238E27FC236}">
              <a16:creationId xmlns:a16="http://schemas.microsoft.com/office/drawing/2014/main" id="{6102378F-F5C0-46A8-A0EF-60D128FCF973}"/>
            </a:ext>
          </a:extLst>
        </xdr:cNvPr>
        <xdr:cNvCxnSpPr/>
      </xdr:nvCxnSpPr>
      <xdr:spPr>
        <a:xfrm flipV="1">
          <a:off x="7861300" y="14780133"/>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155321</xdr:rowOff>
    </xdr:from>
    <xdr:to>
      <xdr:col>36</xdr:col>
      <xdr:colOff>165100</xdr:colOff>
      <xdr:row>86</xdr:row>
      <xdr:rowOff>85471</xdr:rowOff>
    </xdr:to>
    <xdr:sp macro="" textlink="">
      <xdr:nvSpPr>
        <xdr:cNvPr id="373" name="楕円 372">
          <a:extLst>
            <a:ext uri="{FF2B5EF4-FFF2-40B4-BE49-F238E27FC236}">
              <a16:creationId xmlns:a16="http://schemas.microsoft.com/office/drawing/2014/main" id="{C2FA23F2-56DB-4917-A069-C6FBA941BBCF}"/>
            </a:ext>
          </a:extLst>
        </xdr:cNvPr>
        <xdr:cNvSpPr/>
      </xdr:nvSpPr>
      <xdr:spPr>
        <a:xfrm>
          <a:off x="6921500" y="1472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34671</xdr:rowOff>
    </xdr:from>
    <xdr:to>
      <xdr:col>41</xdr:col>
      <xdr:colOff>50800</xdr:colOff>
      <xdr:row>86</xdr:row>
      <xdr:rowOff>35813</xdr:rowOff>
    </xdr:to>
    <xdr:cxnSp macro="">
      <xdr:nvCxnSpPr>
        <xdr:cNvPr id="374" name="直線コネクタ 373">
          <a:extLst>
            <a:ext uri="{FF2B5EF4-FFF2-40B4-BE49-F238E27FC236}">
              <a16:creationId xmlns:a16="http://schemas.microsoft.com/office/drawing/2014/main" id="{BB6A0253-50A6-48D4-A5CB-384AA4D135B9}"/>
            </a:ext>
          </a:extLst>
        </xdr:cNvPr>
        <xdr:cNvCxnSpPr/>
      </xdr:nvCxnSpPr>
      <xdr:spPr>
        <a:xfrm>
          <a:off x="6972300" y="14779371"/>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50944</xdr:rowOff>
    </xdr:from>
    <xdr:ext cx="469744" cy="259045"/>
    <xdr:sp macro="" textlink="">
      <xdr:nvSpPr>
        <xdr:cNvPr id="375" name="n_1aveValue【公営住宅】&#10;一人当たり面積">
          <a:extLst>
            <a:ext uri="{FF2B5EF4-FFF2-40B4-BE49-F238E27FC236}">
              <a16:creationId xmlns:a16="http://schemas.microsoft.com/office/drawing/2014/main" id="{554CEBEB-6DCB-4950-836D-252981D25497}"/>
            </a:ext>
          </a:extLst>
        </xdr:cNvPr>
        <xdr:cNvSpPr txBox="1"/>
      </xdr:nvSpPr>
      <xdr:spPr>
        <a:xfrm>
          <a:off x="9391727" y="142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58945</xdr:rowOff>
    </xdr:from>
    <xdr:ext cx="469744" cy="259045"/>
    <xdr:sp macro="" textlink="">
      <xdr:nvSpPr>
        <xdr:cNvPr id="376" name="n_2aveValue【公営住宅】&#10;一人当たり面積">
          <a:extLst>
            <a:ext uri="{FF2B5EF4-FFF2-40B4-BE49-F238E27FC236}">
              <a16:creationId xmlns:a16="http://schemas.microsoft.com/office/drawing/2014/main" id="{2EA424DB-B199-481E-8FF2-97C59FE8BF75}"/>
            </a:ext>
          </a:extLst>
        </xdr:cNvPr>
        <xdr:cNvSpPr txBox="1"/>
      </xdr:nvSpPr>
      <xdr:spPr>
        <a:xfrm>
          <a:off x="8515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63516</xdr:rowOff>
    </xdr:from>
    <xdr:ext cx="469744" cy="259045"/>
    <xdr:sp macro="" textlink="">
      <xdr:nvSpPr>
        <xdr:cNvPr id="377" name="n_3aveValue【公営住宅】&#10;一人当たり面積">
          <a:extLst>
            <a:ext uri="{FF2B5EF4-FFF2-40B4-BE49-F238E27FC236}">
              <a16:creationId xmlns:a16="http://schemas.microsoft.com/office/drawing/2014/main" id="{F178E059-8A2C-42BD-A9F8-5053104D0BFE}"/>
            </a:ext>
          </a:extLst>
        </xdr:cNvPr>
        <xdr:cNvSpPr txBox="1"/>
      </xdr:nvSpPr>
      <xdr:spPr>
        <a:xfrm>
          <a:off x="7626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68090</xdr:rowOff>
    </xdr:from>
    <xdr:ext cx="469744" cy="259045"/>
    <xdr:sp macro="" textlink="">
      <xdr:nvSpPr>
        <xdr:cNvPr id="378" name="n_4aveValue【公営住宅】&#10;一人当たり面積">
          <a:extLst>
            <a:ext uri="{FF2B5EF4-FFF2-40B4-BE49-F238E27FC236}">
              <a16:creationId xmlns:a16="http://schemas.microsoft.com/office/drawing/2014/main" id="{E35CE5A0-220A-4177-BDCB-7C5F2CA46A68}"/>
            </a:ext>
          </a:extLst>
        </xdr:cNvPr>
        <xdr:cNvSpPr txBox="1"/>
      </xdr:nvSpPr>
      <xdr:spPr>
        <a:xfrm>
          <a:off x="67374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77740</xdr:rowOff>
    </xdr:from>
    <xdr:ext cx="469744" cy="259045"/>
    <xdr:sp macro="" textlink="">
      <xdr:nvSpPr>
        <xdr:cNvPr id="379" name="n_1mainValue【公営住宅】&#10;一人当たり面積">
          <a:extLst>
            <a:ext uri="{FF2B5EF4-FFF2-40B4-BE49-F238E27FC236}">
              <a16:creationId xmlns:a16="http://schemas.microsoft.com/office/drawing/2014/main" id="{31EDE9B6-A20B-4899-BE98-621AD6CA4687}"/>
            </a:ext>
          </a:extLst>
        </xdr:cNvPr>
        <xdr:cNvSpPr txBox="1"/>
      </xdr:nvSpPr>
      <xdr:spPr>
        <a:xfrm>
          <a:off x="9391727"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77360</xdr:rowOff>
    </xdr:from>
    <xdr:ext cx="469744" cy="259045"/>
    <xdr:sp macro="" textlink="">
      <xdr:nvSpPr>
        <xdr:cNvPr id="380" name="n_2mainValue【公営住宅】&#10;一人当たり面積">
          <a:extLst>
            <a:ext uri="{FF2B5EF4-FFF2-40B4-BE49-F238E27FC236}">
              <a16:creationId xmlns:a16="http://schemas.microsoft.com/office/drawing/2014/main" id="{4D6D4A64-A4F4-4565-A42B-E37857FE5A27}"/>
            </a:ext>
          </a:extLst>
        </xdr:cNvPr>
        <xdr:cNvSpPr txBox="1"/>
      </xdr:nvSpPr>
      <xdr:spPr>
        <a:xfrm>
          <a:off x="8515427" y="1482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77740</xdr:rowOff>
    </xdr:from>
    <xdr:ext cx="469744" cy="259045"/>
    <xdr:sp macro="" textlink="">
      <xdr:nvSpPr>
        <xdr:cNvPr id="381" name="n_3mainValue【公営住宅】&#10;一人当たり面積">
          <a:extLst>
            <a:ext uri="{FF2B5EF4-FFF2-40B4-BE49-F238E27FC236}">
              <a16:creationId xmlns:a16="http://schemas.microsoft.com/office/drawing/2014/main" id="{1CB6EDAC-4FB7-4B5C-9E46-5E3BB24959C0}"/>
            </a:ext>
          </a:extLst>
        </xdr:cNvPr>
        <xdr:cNvSpPr txBox="1"/>
      </xdr:nvSpPr>
      <xdr:spPr>
        <a:xfrm>
          <a:off x="7626427"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76598</xdr:rowOff>
    </xdr:from>
    <xdr:ext cx="469744" cy="259045"/>
    <xdr:sp macro="" textlink="">
      <xdr:nvSpPr>
        <xdr:cNvPr id="382" name="n_4mainValue【公営住宅】&#10;一人当たり面積">
          <a:extLst>
            <a:ext uri="{FF2B5EF4-FFF2-40B4-BE49-F238E27FC236}">
              <a16:creationId xmlns:a16="http://schemas.microsoft.com/office/drawing/2014/main" id="{4CAD8F3A-701B-4217-B45C-F3602460B8BA}"/>
            </a:ext>
          </a:extLst>
        </xdr:cNvPr>
        <xdr:cNvSpPr txBox="1"/>
      </xdr:nvSpPr>
      <xdr:spPr>
        <a:xfrm>
          <a:off x="6737427" y="1482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28313261-3A58-4BC0-8C2D-A825EEDC271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9F69FED6-FB0D-40F2-940E-9BDD8DB8282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4129882D-70A4-439B-8762-6C9587E1C7C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1B950023-24B0-4AD9-A0E9-FA9AAE5C87F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7E2CF69A-CBF2-4D11-9666-0F7401D58FF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56F4DC1E-8140-4BA2-AF09-ED5F3DA094D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AF1929CA-1CF7-4839-A906-08C2C2259C8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6C2758ED-14C9-4268-A3B6-79DE0B4D9E5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C86D90EE-9E2F-4606-A8EB-D3DA026B7B3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5C125A7A-E14F-46C7-8FAB-F02030D97C7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7AF73FA4-034B-4BB2-AADA-2994D197832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FCF2E252-EA2D-4BEB-9C97-FBE22BCF2D9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E836597-3525-41B1-9207-FD51EFAC6C1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47988A37-1F8A-4CFE-A26E-F2AF40F7606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60DB2EC3-8972-4195-A75B-B93CBDB8DEE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118A1592-882B-436C-9B84-6FDD0E307DC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81398802-4556-40F4-AB9A-00F6E1EE0AF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F62DAD13-66D6-4581-9745-DEBA79399DC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424CC89B-6266-4E70-A1FA-E60DC1C013C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AA23F769-5565-4355-B304-E66DD7E6E4B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D4DCF74A-5C0B-49BF-9CBF-025C952F6DB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19E0DBBB-ADA6-4CD6-8753-F5CF8EB1D58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9D6AFA79-4DC6-4A17-A0AF-5608935AF2B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5382685F-B653-49AC-8456-E9B7AF08DF4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52F49B33-6496-4F5A-A6BF-8BC8485B212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69EF16C0-F1B5-40B1-A10D-0022CEF9044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E056DD3-7D18-489E-888F-7D9CD70327F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36B610F2-2D26-462E-8699-2637FDC5454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ECF5606E-7BD4-4438-BA84-B9688B6C4A6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7CD99C57-51F7-4054-9203-CB5B9D1E764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EBF5CF7C-8669-40DC-91E8-6DC712C0A49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2C67E6A7-2079-46AA-B6FE-D6E11BF2732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13A44048-7C76-4B8B-8D98-27B42A084B1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D8E39F5F-291E-4C15-BD64-05943F40533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CBA3FCA8-38E8-41CC-B47B-3A582BE75A3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A46638F8-1EE6-42BD-A82D-CEE9686B5A8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B9C57DD6-7717-4A1F-A642-6374E79C84F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A136B912-4959-4183-878C-92208D1A06F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514F0B16-5E96-45C4-921C-3A39231A7EB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F3C42023-6091-49A3-A4CB-BE937BDA515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9CC26F28-07B4-4763-98B1-8670D76D7B03}"/>
            </a:ext>
          </a:extLst>
        </xdr:cNvPr>
        <xdr:cNvCxnSpPr/>
      </xdr:nvCxnSpPr>
      <xdr:spPr>
        <a:xfrm flipV="1">
          <a:off x="16318864" y="5713095"/>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D03F97B0-34A8-4073-9093-FEDAA09A896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4CC3FAD5-F91E-44B2-81D6-0AC6E008E11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7A4AF526-6C3C-4A4A-AA30-02EBB33E36B6}"/>
            </a:ext>
          </a:extLst>
        </xdr:cNvPr>
        <xdr:cNvSpPr txBox="1"/>
      </xdr:nvSpPr>
      <xdr:spPr>
        <a:xfrm>
          <a:off x="16357600" y="548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427" name="直線コネクタ 426">
          <a:extLst>
            <a:ext uri="{FF2B5EF4-FFF2-40B4-BE49-F238E27FC236}">
              <a16:creationId xmlns:a16="http://schemas.microsoft.com/office/drawing/2014/main" id="{6D4A6B2F-73B5-4D07-B067-528F04F333D3}"/>
            </a:ext>
          </a:extLst>
        </xdr:cNvPr>
        <xdr:cNvCxnSpPr/>
      </xdr:nvCxnSpPr>
      <xdr:spPr>
        <a:xfrm>
          <a:off x="16230600" y="571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2557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3197DF0D-3F8F-4D6E-8D6D-298F7E068107}"/>
            </a:ext>
          </a:extLst>
        </xdr:cNvPr>
        <xdr:cNvSpPr txBox="1"/>
      </xdr:nvSpPr>
      <xdr:spPr>
        <a:xfrm>
          <a:off x="16357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29" name="フローチャート: 判断 428">
          <a:extLst>
            <a:ext uri="{FF2B5EF4-FFF2-40B4-BE49-F238E27FC236}">
              <a16:creationId xmlns:a16="http://schemas.microsoft.com/office/drawing/2014/main" id="{FC77D968-2E0B-474C-BA0C-D4249B6FA9C2}"/>
            </a:ext>
          </a:extLst>
        </xdr:cNvPr>
        <xdr:cNvSpPr/>
      </xdr:nvSpPr>
      <xdr:spPr>
        <a:xfrm>
          <a:off x="16268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430" name="フローチャート: 判断 429">
          <a:extLst>
            <a:ext uri="{FF2B5EF4-FFF2-40B4-BE49-F238E27FC236}">
              <a16:creationId xmlns:a16="http://schemas.microsoft.com/office/drawing/2014/main" id="{AF4967C7-48C1-4AFA-9DFB-99C62C43F57A}"/>
            </a:ext>
          </a:extLst>
        </xdr:cNvPr>
        <xdr:cNvSpPr/>
      </xdr:nvSpPr>
      <xdr:spPr>
        <a:xfrm>
          <a:off x="15430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431" name="フローチャート: 判断 430">
          <a:extLst>
            <a:ext uri="{FF2B5EF4-FFF2-40B4-BE49-F238E27FC236}">
              <a16:creationId xmlns:a16="http://schemas.microsoft.com/office/drawing/2014/main" id="{FD56A6F7-1BF7-430B-B758-D8EC180C66AA}"/>
            </a:ext>
          </a:extLst>
        </xdr:cNvPr>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432" name="フローチャート: 判断 431">
          <a:extLst>
            <a:ext uri="{FF2B5EF4-FFF2-40B4-BE49-F238E27FC236}">
              <a16:creationId xmlns:a16="http://schemas.microsoft.com/office/drawing/2014/main" id="{F1BFD25D-5DE8-4BA7-8AB1-30522B8DAE0A}"/>
            </a:ext>
          </a:extLst>
        </xdr:cNvPr>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433" name="フローチャート: 判断 432">
          <a:extLst>
            <a:ext uri="{FF2B5EF4-FFF2-40B4-BE49-F238E27FC236}">
              <a16:creationId xmlns:a16="http://schemas.microsoft.com/office/drawing/2014/main" id="{DE925B95-A7FD-4B04-A9E1-E62D715B9BF5}"/>
            </a:ext>
          </a:extLst>
        </xdr:cNvPr>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ED0D0D4-FC5F-4BD2-AC2B-D7A08207DD9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DF9F858-2815-46E9-8FE2-0705366BD3E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ABA4A4A5-6E83-4402-BC26-992781BA7E3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64DA6CB4-7D0A-4FEB-A193-EB8B935593A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C05C23D4-4A26-4CE8-9E36-21FD208B9A3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73025</xdr:rowOff>
    </xdr:from>
    <xdr:to>
      <xdr:col>85</xdr:col>
      <xdr:colOff>177800</xdr:colOff>
      <xdr:row>39</xdr:row>
      <xdr:rowOff>3175</xdr:rowOff>
    </xdr:to>
    <xdr:sp macro="" textlink="">
      <xdr:nvSpPr>
        <xdr:cNvPr id="439" name="楕円 438">
          <a:extLst>
            <a:ext uri="{FF2B5EF4-FFF2-40B4-BE49-F238E27FC236}">
              <a16:creationId xmlns:a16="http://schemas.microsoft.com/office/drawing/2014/main" id="{B616AFCC-FB07-4A79-8D9C-A727C436C563}"/>
            </a:ext>
          </a:extLst>
        </xdr:cNvPr>
        <xdr:cNvSpPr/>
      </xdr:nvSpPr>
      <xdr:spPr>
        <a:xfrm>
          <a:off x="16268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51452</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F3CAE7A5-70A4-499B-9C8D-69AF465A4E3E}"/>
            </a:ext>
          </a:extLst>
        </xdr:cNvPr>
        <xdr:cNvSpPr txBox="1"/>
      </xdr:nvSpPr>
      <xdr:spPr>
        <a:xfrm>
          <a:off x="16357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36830</xdr:rowOff>
    </xdr:from>
    <xdr:to>
      <xdr:col>81</xdr:col>
      <xdr:colOff>101600</xdr:colOff>
      <xdr:row>38</xdr:row>
      <xdr:rowOff>138430</xdr:rowOff>
    </xdr:to>
    <xdr:sp macro="" textlink="">
      <xdr:nvSpPr>
        <xdr:cNvPr id="441" name="楕円 440">
          <a:extLst>
            <a:ext uri="{FF2B5EF4-FFF2-40B4-BE49-F238E27FC236}">
              <a16:creationId xmlns:a16="http://schemas.microsoft.com/office/drawing/2014/main" id="{3E0D7A72-E208-4E93-B09E-49128F9C2D77}"/>
            </a:ext>
          </a:extLst>
        </xdr:cNvPr>
        <xdr:cNvSpPr/>
      </xdr:nvSpPr>
      <xdr:spPr>
        <a:xfrm>
          <a:off x="15430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87630</xdr:rowOff>
    </xdr:from>
    <xdr:to>
      <xdr:col>85</xdr:col>
      <xdr:colOff>127000</xdr:colOff>
      <xdr:row>38</xdr:row>
      <xdr:rowOff>123825</xdr:rowOff>
    </xdr:to>
    <xdr:cxnSp macro="">
      <xdr:nvCxnSpPr>
        <xdr:cNvPr id="442" name="直線コネクタ 441">
          <a:extLst>
            <a:ext uri="{FF2B5EF4-FFF2-40B4-BE49-F238E27FC236}">
              <a16:creationId xmlns:a16="http://schemas.microsoft.com/office/drawing/2014/main" id="{E498E391-A51B-45C1-BC6F-C1A4C97A7871}"/>
            </a:ext>
          </a:extLst>
        </xdr:cNvPr>
        <xdr:cNvCxnSpPr/>
      </xdr:nvCxnSpPr>
      <xdr:spPr>
        <a:xfrm>
          <a:off x="15481300" y="66027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166370</xdr:rowOff>
    </xdr:from>
    <xdr:to>
      <xdr:col>76</xdr:col>
      <xdr:colOff>165100</xdr:colOff>
      <xdr:row>38</xdr:row>
      <xdr:rowOff>96520</xdr:rowOff>
    </xdr:to>
    <xdr:sp macro="" textlink="">
      <xdr:nvSpPr>
        <xdr:cNvPr id="443" name="楕円 442">
          <a:extLst>
            <a:ext uri="{FF2B5EF4-FFF2-40B4-BE49-F238E27FC236}">
              <a16:creationId xmlns:a16="http://schemas.microsoft.com/office/drawing/2014/main" id="{F321A415-BD67-4387-8F23-5651C789086F}"/>
            </a:ext>
          </a:extLst>
        </xdr:cNvPr>
        <xdr:cNvSpPr/>
      </xdr:nvSpPr>
      <xdr:spPr>
        <a:xfrm>
          <a:off x="14541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45720</xdr:rowOff>
    </xdr:from>
    <xdr:to>
      <xdr:col>81</xdr:col>
      <xdr:colOff>50800</xdr:colOff>
      <xdr:row>38</xdr:row>
      <xdr:rowOff>87630</xdr:rowOff>
    </xdr:to>
    <xdr:cxnSp macro="">
      <xdr:nvCxnSpPr>
        <xdr:cNvPr id="444" name="直線コネクタ 443">
          <a:extLst>
            <a:ext uri="{FF2B5EF4-FFF2-40B4-BE49-F238E27FC236}">
              <a16:creationId xmlns:a16="http://schemas.microsoft.com/office/drawing/2014/main" id="{CB42F75F-EF2B-4F4D-82EE-8ADE30BC4FF8}"/>
            </a:ext>
          </a:extLst>
        </xdr:cNvPr>
        <xdr:cNvCxnSpPr/>
      </xdr:nvCxnSpPr>
      <xdr:spPr>
        <a:xfrm>
          <a:off x="14592300" y="65608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122555</xdr:rowOff>
    </xdr:from>
    <xdr:to>
      <xdr:col>72</xdr:col>
      <xdr:colOff>38100</xdr:colOff>
      <xdr:row>38</xdr:row>
      <xdr:rowOff>52705</xdr:rowOff>
    </xdr:to>
    <xdr:sp macro="" textlink="">
      <xdr:nvSpPr>
        <xdr:cNvPr id="445" name="楕円 444">
          <a:extLst>
            <a:ext uri="{FF2B5EF4-FFF2-40B4-BE49-F238E27FC236}">
              <a16:creationId xmlns:a16="http://schemas.microsoft.com/office/drawing/2014/main" id="{4222E394-EAC7-4F6D-835D-9B3AB1E37D17}"/>
            </a:ext>
          </a:extLst>
        </xdr:cNvPr>
        <xdr:cNvSpPr/>
      </xdr:nvSpPr>
      <xdr:spPr>
        <a:xfrm>
          <a:off x="13652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1905</xdr:rowOff>
    </xdr:from>
    <xdr:to>
      <xdr:col>76</xdr:col>
      <xdr:colOff>114300</xdr:colOff>
      <xdr:row>38</xdr:row>
      <xdr:rowOff>45720</xdr:rowOff>
    </xdr:to>
    <xdr:cxnSp macro="">
      <xdr:nvCxnSpPr>
        <xdr:cNvPr id="446" name="直線コネクタ 445">
          <a:extLst>
            <a:ext uri="{FF2B5EF4-FFF2-40B4-BE49-F238E27FC236}">
              <a16:creationId xmlns:a16="http://schemas.microsoft.com/office/drawing/2014/main" id="{001F156C-DFF1-4153-A9FD-043B138348CE}"/>
            </a:ext>
          </a:extLst>
        </xdr:cNvPr>
        <xdr:cNvCxnSpPr/>
      </xdr:nvCxnSpPr>
      <xdr:spPr>
        <a:xfrm>
          <a:off x="13703300" y="65170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139700</xdr:rowOff>
    </xdr:from>
    <xdr:to>
      <xdr:col>67</xdr:col>
      <xdr:colOff>101600</xdr:colOff>
      <xdr:row>38</xdr:row>
      <xdr:rowOff>69850</xdr:rowOff>
    </xdr:to>
    <xdr:sp macro="" textlink="">
      <xdr:nvSpPr>
        <xdr:cNvPr id="447" name="楕円 446">
          <a:extLst>
            <a:ext uri="{FF2B5EF4-FFF2-40B4-BE49-F238E27FC236}">
              <a16:creationId xmlns:a16="http://schemas.microsoft.com/office/drawing/2014/main" id="{D593BCC7-52F5-4E0C-A112-7BCF33465A58}"/>
            </a:ext>
          </a:extLst>
        </xdr:cNvPr>
        <xdr:cNvSpPr/>
      </xdr:nvSpPr>
      <xdr:spPr>
        <a:xfrm>
          <a:off x="12763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1905</xdr:rowOff>
    </xdr:from>
    <xdr:to>
      <xdr:col>71</xdr:col>
      <xdr:colOff>177800</xdr:colOff>
      <xdr:row>38</xdr:row>
      <xdr:rowOff>19050</xdr:rowOff>
    </xdr:to>
    <xdr:cxnSp macro="">
      <xdr:nvCxnSpPr>
        <xdr:cNvPr id="448" name="直線コネクタ 447">
          <a:extLst>
            <a:ext uri="{FF2B5EF4-FFF2-40B4-BE49-F238E27FC236}">
              <a16:creationId xmlns:a16="http://schemas.microsoft.com/office/drawing/2014/main" id="{7A5B76A2-B677-42C9-856B-FABA7CBAADAB}"/>
            </a:ext>
          </a:extLst>
        </xdr:cNvPr>
        <xdr:cNvCxnSpPr/>
      </xdr:nvCxnSpPr>
      <xdr:spPr>
        <a:xfrm flipV="1">
          <a:off x="12814300" y="65170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71137</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F45008DC-E4F0-4392-8383-28017214E66E}"/>
            </a:ext>
          </a:extLst>
        </xdr:cNvPr>
        <xdr:cNvSpPr txBox="1"/>
      </xdr:nvSpPr>
      <xdr:spPr>
        <a:xfrm>
          <a:off x="152660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5B8B0E30-4392-45B1-916B-196EB260028F}"/>
            </a:ext>
          </a:extLst>
        </xdr:cNvPr>
        <xdr:cNvSpPr txBox="1"/>
      </xdr:nvSpPr>
      <xdr:spPr>
        <a:xfrm>
          <a:off x="14389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9F324565-B46E-49A2-8C7D-956BD923F9A2}"/>
            </a:ext>
          </a:extLst>
        </xdr:cNvPr>
        <xdr:cNvSpPr txBox="1"/>
      </xdr:nvSpPr>
      <xdr:spPr>
        <a:xfrm>
          <a:off x="13500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2AEE4D76-0EB1-4B2C-ABF8-DAC01E8EB776}"/>
            </a:ext>
          </a:extLst>
        </xdr:cNvPr>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129557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1E2756AB-A881-40D7-9933-C3932BBCF30E}"/>
            </a:ext>
          </a:extLst>
        </xdr:cNvPr>
        <xdr:cNvSpPr txBox="1"/>
      </xdr:nvSpPr>
      <xdr:spPr>
        <a:xfrm>
          <a:off x="15266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87647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A88D0453-39CB-4E61-A5C7-C1DC641B6D5B}"/>
            </a:ext>
          </a:extLst>
        </xdr:cNvPr>
        <xdr:cNvSpPr txBox="1"/>
      </xdr:nvSpPr>
      <xdr:spPr>
        <a:xfrm>
          <a:off x="14389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43832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DE278D0F-5D3B-42FB-B8CF-ECB469980E2D}"/>
            </a:ext>
          </a:extLst>
        </xdr:cNvPr>
        <xdr:cNvSpPr txBox="1"/>
      </xdr:nvSpPr>
      <xdr:spPr>
        <a:xfrm>
          <a:off x="13500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60977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72DBF451-7172-4D2A-B69F-371529BF4257}"/>
            </a:ext>
          </a:extLst>
        </xdr:cNvPr>
        <xdr:cNvSpPr txBox="1"/>
      </xdr:nvSpPr>
      <xdr:spPr>
        <a:xfrm>
          <a:off x="12611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5D0B2C7-0F42-41D7-AE15-E7F7CEB6F31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4891156B-600C-4219-9840-5F9C1725FC1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1257A68B-5C8F-43D7-962F-FA1C6B1B28F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48C2238B-7DEE-466C-A05B-6176CD81189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9E9DE6D0-2BF7-4963-868B-D5D9756777A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45F4AC7A-9686-49E2-A2E4-93E40B28EE7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29AB73F8-ACA1-4B87-864C-E7DD22FBD0A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7EC1B773-F333-421D-9E24-B496A8F759E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F356B68D-7E3C-42D0-B3AE-8DA5842D9B2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B71EC7FD-EF21-4AAF-935F-ADD3AC5FD3B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DB106616-8BF9-4E36-BCE3-F7712D7E354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EC13DB9E-5859-4EB7-B31B-E89A2D6EE41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AF7D08CA-902C-49E9-B03E-67B83EC0E31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A64763B9-CD81-45E5-A558-CD891EE42E9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C29E4236-0E8A-41CA-A090-6DD7CABDF12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A6A4787D-A28A-4279-8729-0AB5361E429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121069AC-AA01-46F0-B35B-DBCCF9AE6AE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F2EB00F4-F45C-410E-BB51-76806440B2F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E82AA4A7-CB4E-40C6-BE4B-098E23FE186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5438C991-8FC6-414C-9A63-A324E3FC2FC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5030579B-88CC-4E1C-86BA-CCB955FD63D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9D709153-351B-453A-897C-DFE8658ACC4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C2DE3004-4AB3-4F66-A7B8-E1D3A0201C1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4939AD84-C1A7-4894-AAC3-6F747F76265D}"/>
            </a:ext>
          </a:extLst>
        </xdr:cNvPr>
        <xdr:cNvCxnSpPr/>
      </xdr:nvCxnSpPr>
      <xdr:spPr>
        <a:xfrm flipV="1">
          <a:off x="22160864" y="596455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A09A961D-E85A-448C-8A7E-DAADEF03D9F0}"/>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61E6F391-E5F7-49B1-B47F-216467EB8456}"/>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1F8C2210-DA06-415E-A6C4-A641E63E5F00}"/>
            </a:ext>
          </a:extLst>
        </xdr:cNvPr>
        <xdr:cNvSpPr txBox="1"/>
      </xdr:nvSpPr>
      <xdr:spPr>
        <a:xfrm>
          <a:off x="22199600" y="57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484" name="直線コネクタ 483">
          <a:extLst>
            <a:ext uri="{FF2B5EF4-FFF2-40B4-BE49-F238E27FC236}">
              <a16:creationId xmlns:a16="http://schemas.microsoft.com/office/drawing/2014/main" id="{0C1F81D7-16AA-4306-990E-7C98BFB55F99}"/>
            </a:ext>
          </a:extLst>
        </xdr:cNvPr>
        <xdr:cNvCxnSpPr/>
      </xdr:nvCxnSpPr>
      <xdr:spPr>
        <a:xfrm>
          <a:off x="22072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139717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A8A18D6F-46B5-4B56-9C37-23E1FC28CF0B}"/>
            </a:ext>
          </a:extLst>
        </xdr:cNvPr>
        <xdr:cNvSpPr txBox="1"/>
      </xdr:nvSpPr>
      <xdr:spPr>
        <a:xfrm>
          <a:off x="22199600" y="665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86" name="フローチャート: 判断 485">
          <a:extLst>
            <a:ext uri="{FF2B5EF4-FFF2-40B4-BE49-F238E27FC236}">
              <a16:creationId xmlns:a16="http://schemas.microsoft.com/office/drawing/2014/main" id="{DC81C482-70B1-4D81-B2C6-19E351B292BF}"/>
            </a:ext>
          </a:extLst>
        </xdr:cNvPr>
        <xdr:cNvSpPr/>
      </xdr:nvSpPr>
      <xdr:spPr>
        <a:xfrm>
          <a:off x="221107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487" name="フローチャート: 判断 486">
          <a:extLst>
            <a:ext uri="{FF2B5EF4-FFF2-40B4-BE49-F238E27FC236}">
              <a16:creationId xmlns:a16="http://schemas.microsoft.com/office/drawing/2014/main" id="{B419BA30-6976-4E24-9FD5-37AFFF169215}"/>
            </a:ext>
          </a:extLst>
        </xdr:cNvPr>
        <xdr:cNvSpPr/>
      </xdr:nvSpPr>
      <xdr:spPr>
        <a:xfrm>
          <a:off x="21272500" y="681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488" name="フローチャート: 判断 487">
          <a:extLst>
            <a:ext uri="{FF2B5EF4-FFF2-40B4-BE49-F238E27FC236}">
              <a16:creationId xmlns:a16="http://schemas.microsoft.com/office/drawing/2014/main" id="{B344F9F9-CAF9-42D1-BEA8-A56AEBDBB94F}"/>
            </a:ext>
          </a:extLst>
        </xdr:cNvPr>
        <xdr:cNvSpPr/>
      </xdr:nvSpPr>
      <xdr:spPr>
        <a:xfrm>
          <a:off x="20383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489" name="フローチャート: 判断 488">
          <a:extLst>
            <a:ext uri="{FF2B5EF4-FFF2-40B4-BE49-F238E27FC236}">
              <a16:creationId xmlns:a16="http://schemas.microsoft.com/office/drawing/2014/main" id="{DA5AE6F4-01D5-4805-98A0-F2DE76AC76F5}"/>
            </a:ext>
          </a:extLst>
        </xdr:cNvPr>
        <xdr:cNvSpPr/>
      </xdr:nvSpPr>
      <xdr:spPr>
        <a:xfrm>
          <a:off x="19494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490" name="フローチャート: 判断 489">
          <a:extLst>
            <a:ext uri="{FF2B5EF4-FFF2-40B4-BE49-F238E27FC236}">
              <a16:creationId xmlns:a16="http://schemas.microsoft.com/office/drawing/2014/main" id="{BE67A7B5-B928-48E0-A84C-A1077AEF9EA4}"/>
            </a:ext>
          </a:extLst>
        </xdr:cNvPr>
        <xdr:cNvSpPr/>
      </xdr:nvSpPr>
      <xdr:spPr>
        <a:xfrm>
          <a:off x="18605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6C70188-C480-4DD7-97CD-6E05A07F9E1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1F05B30-768E-4E20-8CA7-859939FDEBA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90FBCF0D-8606-4C19-B96E-EB8106869C3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375681DC-368F-4ED1-8D4F-34359A33CA8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868E4282-FC36-4E7D-9488-1FAC6F45F9D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73025</xdr:rowOff>
    </xdr:from>
    <xdr:to>
      <xdr:col>116</xdr:col>
      <xdr:colOff>114300</xdr:colOff>
      <xdr:row>42</xdr:row>
      <xdr:rowOff>3175</xdr:rowOff>
    </xdr:to>
    <xdr:sp macro="" textlink="">
      <xdr:nvSpPr>
        <xdr:cNvPr id="496" name="楕円 495">
          <a:extLst>
            <a:ext uri="{FF2B5EF4-FFF2-40B4-BE49-F238E27FC236}">
              <a16:creationId xmlns:a16="http://schemas.microsoft.com/office/drawing/2014/main" id="{1CEF73AA-9B86-442D-9DB2-8F921A296225}"/>
            </a:ext>
          </a:extLst>
        </xdr:cNvPr>
        <xdr:cNvSpPr/>
      </xdr:nvSpPr>
      <xdr:spPr>
        <a:xfrm>
          <a:off x="22110700" y="710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159402</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1C91E8D2-A2DD-47CE-AB86-66003A6EECC6}"/>
            </a:ext>
          </a:extLst>
        </xdr:cNvPr>
        <xdr:cNvSpPr txBox="1"/>
      </xdr:nvSpPr>
      <xdr:spPr>
        <a:xfrm>
          <a:off x="22199600" y="701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73025</xdr:rowOff>
    </xdr:from>
    <xdr:to>
      <xdr:col>112</xdr:col>
      <xdr:colOff>38100</xdr:colOff>
      <xdr:row>42</xdr:row>
      <xdr:rowOff>3175</xdr:rowOff>
    </xdr:to>
    <xdr:sp macro="" textlink="">
      <xdr:nvSpPr>
        <xdr:cNvPr id="498" name="楕円 497">
          <a:extLst>
            <a:ext uri="{FF2B5EF4-FFF2-40B4-BE49-F238E27FC236}">
              <a16:creationId xmlns:a16="http://schemas.microsoft.com/office/drawing/2014/main" id="{66A7310C-967B-4D05-9045-9337C6A17A04}"/>
            </a:ext>
          </a:extLst>
        </xdr:cNvPr>
        <xdr:cNvSpPr/>
      </xdr:nvSpPr>
      <xdr:spPr>
        <a:xfrm>
          <a:off x="21272500" y="710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123825</xdr:rowOff>
    </xdr:from>
    <xdr:to>
      <xdr:col>116</xdr:col>
      <xdr:colOff>63500</xdr:colOff>
      <xdr:row>41</xdr:row>
      <xdr:rowOff>123825</xdr:rowOff>
    </xdr:to>
    <xdr:cxnSp macro="">
      <xdr:nvCxnSpPr>
        <xdr:cNvPr id="499" name="直線コネクタ 498">
          <a:extLst>
            <a:ext uri="{FF2B5EF4-FFF2-40B4-BE49-F238E27FC236}">
              <a16:creationId xmlns:a16="http://schemas.microsoft.com/office/drawing/2014/main" id="{AE55F21F-A542-476B-B4C9-0C82DF83D71B}"/>
            </a:ext>
          </a:extLst>
        </xdr:cNvPr>
        <xdr:cNvCxnSpPr/>
      </xdr:nvCxnSpPr>
      <xdr:spPr>
        <a:xfrm>
          <a:off x="21323300" y="7153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73025</xdr:rowOff>
    </xdr:from>
    <xdr:to>
      <xdr:col>107</xdr:col>
      <xdr:colOff>101600</xdr:colOff>
      <xdr:row>42</xdr:row>
      <xdr:rowOff>3175</xdr:rowOff>
    </xdr:to>
    <xdr:sp macro="" textlink="">
      <xdr:nvSpPr>
        <xdr:cNvPr id="500" name="楕円 499">
          <a:extLst>
            <a:ext uri="{FF2B5EF4-FFF2-40B4-BE49-F238E27FC236}">
              <a16:creationId xmlns:a16="http://schemas.microsoft.com/office/drawing/2014/main" id="{EF3A513C-90D1-45D6-A1D5-2DCA73959C4B}"/>
            </a:ext>
          </a:extLst>
        </xdr:cNvPr>
        <xdr:cNvSpPr/>
      </xdr:nvSpPr>
      <xdr:spPr>
        <a:xfrm>
          <a:off x="20383500" y="710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123825</xdr:rowOff>
    </xdr:from>
    <xdr:to>
      <xdr:col>111</xdr:col>
      <xdr:colOff>177800</xdr:colOff>
      <xdr:row>41</xdr:row>
      <xdr:rowOff>123825</xdr:rowOff>
    </xdr:to>
    <xdr:cxnSp macro="">
      <xdr:nvCxnSpPr>
        <xdr:cNvPr id="501" name="直線コネクタ 500">
          <a:extLst>
            <a:ext uri="{FF2B5EF4-FFF2-40B4-BE49-F238E27FC236}">
              <a16:creationId xmlns:a16="http://schemas.microsoft.com/office/drawing/2014/main" id="{C5BAD976-D091-4CF1-B231-14D954B2CFA5}"/>
            </a:ext>
          </a:extLst>
        </xdr:cNvPr>
        <xdr:cNvCxnSpPr/>
      </xdr:nvCxnSpPr>
      <xdr:spPr>
        <a:xfrm>
          <a:off x="20434300" y="7153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44450</xdr:rowOff>
    </xdr:from>
    <xdr:to>
      <xdr:col>102</xdr:col>
      <xdr:colOff>165100</xdr:colOff>
      <xdr:row>41</xdr:row>
      <xdr:rowOff>146050</xdr:rowOff>
    </xdr:to>
    <xdr:sp macro="" textlink="">
      <xdr:nvSpPr>
        <xdr:cNvPr id="502" name="楕円 501">
          <a:extLst>
            <a:ext uri="{FF2B5EF4-FFF2-40B4-BE49-F238E27FC236}">
              <a16:creationId xmlns:a16="http://schemas.microsoft.com/office/drawing/2014/main" id="{8421C4D6-5643-498D-91FF-65CEB7A20C12}"/>
            </a:ext>
          </a:extLst>
        </xdr:cNvPr>
        <xdr:cNvSpPr/>
      </xdr:nvSpPr>
      <xdr:spPr>
        <a:xfrm>
          <a:off x="19494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95250</xdr:rowOff>
    </xdr:from>
    <xdr:to>
      <xdr:col>107</xdr:col>
      <xdr:colOff>50800</xdr:colOff>
      <xdr:row>41</xdr:row>
      <xdr:rowOff>123825</xdr:rowOff>
    </xdr:to>
    <xdr:cxnSp macro="">
      <xdr:nvCxnSpPr>
        <xdr:cNvPr id="503" name="直線コネクタ 502">
          <a:extLst>
            <a:ext uri="{FF2B5EF4-FFF2-40B4-BE49-F238E27FC236}">
              <a16:creationId xmlns:a16="http://schemas.microsoft.com/office/drawing/2014/main" id="{F42F0533-32D0-444B-A64C-C6800F35F0F5}"/>
            </a:ext>
          </a:extLst>
        </xdr:cNvPr>
        <xdr:cNvCxnSpPr/>
      </xdr:nvCxnSpPr>
      <xdr:spPr>
        <a:xfrm>
          <a:off x="19545300" y="7124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8255</xdr:rowOff>
    </xdr:from>
    <xdr:to>
      <xdr:col>98</xdr:col>
      <xdr:colOff>38100</xdr:colOff>
      <xdr:row>41</xdr:row>
      <xdr:rowOff>109855</xdr:rowOff>
    </xdr:to>
    <xdr:sp macro="" textlink="">
      <xdr:nvSpPr>
        <xdr:cNvPr id="504" name="楕円 503">
          <a:extLst>
            <a:ext uri="{FF2B5EF4-FFF2-40B4-BE49-F238E27FC236}">
              <a16:creationId xmlns:a16="http://schemas.microsoft.com/office/drawing/2014/main" id="{53DE7298-7150-4082-AD85-205292C8C284}"/>
            </a:ext>
          </a:extLst>
        </xdr:cNvPr>
        <xdr:cNvSpPr/>
      </xdr:nvSpPr>
      <xdr:spPr>
        <a:xfrm>
          <a:off x="186055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59055</xdr:rowOff>
    </xdr:from>
    <xdr:to>
      <xdr:col>102</xdr:col>
      <xdr:colOff>114300</xdr:colOff>
      <xdr:row>41</xdr:row>
      <xdr:rowOff>95250</xdr:rowOff>
    </xdr:to>
    <xdr:cxnSp macro="">
      <xdr:nvCxnSpPr>
        <xdr:cNvPr id="505" name="直線コネクタ 504">
          <a:extLst>
            <a:ext uri="{FF2B5EF4-FFF2-40B4-BE49-F238E27FC236}">
              <a16:creationId xmlns:a16="http://schemas.microsoft.com/office/drawing/2014/main" id="{8093BDAB-0E0D-47A3-9777-55A1C4BB365A}"/>
            </a:ext>
          </a:extLst>
        </xdr:cNvPr>
        <xdr:cNvCxnSpPr/>
      </xdr:nvCxnSpPr>
      <xdr:spPr>
        <a:xfrm>
          <a:off x="18656300" y="70885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73042</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2A50A72A-6C93-41D1-A274-A5ACD227EE4D}"/>
            </a:ext>
          </a:extLst>
        </xdr:cNvPr>
        <xdr:cNvSpPr txBox="1"/>
      </xdr:nvSpPr>
      <xdr:spPr>
        <a:xfrm>
          <a:off x="21075727"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93997</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D232C836-194C-4D23-9D5A-CE69F6D530B8}"/>
            </a:ext>
          </a:extLst>
        </xdr:cNvPr>
        <xdr:cNvSpPr txBox="1"/>
      </xdr:nvSpPr>
      <xdr:spPr>
        <a:xfrm>
          <a:off x="20199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101617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409CF5B8-FEFB-4F87-B18D-EB486C401B63}"/>
            </a:ext>
          </a:extLst>
        </xdr:cNvPr>
        <xdr:cNvSpPr txBox="1"/>
      </xdr:nvSpPr>
      <xdr:spPr>
        <a:xfrm>
          <a:off x="19310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99712</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76261779-63CB-4419-9B57-274F797D8F94}"/>
            </a:ext>
          </a:extLst>
        </xdr:cNvPr>
        <xdr:cNvSpPr txBox="1"/>
      </xdr:nvSpPr>
      <xdr:spPr>
        <a:xfrm>
          <a:off x="18421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165752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2033787E-65FE-40D1-8911-E0906B2C526C}"/>
            </a:ext>
          </a:extLst>
        </xdr:cNvPr>
        <xdr:cNvSpPr txBox="1"/>
      </xdr:nvSpPr>
      <xdr:spPr>
        <a:xfrm>
          <a:off x="21075727" y="719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165752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B3E10F46-20B7-43A8-8397-19A488F64D03}"/>
            </a:ext>
          </a:extLst>
        </xdr:cNvPr>
        <xdr:cNvSpPr txBox="1"/>
      </xdr:nvSpPr>
      <xdr:spPr>
        <a:xfrm>
          <a:off x="20199427" y="719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137177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100B9D3B-4846-4C90-9BC1-D3D2C4701F37}"/>
            </a:ext>
          </a:extLst>
        </xdr:cNvPr>
        <xdr:cNvSpPr txBox="1"/>
      </xdr:nvSpPr>
      <xdr:spPr>
        <a:xfrm>
          <a:off x="19310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100982</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C99A0B10-4DB1-446C-97A1-8B835F9010F3}"/>
            </a:ext>
          </a:extLst>
        </xdr:cNvPr>
        <xdr:cNvSpPr txBox="1"/>
      </xdr:nvSpPr>
      <xdr:spPr>
        <a:xfrm>
          <a:off x="18421427" y="713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80B1DD90-E695-4BBB-A046-B72C2C957B0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27D7FCD2-7795-42A9-8C8F-205FC1237DF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6E84ED0E-B328-4DB0-A4AF-731A433F9E6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2074A271-4941-408A-B789-00DBF2101F6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FC6C7A8B-3987-4E82-B8E1-9397E935CFF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6E2AD49E-F0D2-4D58-A352-E5434617820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CEC5D657-2A8F-4C1A-A97E-93C03442EDD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23B0E692-B879-42F2-83D8-ACEA98D376C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49153604-1BC3-4485-AFA1-5A8BC8BC8ED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AF56289F-7731-4F16-9CEE-2154E5CC2B6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E1327451-7A1D-44FB-9B6E-27EA9701E98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a:extLst>
            <a:ext uri="{FF2B5EF4-FFF2-40B4-BE49-F238E27FC236}">
              <a16:creationId xmlns:a16="http://schemas.microsoft.com/office/drawing/2014/main" id="{50A16ECF-0FC0-4D5B-A518-5976BB9E270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a:extLst>
            <a:ext uri="{FF2B5EF4-FFF2-40B4-BE49-F238E27FC236}">
              <a16:creationId xmlns:a16="http://schemas.microsoft.com/office/drawing/2014/main" id="{AEE58F83-C35F-42D4-8B25-23AC48FF8FF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a:extLst>
            <a:ext uri="{FF2B5EF4-FFF2-40B4-BE49-F238E27FC236}">
              <a16:creationId xmlns:a16="http://schemas.microsoft.com/office/drawing/2014/main" id="{BBAE97EF-895E-4A08-8184-634E11F6C17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a:extLst>
            <a:ext uri="{FF2B5EF4-FFF2-40B4-BE49-F238E27FC236}">
              <a16:creationId xmlns:a16="http://schemas.microsoft.com/office/drawing/2014/main" id="{FC9B72DF-1343-46DF-A661-779BDFC7683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a:extLst>
            <a:ext uri="{FF2B5EF4-FFF2-40B4-BE49-F238E27FC236}">
              <a16:creationId xmlns:a16="http://schemas.microsoft.com/office/drawing/2014/main" id="{00EDDCC8-498F-4EE5-9E35-BAEEF3F8A22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a:extLst>
            <a:ext uri="{FF2B5EF4-FFF2-40B4-BE49-F238E27FC236}">
              <a16:creationId xmlns:a16="http://schemas.microsoft.com/office/drawing/2014/main" id="{C03D7718-2517-4BCB-9728-94CD694D5C1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a:extLst>
            <a:ext uri="{FF2B5EF4-FFF2-40B4-BE49-F238E27FC236}">
              <a16:creationId xmlns:a16="http://schemas.microsoft.com/office/drawing/2014/main" id="{DF7BA47B-C6E0-4898-A200-8A04099277F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a:extLst>
            <a:ext uri="{FF2B5EF4-FFF2-40B4-BE49-F238E27FC236}">
              <a16:creationId xmlns:a16="http://schemas.microsoft.com/office/drawing/2014/main" id="{7873CBE0-54DC-414A-BB7C-BA7F70EFB76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a:extLst>
            <a:ext uri="{FF2B5EF4-FFF2-40B4-BE49-F238E27FC236}">
              <a16:creationId xmlns:a16="http://schemas.microsoft.com/office/drawing/2014/main" id="{CB62A90C-2342-49DF-B589-FDAFE7EBD96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a:extLst>
            <a:ext uri="{FF2B5EF4-FFF2-40B4-BE49-F238E27FC236}">
              <a16:creationId xmlns:a16="http://schemas.microsoft.com/office/drawing/2014/main" id="{A4F0BEFA-12AF-4C9A-844B-499B0BF1236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B3EB4AED-BC9C-48B9-BA22-B11B53ED013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a:extLst>
            <a:ext uri="{FF2B5EF4-FFF2-40B4-BE49-F238E27FC236}">
              <a16:creationId xmlns:a16="http://schemas.microsoft.com/office/drawing/2014/main" id="{392F23B2-BCA4-445A-AA7C-A5828A172C5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F957034E-363F-4246-9D20-FC12AFF7CF3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538" name="直線コネクタ 537">
          <a:extLst>
            <a:ext uri="{FF2B5EF4-FFF2-40B4-BE49-F238E27FC236}">
              <a16:creationId xmlns:a16="http://schemas.microsoft.com/office/drawing/2014/main" id="{B9508589-9737-4840-B710-7950495B9BC4}"/>
            </a:ext>
          </a:extLst>
        </xdr:cNvPr>
        <xdr:cNvCxnSpPr/>
      </xdr:nvCxnSpPr>
      <xdr:spPr>
        <a:xfrm flipV="1">
          <a:off x="16318864" y="972121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2C5B8F9B-AA26-4F8C-81ED-D2727C76CA6D}"/>
            </a:ext>
          </a:extLst>
        </xdr:cNvPr>
        <xdr:cNvSpPr txBox="1"/>
      </xdr:nvSpPr>
      <xdr:spPr>
        <a:xfrm>
          <a:off x="16357600"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540" name="直線コネクタ 539">
          <a:extLst>
            <a:ext uri="{FF2B5EF4-FFF2-40B4-BE49-F238E27FC236}">
              <a16:creationId xmlns:a16="http://schemas.microsoft.com/office/drawing/2014/main" id="{0A6A9C95-EBE9-410F-82C6-5E1C92DB2BEB}"/>
            </a:ext>
          </a:extLst>
        </xdr:cNvPr>
        <xdr:cNvCxnSpPr/>
      </xdr:nvCxnSpPr>
      <xdr:spPr>
        <a:xfrm>
          <a:off x="16230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DFC1FE27-4C38-439A-A0BC-5B7C57B9D252}"/>
            </a:ext>
          </a:extLst>
        </xdr:cNvPr>
        <xdr:cNvSpPr txBox="1"/>
      </xdr:nvSpPr>
      <xdr:spPr>
        <a:xfrm>
          <a:off x="163576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542" name="直線コネクタ 541">
          <a:extLst>
            <a:ext uri="{FF2B5EF4-FFF2-40B4-BE49-F238E27FC236}">
              <a16:creationId xmlns:a16="http://schemas.microsoft.com/office/drawing/2014/main" id="{10E8FEA1-E841-429E-B378-65B683FBFB52}"/>
            </a:ext>
          </a:extLst>
        </xdr:cNvPr>
        <xdr:cNvCxnSpPr/>
      </xdr:nvCxnSpPr>
      <xdr:spPr>
        <a:xfrm>
          <a:off x="16230600" y="972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32402</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A5D63056-DF10-461C-92C6-9132B03F1D64}"/>
            </a:ext>
          </a:extLst>
        </xdr:cNvPr>
        <xdr:cNvSpPr txBox="1"/>
      </xdr:nvSpPr>
      <xdr:spPr>
        <a:xfrm>
          <a:off x="16357600" y="1031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544" name="フローチャート: 判断 543">
          <a:extLst>
            <a:ext uri="{FF2B5EF4-FFF2-40B4-BE49-F238E27FC236}">
              <a16:creationId xmlns:a16="http://schemas.microsoft.com/office/drawing/2014/main" id="{00968364-35FA-41E2-95DF-EC2A76A9E791}"/>
            </a:ext>
          </a:extLst>
        </xdr:cNvPr>
        <xdr:cNvSpPr/>
      </xdr:nvSpPr>
      <xdr:spPr>
        <a:xfrm>
          <a:off x="16268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5" name="フローチャート: 判断 544">
          <a:extLst>
            <a:ext uri="{FF2B5EF4-FFF2-40B4-BE49-F238E27FC236}">
              <a16:creationId xmlns:a16="http://schemas.microsoft.com/office/drawing/2014/main" id="{72E83F22-E862-4E56-9720-C04DD6AE1743}"/>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46" name="フローチャート: 判断 545">
          <a:extLst>
            <a:ext uri="{FF2B5EF4-FFF2-40B4-BE49-F238E27FC236}">
              <a16:creationId xmlns:a16="http://schemas.microsoft.com/office/drawing/2014/main" id="{D7491654-2439-4C0E-B113-240B2B399F09}"/>
            </a:ext>
          </a:extLst>
        </xdr:cNvPr>
        <xdr:cNvSpPr/>
      </xdr:nvSpPr>
      <xdr:spPr>
        <a:xfrm>
          <a:off x="14541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47" name="フローチャート: 判断 546">
          <a:extLst>
            <a:ext uri="{FF2B5EF4-FFF2-40B4-BE49-F238E27FC236}">
              <a16:creationId xmlns:a16="http://schemas.microsoft.com/office/drawing/2014/main" id="{EA663D78-24FC-433A-9771-3C5BB3B67F17}"/>
            </a:ext>
          </a:extLst>
        </xdr:cNvPr>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48" name="フローチャート: 判断 547">
          <a:extLst>
            <a:ext uri="{FF2B5EF4-FFF2-40B4-BE49-F238E27FC236}">
              <a16:creationId xmlns:a16="http://schemas.microsoft.com/office/drawing/2014/main" id="{510FF722-055F-4BE3-AEC9-F28044E21500}"/>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1F90FA6-E23C-44F1-96DE-017A7BD812E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2DBB0FB-1E45-4A74-A6B3-7CE0F7DC75A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57F22A7-D834-4269-B35F-ADE850FD7E8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10692822-A13E-4BBF-83EE-E1E2129EB88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724057F7-D31A-4665-BDFB-67D6DBADC85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132080</xdr:rowOff>
    </xdr:from>
    <xdr:to>
      <xdr:col>85</xdr:col>
      <xdr:colOff>177800</xdr:colOff>
      <xdr:row>58</xdr:row>
      <xdr:rowOff>62230</xdr:rowOff>
    </xdr:to>
    <xdr:sp macro="" textlink="">
      <xdr:nvSpPr>
        <xdr:cNvPr id="554" name="楕円 553">
          <a:extLst>
            <a:ext uri="{FF2B5EF4-FFF2-40B4-BE49-F238E27FC236}">
              <a16:creationId xmlns:a16="http://schemas.microsoft.com/office/drawing/2014/main" id="{C125BB72-8CB3-4F61-A3F0-344C94C26C02}"/>
            </a:ext>
          </a:extLst>
        </xdr:cNvPr>
        <xdr:cNvSpPr/>
      </xdr:nvSpPr>
      <xdr:spPr>
        <a:xfrm>
          <a:off x="162687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154957</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267C9EBA-09FA-4B13-9D78-172F60CB0F60}"/>
            </a:ext>
          </a:extLst>
        </xdr:cNvPr>
        <xdr:cNvSpPr txBox="1"/>
      </xdr:nvSpPr>
      <xdr:spPr>
        <a:xfrm>
          <a:off x="16357600"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114935</xdr:rowOff>
    </xdr:from>
    <xdr:to>
      <xdr:col>81</xdr:col>
      <xdr:colOff>101600</xdr:colOff>
      <xdr:row>58</xdr:row>
      <xdr:rowOff>45085</xdr:rowOff>
    </xdr:to>
    <xdr:sp macro="" textlink="">
      <xdr:nvSpPr>
        <xdr:cNvPr id="556" name="楕円 555">
          <a:extLst>
            <a:ext uri="{FF2B5EF4-FFF2-40B4-BE49-F238E27FC236}">
              <a16:creationId xmlns:a16="http://schemas.microsoft.com/office/drawing/2014/main" id="{F3B36A37-4717-4763-BC2A-1CA8C8480960}"/>
            </a:ext>
          </a:extLst>
        </xdr:cNvPr>
        <xdr:cNvSpPr/>
      </xdr:nvSpPr>
      <xdr:spPr>
        <a:xfrm>
          <a:off x="15430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165735</xdr:rowOff>
    </xdr:from>
    <xdr:to>
      <xdr:col>85</xdr:col>
      <xdr:colOff>127000</xdr:colOff>
      <xdr:row>58</xdr:row>
      <xdr:rowOff>11430</xdr:rowOff>
    </xdr:to>
    <xdr:cxnSp macro="">
      <xdr:nvCxnSpPr>
        <xdr:cNvPr id="557" name="直線コネクタ 556">
          <a:extLst>
            <a:ext uri="{FF2B5EF4-FFF2-40B4-BE49-F238E27FC236}">
              <a16:creationId xmlns:a16="http://schemas.microsoft.com/office/drawing/2014/main" id="{838AB897-D64E-4D96-9618-DEC3E05D9DBB}"/>
            </a:ext>
          </a:extLst>
        </xdr:cNvPr>
        <xdr:cNvCxnSpPr/>
      </xdr:nvCxnSpPr>
      <xdr:spPr>
        <a:xfrm>
          <a:off x="15481300" y="993838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93980</xdr:rowOff>
    </xdr:from>
    <xdr:to>
      <xdr:col>76</xdr:col>
      <xdr:colOff>165100</xdr:colOff>
      <xdr:row>58</xdr:row>
      <xdr:rowOff>24130</xdr:rowOff>
    </xdr:to>
    <xdr:sp macro="" textlink="">
      <xdr:nvSpPr>
        <xdr:cNvPr id="558" name="楕円 557">
          <a:extLst>
            <a:ext uri="{FF2B5EF4-FFF2-40B4-BE49-F238E27FC236}">
              <a16:creationId xmlns:a16="http://schemas.microsoft.com/office/drawing/2014/main" id="{A6D21FCC-E50C-4E09-AE2B-575580B6662A}"/>
            </a:ext>
          </a:extLst>
        </xdr:cNvPr>
        <xdr:cNvSpPr/>
      </xdr:nvSpPr>
      <xdr:spPr>
        <a:xfrm>
          <a:off x="14541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144780</xdr:rowOff>
    </xdr:from>
    <xdr:to>
      <xdr:col>81</xdr:col>
      <xdr:colOff>50800</xdr:colOff>
      <xdr:row>57</xdr:row>
      <xdr:rowOff>165735</xdr:rowOff>
    </xdr:to>
    <xdr:cxnSp macro="">
      <xdr:nvCxnSpPr>
        <xdr:cNvPr id="559" name="直線コネクタ 558">
          <a:extLst>
            <a:ext uri="{FF2B5EF4-FFF2-40B4-BE49-F238E27FC236}">
              <a16:creationId xmlns:a16="http://schemas.microsoft.com/office/drawing/2014/main" id="{6CFE9228-A98C-4672-8F29-44D2AA2DF352}"/>
            </a:ext>
          </a:extLst>
        </xdr:cNvPr>
        <xdr:cNvCxnSpPr/>
      </xdr:nvCxnSpPr>
      <xdr:spPr>
        <a:xfrm>
          <a:off x="14592300" y="991743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48260</xdr:rowOff>
    </xdr:from>
    <xdr:to>
      <xdr:col>72</xdr:col>
      <xdr:colOff>38100</xdr:colOff>
      <xdr:row>58</xdr:row>
      <xdr:rowOff>149860</xdr:rowOff>
    </xdr:to>
    <xdr:sp macro="" textlink="">
      <xdr:nvSpPr>
        <xdr:cNvPr id="560" name="楕円 559">
          <a:extLst>
            <a:ext uri="{FF2B5EF4-FFF2-40B4-BE49-F238E27FC236}">
              <a16:creationId xmlns:a16="http://schemas.microsoft.com/office/drawing/2014/main" id="{DB9B4B40-7C88-4E95-9F9E-BC9E7938CE2E}"/>
            </a:ext>
          </a:extLst>
        </xdr:cNvPr>
        <xdr:cNvSpPr/>
      </xdr:nvSpPr>
      <xdr:spPr>
        <a:xfrm>
          <a:off x="13652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144780</xdr:rowOff>
    </xdr:from>
    <xdr:to>
      <xdr:col>76</xdr:col>
      <xdr:colOff>114300</xdr:colOff>
      <xdr:row>58</xdr:row>
      <xdr:rowOff>99060</xdr:rowOff>
    </xdr:to>
    <xdr:cxnSp macro="">
      <xdr:nvCxnSpPr>
        <xdr:cNvPr id="561" name="直線コネクタ 560">
          <a:extLst>
            <a:ext uri="{FF2B5EF4-FFF2-40B4-BE49-F238E27FC236}">
              <a16:creationId xmlns:a16="http://schemas.microsoft.com/office/drawing/2014/main" id="{40A9B540-A320-4B47-8501-86EEB04F40BA}"/>
            </a:ext>
          </a:extLst>
        </xdr:cNvPr>
        <xdr:cNvCxnSpPr/>
      </xdr:nvCxnSpPr>
      <xdr:spPr>
        <a:xfrm flipV="1">
          <a:off x="13703300" y="991743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10160</xdr:rowOff>
    </xdr:from>
    <xdr:to>
      <xdr:col>67</xdr:col>
      <xdr:colOff>101600</xdr:colOff>
      <xdr:row>59</xdr:row>
      <xdr:rowOff>111760</xdr:rowOff>
    </xdr:to>
    <xdr:sp macro="" textlink="">
      <xdr:nvSpPr>
        <xdr:cNvPr id="562" name="楕円 561">
          <a:extLst>
            <a:ext uri="{FF2B5EF4-FFF2-40B4-BE49-F238E27FC236}">
              <a16:creationId xmlns:a16="http://schemas.microsoft.com/office/drawing/2014/main" id="{24268F95-0985-4D94-BE78-5A71F217DC2F}"/>
            </a:ext>
          </a:extLst>
        </xdr:cNvPr>
        <xdr:cNvSpPr/>
      </xdr:nvSpPr>
      <xdr:spPr>
        <a:xfrm>
          <a:off x="12763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99060</xdr:rowOff>
    </xdr:from>
    <xdr:to>
      <xdr:col>71</xdr:col>
      <xdr:colOff>177800</xdr:colOff>
      <xdr:row>59</xdr:row>
      <xdr:rowOff>60960</xdr:rowOff>
    </xdr:to>
    <xdr:cxnSp macro="">
      <xdr:nvCxnSpPr>
        <xdr:cNvPr id="563" name="直線コネクタ 562">
          <a:extLst>
            <a:ext uri="{FF2B5EF4-FFF2-40B4-BE49-F238E27FC236}">
              <a16:creationId xmlns:a16="http://schemas.microsoft.com/office/drawing/2014/main" id="{8745FF4A-B376-4AFC-8704-8E4439D35412}"/>
            </a:ext>
          </a:extLst>
        </xdr:cNvPr>
        <xdr:cNvCxnSpPr/>
      </xdr:nvCxnSpPr>
      <xdr:spPr>
        <a:xfrm flipV="1">
          <a:off x="12814300" y="1004316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564" name="n_1aveValue【学校施設】&#10;有形固定資産減価償却率">
          <a:extLst>
            <a:ext uri="{FF2B5EF4-FFF2-40B4-BE49-F238E27FC236}">
              <a16:creationId xmlns:a16="http://schemas.microsoft.com/office/drawing/2014/main" id="{36E8B9E4-76CF-4516-ABEE-500886E9D710}"/>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565" name="n_2aveValue【学校施設】&#10;有形固定資産減価償却率">
          <a:extLst>
            <a:ext uri="{FF2B5EF4-FFF2-40B4-BE49-F238E27FC236}">
              <a16:creationId xmlns:a16="http://schemas.microsoft.com/office/drawing/2014/main" id="{AB6BDDBD-D19D-4DCE-9148-32C6FCFD318F}"/>
            </a:ext>
          </a:extLst>
        </xdr:cNvPr>
        <xdr:cNvSpPr txBox="1"/>
      </xdr:nvSpPr>
      <xdr:spPr>
        <a:xfrm>
          <a:off x="14389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566" name="n_3aveValue【学校施設】&#10;有形固定資産減価償却率">
          <a:extLst>
            <a:ext uri="{FF2B5EF4-FFF2-40B4-BE49-F238E27FC236}">
              <a16:creationId xmlns:a16="http://schemas.microsoft.com/office/drawing/2014/main" id="{386A8235-73CD-42D8-AEA1-5A17427795AA}"/>
            </a:ext>
          </a:extLst>
        </xdr:cNvPr>
        <xdr:cNvSpPr txBox="1"/>
      </xdr:nvSpPr>
      <xdr:spPr>
        <a:xfrm>
          <a:off x="13500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567" name="n_4aveValue【学校施設】&#10;有形固定資産減価償却率">
          <a:extLst>
            <a:ext uri="{FF2B5EF4-FFF2-40B4-BE49-F238E27FC236}">
              <a16:creationId xmlns:a16="http://schemas.microsoft.com/office/drawing/2014/main" id="{0F21315E-A0C0-4814-A42A-4E82025A8CEF}"/>
            </a:ext>
          </a:extLst>
        </xdr:cNvPr>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61612</xdr:rowOff>
    </xdr:from>
    <xdr:ext cx="405111" cy="259045"/>
    <xdr:sp macro="" textlink="">
      <xdr:nvSpPr>
        <xdr:cNvPr id="568" name="n_1mainValue【学校施設】&#10;有形固定資産減価償却率">
          <a:extLst>
            <a:ext uri="{FF2B5EF4-FFF2-40B4-BE49-F238E27FC236}">
              <a16:creationId xmlns:a16="http://schemas.microsoft.com/office/drawing/2014/main" id="{78FA0F8C-47F6-4AD5-8270-587F8B8D3F82}"/>
            </a:ext>
          </a:extLst>
        </xdr:cNvPr>
        <xdr:cNvSpPr txBox="1"/>
      </xdr:nvSpPr>
      <xdr:spPr>
        <a:xfrm>
          <a:off x="152660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40657</xdr:rowOff>
    </xdr:from>
    <xdr:ext cx="405111" cy="259045"/>
    <xdr:sp macro="" textlink="">
      <xdr:nvSpPr>
        <xdr:cNvPr id="569" name="n_2mainValue【学校施設】&#10;有形固定資産減価償却率">
          <a:extLst>
            <a:ext uri="{FF2B5EF4-FFF2-40B4-BE49-F238E27FC236}">
              <a16:creationId xmlns:a16="http://schemas.microsoft.com/office/drawing/2014/main" id="{5368074E-2298-499E-B9C9-DA4CA864429A}"/>
            </a:ext>
          </a:extLst>
        </xdr:cNvPr>
        <xdr:cNvSpPr txBox="1"/>
      </xdr:nvSpPr>
      <xdr:spPr>
        <a:xfrm>
          <a:off x="143897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166387</xdr:rowOff>
    </xdr:from>
    <xdr:ext cx="405111" cy="259045"/>
    <xdr:sp macro="" textlink="">
      <xdr:nvSpPr>
        <xdr:cNvPr id="570" name="n_3mainValue【学校施設】&#10;有形固定資産減価償却率">
          <a:extLst>
            <a:ext uri="{FF2B5EF4-FFF2-40B4-BE49-F238E27FC236}">
              <a16:creationId xmlns:a16="http://schemas.microsoft.com/office/drawing/2014/main" id="{F04FB03E-4FF7-4355-8BB2-04BAB45D99B4}"/>
            </a:ext>
          </a:extLst>
        </xdr:cNvPr>
        <xdr:cNvSpPr txBox="1"/>
      </xdr:nvSpPr>
      <xdr:spPr>
        <a:xfrm>
          <a:off x="135007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128287</xdr:rowOff>
    </xdr:from>
    <xdr:ext cx="405111" cy="259045"/>
    <xdr:sp macro="" textlink="">
      <xdr:nvSpPr>
        <xdr:cNvPr id="571" name="n_4mainValue【学校施設】&#10;有形固定資産減価償却率">
          <a:extLst>
            <a:ext uri="{FF2B5EF4-FFF2-40B4-BE49-F238E27FC236}">
              <a16:creationId xmlns:a16="http://schemas.microsoft.com/office/drawing/2014/main" id="{98D5643B-BE10-457C-8C46-5801E3541232}"/>
            </a:ext>
          </a:extLst>
        </xdr:cNvPr>
        <xdr:cNvSpPr txBox="1"/>
      </xdr:nvSpPr>
      <xdr:spPr>
        <a:xfrm>
          <a:off x="12611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8E076CFD-D5F4-4044-A1AA-5952659BF46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5F6CDC9A-6ADF-4BEC-B216-59D7EDCD6F9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D4F1E00B-47F8-42ED-B7FA-F57CEFBE54E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FB6C723C-A093-45CC-964B-97E135D091F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C9D074A5-9084-49C0-B9E9-A07712B658D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1E1177ED-33F3-4F60-AE63-D4A6BC95E25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A644D539-FE5F-474E-BB31-347707AEA69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812ED771-D62C-4614-B1FA-8DDA454A430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2A14E711-ED09-4629-A356-35B34583C4D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B6E60E80-F266-4C10-8A64-3BEC7A6EED9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59DE23DB-956B-4394-80DA-255E7B400D9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3" name="直線コネクタ 582">
          <a:extLst>
            <a:ext uri="{FF2B5EF4-FFF2-40B4-BE49-F238E27FC236}">
              <a16:creationId xmlns:a16="http://schemas.microsoft.com/office/drawing/2014/main" id="{709181D0-B9F4-4016-8AC2-A141BCEE6CF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a:extLst>
            <a:ext uri="{FF2B5EF4-FFF2-40B4-BE49-F238E27FC236}">
              <a16:creationId xmlns:a16="http://schemas.microsoft.com/office/drawing/2014/main" id="{ADDD9DB2-753C-4819-AC0F-BD1AE720918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a:extLst>
            <a:ext uri="{FF2B5EF4-FFF2-40B4-BE49-F238E27FC236}">
              <a16:creationId xmlns:a16="http://schemas.microsoft.com/office/drawing/2014/main" id="{A53B6261-860B-46F5-A491-29764509A2E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a:extLst>
            <a:ext uri="{FF2B5EF4-FFF2-40B4-BE49-F238E27FC236}">
              <a16:creationId xmlns:a16="http://schemas.microsoft.com/office/drawing/2014/main" id="{3C417FBD-6367-41E5-B76E-9823ACA9F20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a:extLst>
            <a:ext uri="{FF2B5EF4-FFF2-40B4-BE49-F238E27FC236}">
              <a16:creationId xmlns:a16="http://schemas.microsoft.com/office/drawing/2014/main" id="{64A649FB-FFA0-4393-AE64-E2AB9030F35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a:extLst>
            <a:ext uri="{FF2B5EF4-FFF2-40B4-BE49-F238E27FC236}">
              <a16:creationId xmlns:a16="http://schemas.microsoft.com/office/drawing/2014/main" id="{70990A5C-30DD-401B-B1C5-D4732F342B7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a:extLst>
            <a:ext uri="{FF2B5EF4-FFF2-40B4-BE49-F238E27FC236}">
              <a16:creationId xmlns:a16="http://schemas.microsoft.com/office/drawing/2014/main" id="{296CD655-EFE2-4DDD-8194-A2AC0489433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a:extLst>
            <a:ext uri="{FF2B5EF4-FFF2-40B4-BE49-F238E27FC236}">
              <a16:creationId xmlns:a16="http://schemas.microsoft.com/office/drawing/2014/main" id="{373CF5BA-E1F4-48CF-A8E7-F06ED4FD521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E57A261C-1B8C-42A2-89AB-4545B053011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197AD799-D4A3-4173-8F25-97449A4DC40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E7ED8081-AF7E-4A0F-99E9-E28AE0ADD6D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594" name="直線コネクタ 593">
          <a:extLst>
            <a:ext uri="{FF2B5EF4-FFF2-40B4-BE49-F238E27FC236}">
              <a16:creationId xmlns:a16="http://schemas.microsoft.com/office/drawing/2014/main" id="{08ECE840-7A8B-4DB5-B4C7-0D2A7B9BDF4E}"/>
            </a:ext>
          </a:extLst>
        </xdr:cNvPr>
        <xdr:cNvCxnSpPr/>
      </xdr:nvCxnSpPr>
      <xdr:spPr>
        <a:xfrm flipV="1">
          <a:off x="22160864" y="9908439"/>
          <a:ext cx="0" cy="100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95" name="【学校施設】&#10;一人当たり面積最小値テキスト">
          <a:extLst>
            <a:ext uri="{FF2B5EF4-FFF2-40B4-BE49-F238E27FC236}">
              <a16:creationId xmlns:a16="http://schemas.microsoft.com/office/drawing/2014/main" id="{7BFFB7DE-AE74-4216-BFC4-19295ADE07A4}"/>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96" name="直線コネクタ 595">
          <a:extLst>
            <a:ext uri="{FF2B5EF4-FFF2-40B4-BE49-F238E27FC236}">
              <a16:creationId xmlns:a16="http://schemas.microsoft.com/office/drawing/2014/main" id="{D7B51EF5-DD58-495A-A9DA-03AF93058282}"/>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597" name="【学校施設】&#10;一人当たり面積最大値テキスト">
          <a:extLst>
            <a:ext uri="{FF2B5EF4-FFF2-40B4-BE49-F238E27FC236}">
              <a16:creationId xmlns:a16="http://schemas.microsoft.com/office/drawing/2014/main" id="{764E9C7C-F7AF-4D42-ADAB-9C8683939FE2}"/>
            </a:ext>
          </a:extLst>
        </xdr:cNvPr>
        <xdr:cNvSpPr txBox="1"/>
      </xdr:nvSpPr>
      <xdr:spPr>
        <a:xfrm>
          <a:off x="22199600" y="968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598" name="直線コネクタ 597">
          <a:extLst>
            <a:ext uri="{FF2B5EF4-FFF2-40B4-BE49-F238E27FC236}">
              <a16:creationId xmlns:a16="http://schemas.microsoft.com/office/drawing/2014/main" id="{7228F60D-92DD-440E-8A78-76996C8D93EF}"/>
            </a:ext>
          </a:extLst>
        </xdr:cNvPr>
        <xdr:cNvCxnSpPr/>
      </xdr:nvCxnSpPr>
      <xdr:spPr>
        <a:xfrm>
          <a:off x="22072600" y="9908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15968</xdr:rowOff>
    </xdr:from>
    <xdr:ext cx="469744" cy="259045"/>
    <xdr:sp macro="" textlink="">
      <xdr:nvSpPr>
        <xdr:cNvPr id="599" name="【学校施設】&#10;一人当たり面積平均値テキスト">
          <a:extLst>
            <a:ext uri="{FF2B5EF4-FFF2-40B4-BE49-F238E27FC236}">
              <a16:creationId xmlns:a16="http://schemas.microsoft.com/office/drawing/2014/main" id="{50731367-83CB-47F8-ABDB-B9BF52C69FAE}"/>
            </a:ext>
          </a:extLst>
        </xdr:cNvPr>
        <xdr:cNvSpPr txBox="1"/>
      </xdr:nvSpPr>
      <xdr:spPr>
        <a:xfrm>
          <a:off x="22199600" y="10302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600" name="フローチャート: 判断 599">
          <a:extLst>
            <a:ext uri="{FF2B5EF4-FFF2-40B4-BE49-F238E27FC236}">
              <a16:creationId xmlns:a16="http://schemas.microsoft.com/office/drawing/2014/main" id="{4FCA749A-FD9D-4F9F-BA44-2D84B8B78A6A}"/>
            </a:ext>
          </a:extLst>
        </xdr:cNvPr>
        <xdr:cNvSpPr/>
      </xdr:nvSpPr>
      <xdr:spPr>
        <a:xfrm>
          <a:off x="22110700" y="1045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601" name="フローチャート: 判断 600">
          <a:extLst>
            <a:ext uri="{FF2B5EF4-FFF2-40B4-BE49-F238E27FC236}">
              <a16:creationId xmlns:a16="http://schemas.microsoft.com/office/drawing/2014/main" id="{6E888B30-2AEF-44E5-AC1C-6D1194A7CEAB}"/>
            </a:ext>
          </a:extLst>
        </xdr:cNvPr>
        <xdr:cNvSpPr/>
      </xdr:nvSpPr>
      <xdr:spPr>
        <a:xfrm>
          <a:off x="21272500" y="104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24181</xdr:rowOff>
    </xdr:from>
    <xdr:to>
      <xdr:col>107</xdr:col>
      <xdr:colOff>101600</xdr:colOff>
      <xdr:row>61</xdr:row>
      <xdr:rowOff>125781</xdr:rowOff>
    </xdr:to>
    <xdr:sp macro="" textlink="">
      <xdr:nvSpPr>
        <xdr:cNvPr id="602" name="フローチャート: 判断 601">
          <a:extLst>
            <a:ext uri="{FF2B5EF4-FFF2-40B4-BE49-F238E27FC236}">
              <a16:creationId xmlns:a16="http://schemas.microsoft.com/office/drawing/2014/main" id="{883EF8F6-C2AF-462F-BCAE-9109B80DBD3F}"/>
            </a:ext>
          </a:extLst>
        </xdr:cNvPr>
        <xdr:cNvSpPr/>
      </xdr:nvSpPr>
      <xdr:spPr>
        <a:xfrm>
          <a:off x="20383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40183</xdr:rowOff>
    </xdr:from>
    <xdr:to>
      <xdr:col>102</xdr:col>
      <xdr:colOff>165100</xdr:colOff>
      <xdr:row>61</xdr:row>
      <xdr:rowOff>141783</xdr:rowOff>
    </xdr:to>
    <xdr:sp macro="" textlink="">
      <xdr:nvSpPr>
        <xdr:cNvPr id="603" name="フローチャート: 判断 602">
          <a:extLst>
            <a:ext uri="{FF2B5EF4-FFF2-40B4-BE49-F238E27FC236}">
              <a16:creationId xmlns:a16="http://schemas.microsoft.com/office/drawing/2014/main" id="{2DAAA731-1AFC-4D1F-9C94-3B25055F062E}"/>
            </a:ext>
          </a:extLst>
        </xdr:cNvPr>
        <xdr:cNvSpPr/>
      </xdr:nvSpPr>
      <xdr:spPr>
        <a:xfrm>
          <a:off x="19494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52527</xdr:rowOff>
    </xdr:from>
    <xdr:to>
      <xdr:col>98</xdr:col>
      <xdr:colOff>38100</xdr:colOff>
      <xdr:row>61</xdr:row>
      <xdr:rowOff>154127</xdr:rowOff>
    </xdr:to>
    <xdr:sp macro="" textlink="">
      <xdr:nvSpPr>
        <xdr:cNvPr id="604" name="フローチャート: 判断 603">
          <a:extLst>
            <a:ext uri="{FF2B5EF4-FFF2-40B4-BE49-F238E27FC236}">
              <a16:creationId xmlns:a16="http://schemas.microsoft.com/office/drawing/2014/main" id="{0A1F1C1D-09B1-4416-A9F2-8090C500E802}"/>
            </a:ext>
          </a:extLst>
        </xdr:cNvPr>
        <xdr:cNvSpPr/>
      </xdr:nvSpPr>
      <xdr:spPr>
        <a:xfrm>
          <a:off x="18605500" y="105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230FD98-E3AC-4182-89C9-AFF010F70CB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6A0B244-2B4C-4E70-BCF5-F61EDEC6756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3B79F0C-67D1-40E3-9FFC-B95A45FAFEB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4387F081-8C72-49C5-A241-61FCF26AA19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D3641820-40D6-4B22-9452-EFEE5EAC3DC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65786</xdr:rowOff>
    </xdr:from>
    <xdr:to>
      <xdr:col>116</xdr:col>
      <xdr:colOff>114300</xdr:colOff>
      <xdr:row>63</xdr:row>
      <xdr:rowOff>167386</xdr:rowOff>
    </xdr:to>
    <xdr:sp macro="" textlink="">
      <xdr:nvSpPr>
        <xdr:cNvPr id="610" name="楕円 609">
          <a:extLst>
            <a:ext uri="{FF2B5EF4-FFF2-40B4-BE49-F238E27FC236}">
              <a16:creationId xmlns:a16="http://schemas.microsoft.com/office/drawing/2014/main" id="{4B5AF57E-0E74-498F-9AA3-F3F117E08039}"/>
            </a:ext>
          </a:extLst>
        </xdr:cNvPr>
        <xdr:cNvSpPr/>
      </xdr:nvSpPr>
      <xdr:spPr>
        <a:xfrm>
          <a:off x="22110700" y="108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152163</xdr:rowOff>
    </xdr:from>
    <xdr:ext cx="469744" cy="259045"/>
    <xdr:sp macro="" textlink="">
      <xdr:nvSpPr>
        <xdr:cNvPr id="611" name="【学校施設】&#10;一人当たり面積該当値テキスト">
          <a:extLst>
            <a:ext uri="{FF2B5EF4-FFF2-40B4-BE49-F238E27FC236}">
              <a16:creationId xmlns:a16="http://schemas.microsoft.com/office/drawing/2014/main" id="{16227C45-8AAD-46EA-943C-F467FC06F965}"/>
            </a:ext>
          </a:extLst>
        </xdr:cNvPr>
        <xdr:cNvSpPr txBox="1"/>
      </xdr:nvSpPr>
      <xdr:spPr>
        <a:xfrm>
          <a:off x="22199600" y="1078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65786</xdr:rowOff>
    </xdr:from>
    <xdr:to>
      <xdr:col>112</xdr:col>
      <xdr:colOff>38100</xdr:colOff>
      <xdr:row>63</xdr:row>
      <xdr:rowOff>167386</xdr:rowOff>
    </xdr:to>
    <xdr:sp macro="" textlink="">
      <xdr:nvSpPr>
        <xdr:cNvPr id="612" name="楕円 611">
          <a:extLst>
            <a:ext uri="{FF2B5EF4-FFF2-40B4-BE49-F238E27FC236}">
              <a16:creationId xmlns:a16="http://schemas.microsoft.com/office/drawing/2014/main" id="{D9CB8E52-80B4-4533-BF28-B7AED2445D4F}"/>
            </a:ext>
          </a:extLst>
        </xdr:cNvPr>
        <xdr:cNvSpPr/>
      </xdr:nvSpPr>
      <xdr:spPr>
        <a:xfrm>
          <a:off x="21272500" y="108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116586</xdr:rowOff>
    </xdr:from>
    <xdr:to>
      <xdr:col>116</xdr:col>
      <xdr:colOff>63500</xdr:colOff>
      <xdr:row>63</xdr:row>
      <xdr:rowOff>116586</xdr:rowOff>
    </xdr:to>
    <xdr:cxnSp macro="">
      <xdr:nvCxnSpPr>
        <xdr:cNvPr id="613" name="直線コネクタ 612">
          <a:extLst>
            <a:ext uri="{FF2B5EF4-FFF2-40B4-BE49-F238E27FC236}">
              <a16:creationId xmlns:a16="http://schemas.microsoft.com/office/drawing/2014/main" id="{9FADDABF-0F35-4620-9F12-C282BA2D2C5E}"/>
            </a:ext>
          </a:extLst>
        </xdr:cNvPr>
        <xdr:cNvCxnSpPr/>
      </xdr:nvCxnSpPr>
      <xdr:spPr>
        <a:xfrm>
          <a:off x="21323300" y="109179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67614</xdr:rowOff>
    </xdr:from>
    <xdr:to>
      <xdr:col>107</xdr:col>
      <xdr:colOff>101600</xdr:colOff>
      <xdr:row>63</xdr:row>
      <xdr:rowOff>169214</xdr:rowOff>
    </xdr:to>
    <xdr:sp macro="" textlink="">
      <xdr:nvSpPr>
        <xdr:cNvPr id="614" name="楕円 613">
          <a:extLst>
            <a:ext uri="{FF2B5EF4-FFF2-40B4-BE49-F238E27FC236}">
              <a16:creationId xmlns:a16="http://schemas.microsoft.com/office/drawing/2014/main" id="{1CBEF9B0-F493-442D-80B7-033C791FBC00}"/>
            </a:ext>
          </a:extLst>
        </xdr:cNvPr>
        <xdr:cNvSpPr/>
      </xdr:nvSpPr>
      <xdr:spPr>
        <a:xfrm>
          <a:off x="20383500" y="1086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116586</xdr:rowOff>
    </xdr:from>
    <xdr:to>
      <xdr:col>111</xdr:col>
      <xdr:colOff>177800</xdr:colOff>
      <xdr:row>63</xdr:row>
      <xdr:rowOff>118414</xdr:rowOff>
    </xdr:to>
    <xdr:cxnSp macro="">
      <xdr:nvCxnSpPr>
        <xdr:cNvPr id="615" name="直線コネクタ 614">
          <a:extLst>
            <a:ext uri="{FF2B5EF4-FFF2-40B4-BE49-F238E27FC236}">
              <a16:creationId xmlns:a16="http://schemas.microsoft.com/office/drawing/2014/main" id="{38002702-2859-4803-8C99-D7DD4E68001C}"/>
            </a:ext>
          </a:extLst>
        </xdr:cNvPr>
        <xdr:cNvCxnSpPr/>
      </xdr:nvCxnSpPr>
      <xdr:spPr>
        <a:xfrm flipV="1">
          <a:off x="20434300" y="10917936"/>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76759</xdr:rowOff>
    </xdr:from>
    <xdr:to>
      <xdr:col>102</xdr:col>
      <xdr:colOff>165100</xdr:colOff>
      <xdr:row>64</xdr:row>
      <xdr:rowOff>6909</xdr:rowOff>
    </xdr:to>
    <xdr:sp macro="" textlink="">
      <xdr:nvSpPr>
        <xdr:cNvPr id="616" name="楕円 615">
          <a:extLst>
            <a:ext uri="{FF2B5EF4-FFF2-40B4-BE49-F238E27FC236}">
              <a16:creationId xmlns:a16="http://schemas.microsoft.com/office/drawing/2014/main" id="{D757DC9D-78ED-47F0-AE2A-D4F7C271A816}"/>
            </a:ext>
          </a:extLst>
        </xdr:cNvPr>
        <xdr:cNvSpPr/>
      </xdr:nvSpPr>
      <xdr:spPr>
        <a:xfrm>
          <a:off x="19494500" y="1087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118414</xdr:rowOff>
    </xdr:from>
    <xdr:to>
      <xdr:col>107</xdr:col>
      <xdr:colOff>50800</xdr:colOff>
      <xdr:row>63</xdr:row>
      <xdr:rowOff>127559</xdr:rowOff>
    </xdr:to>
    <xdr:cxnSp macro="">
      <xdr:nvCxnSpPr>
        <xdr:cNvPr id="617" name="直線コネクタ 616">
          <a:extLst>
            <a:ext uri="{FF2B5EF4-FFF2-40B4-BE49-F238E27FC236}">
              <a16:creationId xmlns:a16="http://schemas.microsoft.com/office/drawing/2014/main" id="{5E4FBF58-CFC0-4B50-BEE1-2ADC3E8BE49B}"/>
            </a:ext>
          </a:extLst>
        </xdr:cNvPr>
        <xdr:cNvCxnSpPr/>
      </xdr:nvCxnSpPr>
      <xdr:spPr>
        <a:xfrm flipV="1">
          <a:off x="19545300" y="10919764"/>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16408</xdr:rowOff>
    </xdr:from>
    <xdr:to>
      <xdr:col>98</xdr:col>
      <xdr:colOff>38100</xdr:colOff>
      <xdr:row>63</xdr:row>
      <xdr:rowOff>118008</xdr:rowOff>
    </xdr:to>
    <xdr:sp macro="" textlink="">
      <xdr:nvSpPr>
        <xdr:cNvPr id="618" name="楕円 617">
          <a:extLst>
            <a:ext uri="{FF2B5EF4-FFF2-40B4-BE49-F238E27FC236}">
              <a16:creationId xmlns:a16="http://schemas.microsoft.com/office/drawing/2014/main" id="{B9C7A86A-DD05-47F2-BB6A-01B1BED3B7B1}"/>
            </a:ext>
          </a:extLst>
        </xdr:cNvPr>
        <xdr:cNvSpPr/>
      </xdr:nvSpPr>
      <xdr:spPr>
        <a:xfrm>
          <a:off x="18605500" y="1081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67208</xdr:rowOff>
    </xdr:from>
    <xdr:to>
      <xdr:col>102</xdr:col>
      <xdr:colOff>114300</xdr:colOff>
      <xdr:row>63</xdr:row>
      <xdr:rowOff>127559</xdr:rowOff>
    </xdr:to>
    <xdr:cxnSp macro="">
      <xdr:nvCxnSpPr>
        <xdr:cNvPr id="619" name="直線コネクタ 618">
          <a:extLst>
            <a:ext uri="{FF2B5EF4-FFF2-40B4-BE49-F238E27FC236}">
              <a16:creationId xmlns:a16="http://schemas.microsoft.com/office/drawing/2014/main" id="{BBE5B205-3271-4083-A049-A0AE3D0962BE}"/>
            </a:ext>
          </a:extLst>
        </xdr:cNvPr>
        <xdr:cNvCxnSpPr/>
      </xdr:nvCxnSpPr>
      <xdr:spPr>
        <a:xfrm>
          <a:off x="18656300" y="10868558"/>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119448</xdr:rowOff>
    </xdr:from>
    <xdr:ext cx="469744" cy="259045"/>
    <xdr:sp macro="" textlink="">
      <xdr:nvSpPr>
        <xdr:cNvPr id="620" name="n_1aveValue【学校施設】&#10;一人当たり面積">
          <a:extLst>
            <a:ext uri="{FF2B5EF4-FFF2-40B4-BE49-F238E27FC236}">
              <a16:creationId xmlns:a16="http://schemas.microsoft.com/office/drawing/2014/main" id="{AE3E5891-3201-4BAE-A285-206DA750044C}"/>
            </a:ext>
          </a:extLst>
        </xdr:cNvPr>
        <xdr:cNvSpPr txBox="1"/>
      </xdr:nvSpPr>
      <xdr:spPr>
        <a:xfrm>
          <a:off x="21075727" y="1023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142308</xdr:rowOff>
    </xdr:from>
    <xdr:ext cx="469744" cy="259045"/>
    <xdr:sp macro="" textlink="">
      <xdr:nvSpPr>
        <xdr:cNvPr id="621" name="n_2aveValue【学校施設】&#10;一人当たり面積">
          <a:extLst>
            <a:ext uri="{FF2B5EF4-FFF2-40B4-BE49-F238E27FC236}">
              <a16:creationId xmlns:a16="http://schemas.microsoft.com/office/drawing/2014/main" id="{2D810947-56E0-4874-99C6-F579D1CD2C43}"/>
            </a:ext>
          </a:extLst>
        </xdr:cNvPr>
        <xdr:cNvSpPr txBox="1"/>
      </xdr:nvSpPr>
      <xdr:spPr>
        <a:xfrm>
          <a:off x="20199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158310</xdr:rowOff>
    </xdr:from>
    <xdr:ext cx="469744" cy="259045"/>
    <xdr:sp macro="" textlink="">
      <xdr:nvSpPr>
        <xdr:cNvPr id="622" name="n_3aveValue【学校施設】&#10;一人当たり面積">
          <a:extLst>
            <a:ext uri="{FF2B5EF4-FFF2-40B4-BE49-F238E27FC236}">
              <a16:creationId xmlns:a16="http://schemas.microsoft.com/office/drawing/2014/main" id="{7600B78D-486E-4607-BCCF-3956A6C17E71}"/>
            </a:ext>
          </a:extLst>
        </xdr:cNvPr>
        <xdr:cNvSpPr txBox="1"/>
      </xdr:nvSpPr>
      <xdr:spPr>
        <a:xfrm>
          <a:off x="19310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170654</xdr:rowOff>
    </xdr:from>
    <xdr:ext cx="469744" cy="259045"/>
    <xdr:sp macro="" textlink="">
      <xdr:nvSpPr>
        <xdr:cNvPr id="623" name="n_4aveValue【学校施設】&#10;一人当たり面積">
          <a:extLst>
            <a:ext uri="{FF2B5EF4-FFF2-40B4-BE49-F238E27FC236}">
              <a16:creationId xmlns:a16="http://schemas.microsoft.com/office/drawing/2014/main" id="{861DED58-9610-470F-999E-EA9C81710E7F}"/>
            </a:ext>
          </a:extLst>
        </xdr:cNvPr>
        <xdr:cNvSpPr txBox="1"/>
      </xdr:nvSpPr>
      <xdr:spPr>
        <a:xfrm>
          <a:off x="18421427" y="102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158513</xdr:rowOff>
    </xdr:from>
    <xdr:ext cx="469744" cy="259045"/>
    <xdr:sp macro="" textlink="">
      <xdr:nvSpPr>
        <xdr:cNvPr id="624" name="n_1mainValue【学校施設】&#10;一人当たり面積">
          <a:extLst>
            <a:ext uri="{FF2B5EF4-FFF2-40B4-BE49-F238E27FC236}">
              <a16:creationId xmlns:a16="http://schemas.microsoft.com/office/drawing/2014/main" id="{089A8FB5-6BA6-46AD-8551-47FDE4F9010F}"/>
            </a:ext>
          </a:extLst>
        </xdr:cNvPr>
        <xdr:cNvSpPr txBox="1"/>
      </xdr:nvSpPr>
      <xdr:spPr>
        <a:xfrm>
          <a:off x="210757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160341</xdr:rowOff>
    </xdr:from>
    <xdr:ext cx="469744" cy="259045"/>
    <xdr:sp macro="" textlink="">
      <xdr:nvSpPr>
        <xdr:cNvPr id="625" name="n_2mainValue【学校施設】&#10;一人当たり面積">
          <a:extLst>
            <a:ext uri="{FF2B5EF4-FFF2-40B4-BE49-F238E27FC236}">
              <a16:creationId xmlns:a16="http://schemas.microsoft.com/office/drawing/2014/main" id="{1040ED9E-5A7B-4A57-9C91-8639826F587F}"/>
            </a:ext>
          </a:extLst>
        </xdr:cNvPr>
        <xdr:cNvSpPr txBox="1"/>
      </xdr:nvSpPr>
      <xdr:spPr>
        <a:xfrm>
          <a:off x="20199427" y="1096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169486</xdr:rowOff>
    </xdr:from>
    <xdr:ext cx="469744" cy="259045"/>
    <xdr:sp macro="" textlink="">
      <xdr:nvSpPr>
        <xdr:cNvPr id="626" name="n_3mainValue【学校施設】&#10;一人当たり面積">
          <a:extLst>
            <a:ext uri="{FF2B5EF4-FFF2-40B4-BE49-F238E27FC236}">
              <a16:creationId xmlns:a16="http://schemas.microsoft.com/office/drawing/2014/main" id="{5544206D-1C99-4F72-8A84-54C96B9A5C1E}"/>
            </a:ext>
          </a:extLst>
        </xdr:cNvPr>
        <xdr:cNvSpPr txBox="1"/>
      </xdr:nvSpPr>
      <xdr:spPr>
        <a:xfrm>
          <a:off x="19310427" y="1097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109135</xdr:rowOff>
    </xdr:from>
    <xdr:ext cx="469744" cy="259045"/>
    <xdr:sp macro="" textlink="">
      <xdr:nvSpPr>
        <xdr:cNvPr id="627" name="n_4mainValue【学校施設】&#10;一人当たり面積">
          <a:extLst>
            <a:ext uri="{FF2B5EF4-FFF2-40B4-BE49-F238E27FC236}">
              <a16:creationId xmlns:a16="http://schemas.microsoft.com/office/drawing/2014/main" id="{FA39DAB8-472A-48C0-8ED6-C50ED33FB7F6}"/>
            </a:ext>
          </a:extLst>
        </xdr:cNvPr>
        <xdr:cNvSpPr txBox="1"/>
      </xdr:nvSpPr>
      <xdr:spPr>
        <a:xfrm>
          <a:off x="18421427" y="1091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E82F2262-49FC-4FD3-8A58-B0EDD59B779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97F8366A-5242-4F3C-B4B7-CBCA0E67BD5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323ED0AA-6F21-43E7-8F02-11DF559D574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D0968569-6B0C-44BB-B3B7-BB23F5693B9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4E24981B-759A-43F3-B258-FFD6C97A140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EF4A3911-40CD-42DA-8C58-F222F0D4F4F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895B18BE-E5E3-4C3B-AA12-94B36370ECF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E7C54982-72C0-4511-9407-44846722505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93E8D075-E838-4228-9B23-69DFD5555D2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AD889B7C-A177-4E9B-9464-0FF55D016AB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BEC847D7-15E8-4D69-8074-9F192610654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a:extLst>
            <a:ext uri="{FF2B5EF4-FFF2-40B4-BE49-F238E27FC236}">
              <a16:creationId xmlns:a16="http://schemas.microsoft.com/office/drawing/2014/main" id="{1E2D3BFC-A300-452D-8AA2-5D9F92E3B16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a:extLst>
            <a:ext uri="{FF2B5EF4-FFF2-40B4-BE49-F238E27FC236}">
              <a16:creationId xmlns:a16="http://schemas.microsoft.com/office/drawing/2014/main" id="{BCC950CD-99AF-48CC-9C6B-5280BF0A57D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a:extLst>
            <a:ext uri="{FF2B5EF4-FFF2-40B4-BE49-F238E27FC236}">
              <a16:creationId xmlns:a16="http://schemas.microsoft.com/office/drawing/2014/main" id="{968A0A0F-8AA9-4AC4-A90C-1B507989F3B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a:extLst>
            <a:ext uri="{FF2B5EF4-FFF2-40B4-BE49-F238E27FC236}">
              <a16:creationId xmlns:a16="http://schemas.microsoft.com/office/drawing/2014/main" id="{FA4F58AA-A1AA-43DD-850F-01CC9A0C88E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a:extLst>
            <a:ext uri="{FF2B5EF4-FFF2-40B4-BE49-F238E27FC236}">
              <a16:creationId xmlns:a16="http://schemas.microsoft.com/office/drawing/2014/main" id="{CE689A0B-EB9D-4F49-88B2-5E0D5DF4631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a:extLst>
            <a:ext uri="{FF2B5EF4-FFF2-40B4-BE49-F238E27FC236}">
              <a16:creationId xmlns:a16="http://schemas.microsoft.com/office/drawing/2014/main" id="{349D41BC-6404-45F1-8A7C-952FC75C015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a:extLst>
            <a:ext uri="{FF2B5EF4-FFF2-40B4-BE49-F238E27FC236}">
              <a16:creationId xmlns:a16="http://schemas.microsoft.com/office/drawing/2014/main" id="{B14F28BA-F6F1-420A-A1C9-A1777E601B7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a:extLst>
            <a:ext uri="{FF2B5EF4-FFF2-40B4-BE49-F238E27FC236}">
              <a16:creationId xmlns:a16="http://schemas.microsoft.com/office/drawing/2014/main" id="{7386B6A8-94FB-4951-BD9D-3E5CE2AB963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a:extLst>
            <a:ext uri="{FF2B5EF4-FFF2-40B4-BE49-F238E27FC236}">
              <a16:creationId xmlns:a16="http://schemas.microsoft.com/office/drawing/2014/main" id="{89DDFCEF-A22E-4194-989B-B683229CF8F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a:extLst>
            <a:ext uri="{FF2B5EF4-FFF2-40B4-BE49-F238E27FC236}">
              <a16:creationId xmlns:a16="http://schemas.microsoft.com/office/drawing/2014/main" id="{71BB7E90-9B9A-436A-A0A2-F41574C8967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a:extLst>
            <a:ext uri="{FF2B5EF4-FFF2-40B4-BE49-F238E27FC236}">
              <a16:creationId xmlns:a16="http://schemas.microsoft.com/office/drawing/2014/main" id="{1E91DE6F-81EA-4BB1-8C7B-C3D8F96AF13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a:extLst>
            <a:ext uri="{FF2B5EF4-FFF2-40B4-BE49-F238E27FC236}">
              <a16:creationId xmlns:a16="http://schemas.microsoft.com/office/drawing/2014/main" id="{A189B448-B459-4F65-9CEF-2B48D27998D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0DDF6F36-F3FA-4DD1-87C5-E123315C919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a:extLst>
            <a:ext uri="{FF2B5EF4-FFF2-40B4-BE49-F238E27FC236}">
              <a16:creationId xmlns:a16="http://schemas.microsoft.com/office/drawing/2014/main" id="{05FA90D3-195F-475B-9F10-67141309930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53" name="直線コネクタ 652">
          <a:extLst>
            <a:ext uri="{FF2B5EF4-FFF2-40B4-BE49-F238E27FC236}">
              <a16:creationId xmlns:a16="http://schemas.microsoft.com/office/drawing/2014/main" id="{A39BC85A-D5AD-4CF5-AD18-796E37D2CFB5}"/>
            </a:ext>
          </a:extLst>
        </xdr:cNvPr>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4" name="【児童館】&#10;有形固定資産減価償却率最小値テキスト">
          <a:extLst>
            <a:ext uri="{FF2B5EF4-FFF2-40B4-BE49-F238E27FC236}">
              <a16:creationId xmlns:a16="http://schemas.microsoft.com/office/drawing/2014/main" id="{4EAF681C-28DC-46B8-BFED-B8C2E7C11C6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5" name="直線コネクタ 654">
          <a:extLst>
            <a:ext uri="{FF2B5EF4-FFF2-40B4-BE49-F238E27FC236}">
              <a16:creationId xmlns:a16="http://schemas.microsoft.com/office/drawing/2014/main" id="{92AFC3D5-D1BC-4AD8-AC63-9E7F5DCEA98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56" name="【児童館】&#10;有形固定資産減価償却率最大値テキスト">
          <a:extLst>
            <a:ext uri="{FF2B5EF4-FFF2-40B4-BE49-F238E27FC236}">
              <a16:creationId xmlns:a16="http://schemas.microsoft.com/office/drawing/2014/main" id="{80CC8C2B-A33D-424A-AE16-1069AE70BAF4}"/>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57" name="直線コネクタ 656">
          <a:extLst>
            <a:ext uri="{FF2B5EF4-FFF2-40B4-BE49-F238E27FC236}">
              <a16:creationId xmlns:a16="http://schemas.microsoft.com/office/drawing/2014/main" id="{0BAD7B8A-1DBC-4BA2-94CE-B9A8634DA048}"/>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68959</xdr:rowOff>
    </xdr:from>
    <xdr:ext cx="405111" cy="259045"/>
    <xdr:sp macro="" textlink="">
      <xdr:nvSpPr>
        <xdr:cNvPr id="658" name="【児童館】&#10;有形固定資産減価償却率平均値テキスト">
          <a:extLst>
            <a:ext uri="{FF2B5EF4-FFF2-40B4-BE49-F238E27FC236}">
              <a16:creationId xmlns:a16="http://schemas.microsoft.com/office/drawing/2014/main" id="{6362DC31-1C2E-4183-97BF-F838A625E0A3}"/>
            </a:ext>
          </a:extLst>
        </xdr:cNvPr>
        <xdr:cNvSpPr txBox="1"/>
      </xdr:nvSpPr>
      <xdr:spPr>
        <a:xfrm>
          <a:off x="16357600" y="1395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46082</xdr:rowOff>
    </xdr:from>
    <xdr:to>
      <xdr:col>85</xdr:col>
      <xdr:colOff>177800</xdr:colOff>
      <xdr:row>82</xdr:row>
      <xdr:rowOff>147682</xdr:rowOff>
    </xdr:to>
    <xdr:sp macro="" textlink="">
      <xdr:nvSpPr>
        <xdr:cNvPr id="659" name="フローチャート: 判断 658">
          <a:extLst>
            <a:ext uri="{FF2B5EF4-FFF2-40B4-BE49-F238E27FC236}">
              <a16:creationId xmlns:a16="http://schemas.microsoft.com/office/drawing/2014/main" id="{CBCF6657-EE8C-453A-A02F-A30467A58406}"/>
            </a:ext>
          </a:extLst>
        </xdr:cNvPr>
        <xdr:cNvSpPr/>
      </xdr:nvSpPr>
      <xdr:spPr>
        <a:xfrm>
          <a:off x="162687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xdr:rowOff>
    </xdr:from>
    <xdr:to>
      <xdr:col>81</xdr:col>
      <xdr:colOff>101600</xdr:colOff>
      <xdr:row>82</xdr:row>
      <xdr:rowOff>108494</xdr:rowOff>
    </xdr:to>
    <xdr:sp macro="" textlink="">
      <xdr:nvSpPr>
        <xdr:cNvPr id="660" name="フローチャート: 判断 659">
          <a:extLst>
            <a:ext uri="{FF2B5EF4-FFF2-40B4-BE49-F238E27FC236}">
              <a16:creationId xmlns:a16="http://schemas.microsoft.com/office/drawing/2014/main" id="{56C2D458-27B2-4909-92C8-BF80849596CB}"/>
            </a:ext>
          </a:extLst>
        </xdr:cNvPr>
        <xdr:cNvSpPr/>
      </xdr:nvSpPr>
      <xdr:spPr>
        <a:xfrm>
          <a:off x="15430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153851</xdr:rowOff>
    </xdr:from>
    <xdr:to>
      <xdr:col>76</xdr:col>
      <xdr:colOff>165100</xdr:colOff>
      <xdr:row>82</xdr:row>
      <xdr:rowOff>84001</xdr:rowOff>
    </xdr:to>
    <xdr:sp macro="" textlink="">
      <xdr:nvSpPr>
        <xdr:cNvPr id="661" name="フローチャート: 判断 660">
          <a:extLst>
            <a:ext uri="{FF2B5EF4-FFF2-40B4-BE49-F238E27FC236}">
              <a16:creationId xmlns:a16="http://schemas.microsoft.com/office/drawing/2014/main" id="{F49A7937-9597-4D18-BFC5-F7DE453C8835}"/>
            </a:ext>
          </a:extLst>
        </xdr:cNvPr>
        <xdr:cNvSpPr/>
      </xdr:nvSpPr>
      <xdr:spPr>
        <a:xfrm>
          <a:off x="14541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662" name="フローチャート: 判断 661">
          <a:extLst>
            <a:ext uri="{FF2B5EF4-FFF2-40B4-BE49-F238E27FC236}">
              <a16:creationId xmlns:a16="http://schemas.microsoft.com/office/drawing/2014/main" id="{1AB6A90D-5E00-4FA4-BF76-BF5326FF9FAD}"/>
            </a:ext>
          </a:extLst>
        </xdr:cNvPr>
        <xdr:cNvSpPr/>
      </xdr:nvSpPr>
      <xdr:spPr>
        <a:xfrm>
          <a:off x="13652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139156</xdr:rowOff>
    </xdr:from>
    <xdr:to>
      <xdr:col>67</xdr:col>
      <xdr:colOff>101600</xdr:colOff>
      <xdr:row>82</xdr:row>
      <xdr:rowOff>69306</xdr:rowOff>
    </xdr:to>
    <xdr:sp macro="" textlink="">
      <xdr:nvSpPr>
        <xdr:cNvPr id="663" name="フローチャート: 判断 662">
          <a:extLst>
            <a:ext uri="{FF2B5EF4-FFF2-40B4-BE49-F238E27FC236}">
              <a16:creationId xmlns:a16="http://schemas.microsoft.com/office/drawing/2014/main" id="{1DCFCC3F-3A30-4B3A-91F4-7A5D1B57A17A}"/>
            </a:ext>
          </a:extLst>
        </xdr:cNvPr>
        <xdr:cNvSpPr/>
      </xdr:nvSpPr>
      <xdr:spPr>
        <a:xfrm>
          <a:off x="12763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8C4F9BB6-024A-4FBA-A6D4-6CEED59971E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834EFE8-7050-4252-B596-6A5203214EE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60DC4304-8B94-43C1-A14A-E27C7FDE0EF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90B73B35-24D0-42E7-8D0B-BD4400A44C8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4A185B01-8AE8-4541-A95A-5DF8D1BE502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62412</xdr:rowOff>
    </xdr:from>
    <xdr:to>
      <xdr:col>85</xdr:col>
      <xdr:colOff>177800</xdr:colOff>
      <xdr:row>82</xdr:row>
      <xdr:rowOff>164012</xdr:rowOff>
    </xdr:to>
    <xdr:sp macro="" textlink="">
      <xdr:nvSpPr>
        <xdr:cNvPr id="669" name="楕円 668">
          <a:extLst>
            <a:ext uri="{FF2B5EF4-FFF2-40B4-BE49-F238E27FC236}">
              <a16:creationId xmlns:a16="http://schemas.microsoft.com/office/drawing/2014/main" id="{EC3B5CA7-14E6-4FDA-9717-967BA85792E9}"/>
            </a:ext>
          </a:extLst>
        </xdr:cNvPr>
        <xdr:cNvSpPr/>
      </xdr:nvSpPr>
      <xdr:spPr>
        <a:xfrm>
          <a:off x="162687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40839</xdr:rowOff>
    </xdr:from>
    <xdr:ext cx="405111" cy="259045"/>
    <xdr:sp macro="" textlink="">
      <xdr:nvSpPr>
        <xdr:cNvPr id="670" name="【児童館】&#10;有形固定資産減価償却率該当値テキスト">
          <a:extLst>
            <a:ext uri="{FF2B5EF4-FFF2-40B4-BE49-F238E27FC236}">
              <a16:creationId xmlns:a16="http://schemas.microsoft.com/office/drawing/2014/main" id="{2C22BEF5-428E-4901-AD66-8F4A9C9E294E}"/>
            </a:ext>
          </a:extLst>
        </xdr:cNvPr>
        <xdr:cNvSpPr txBox="1"/>
      </xdr:nvSpPr>
      <xdr:spPr>
        <a:xfrm>
          <a:off x="16357600"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16692</xdr:rowOff>
    </xdr:from>
    <xdr:to>
      <xdr:col>81</xdr:col>
      <xdr:colOff>101600</xdr:colOff>
      <xdr:row>82</xdr:row>
      <xdr:rowOff>118292</xdr:rowOff>
    </xdr:to>
    <xdr:sp macro="" textlink="">
      <xdr:nvSpPr>
        <xdr:cNvPr id="671" name="楕円 670">
          <a:extLst>
            <a:ext uri="{FF2B5EF4-FFF2-40B4-BE49-F238E27FC236}">
              <a16:creationId xmlns:a16="http://schemas.microsoft.com/office/drawing/2014/main" id="{C1766792-771E-4152-8B52-627BC5967E69}"/>
            </a:ext>
          </a:extLst>
        </xdr:cNvPr>
        <xdr:cNvSpPr/>
      </xdr:nvSpPr>
      <xdr:spPr>
        <a:xfrm>
          <a:off x="15430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67492</xdr:rowOff>
    </xdr:from>
    <xdr:to>
      <xdr:col>85</xdr:col>
      <xdr:colOff>127000</xdr:colOff>
      <xdr:row>82</xdr:row>
      <xdr:rowOff>113212</xdr:rowOff>
    </xdr:to>
    <xdr:cxnSp macro="">
      <xdr:nvCxnSpPr>
        <xdr:cNvPr id="672" name="直線コネクタ 671">
          <a:extLst>
            <a:ext uri="{FF2B5EF4-FFF2-40B4-BE49-F238E27FC236}">
              <a16:creationId xmlns:a16="http://schemas.microsoft.com/office/drawing/2014/main" id="{21AD3FBE-9630-4B39-9515-DF59BEE1E415}"/>
            </a:ext>
          </a:extLst>
        </xdr:cNvPr>
        <xdr:cNvCxnSpPr/>
      </xdr:nvCxnSpPr>
      <xdr:spPr>
        <a:xfrm>
          <a:off x="15481300" y="141263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42818</xdr:rowOff>
    </xdr:from>
    <xdr:to>
      <xdr:col>76</xdr:col>
      <xdr:colOff>165100</xdr:colOff>
      <xdr:row>82</xdr:row>
      <xdr:rowOff>144418</xdr:rowOff>
    </xdr:to>
    <xdr:sp macro="" textlink="">
      <xdr:nvSpPr>
        <xdr:cNvPr id="673" name="楕円 672">
          <a:extLst>
            <a:ext uri="{FF2B5EF4-FFF2-40B4-BE49-F238E27FC236}">
              <a16:creationId xmlns:a16="http://schemas.microsoft.com/office/drawing/2014/main" id="{EDD34025-A38C-408B-8D9F-DAD84C73BF5B}"/>
            </a:ext>
          </a:extLst>
        </xdr:cNvPr>
        <xdr:cNvSpPr/>
      </xdr:nvSpPr>
      <xdr:spPr>
        <a:xfrm>
          <a:off x="14541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67492</xdr:rowOff>
    </xdr:from>
    <xdr:to>
      <xdr:col>81</xdr:col>
      <xdr:colOff>50800</xdr:colOff>
      <xdr:row>82</xdr:row>
      <xdr:rowOff>93618</xdr:rowOff>
    </xdr:to>
    <xdr:cxnSp macro="">
      <xdr:nvCxnSpPr>
        <xdr:cNvPr id="674" name="直線コネクタ 673">
          <a:extLst>
            <a:ext uri="{FF2B5EF4-FFF2-40B4-BE49-F238E27FC236}">
              <a16:creationId xmlns:a16="http://schemas.microsoft.com/office/drawing/2014/main" id="{8A94894D-BB16-447C-9A55-F9F51AFED099}"/>
            </a:ext>
          </a:extLst>
        </xdr:cNvPr>
        <xdr:cNvCxnSpPr/>
      </xdr:nvCxnSpPr>
      <xdr:spPr>
        <a:xfrm flipV="1">
          <a:off x="14592300" y="1412639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6894</xdr:rowOff>
    </xdr:from>
    <xdr:to>
      <xdr:col>72</xdr:col>
      <xdr:colOff>38100</xdr:colOff>
      <xdr:row>82</xdr:row>
      <xdr:rowOff>108494</xdr:rowOff>
    </xdr:to>
    <xdr:sp macro="" textlink="">
      <xdr:nvSpPr>
        <xdr:cNvPr id="675" name="楕円 674">
          <a:extLst>
            <a:ext uri="{FF2B5EF4-FFF2-40B4-BE49-F238E27FC236}">
              <a16:creationId xmlns:a16="http://schemas.microsoft.com/office/drawing/2014/main" id="{64B8FD03-DB5D-42BE-93BB-65A5477BF114}"/>
            </a:ext>
          </a:extLst>
        </xdr:cNvPr>
        <xdr:cNvSpPr/>
      </xdr:nvSpPr>
      <xdr:spPr>
        <a:xfrm>
          <a:off x="136525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57694</xdr:rowOff>
    </xdr:from>
    <xdr:to>
      <xdr:col>76</xdr:col>
      <xdr:colOff>114300</xdr:colOff>
      <xdr:row>82</xdr:row>
      <xdr:rowOff>93618</xdr:rowOff>
    </xdr:to>
    <xdr:cxnSp macro="">
      <xdr:nvCxnSpPr>
        <xdr:cNvPr id="676" name="直線コネクタ 675">
          <a:extLst>
            <a:ext uri="{FF2B5EF4-FFF2-40B4-BE49-F238E27FC236}">
              <a16:creationId xmlns:a16="http://schemas.microsoft.com/office/drawing/2014/main" id="{95469C85-9AC0-431E-9AA8-B36F86DC26D5}"/>
            </a:ext>
          </a:extLst>
        </xdr:cNvPr>
        <xdr:cNvCxnSpPr/>
      </xdr:nvCxnSpPr>
      <xdr:spPr>
        <a:xfrm>
          <a:off x="13703300" y="141165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157118</xdr:rowOff>
    </xdr:from>
    <xdr:to>
      <xdr:col>67</xdr:col>
      <xdr:colOff>101600</xdr:colOff>
      <xdr:row>82</xdr:row>
      <xdr:rowOff>87268</xdr:rowOff>
    </xdr:to>
    <xdr:sp macro="" textlink="">
      <xdr:nvSpPr>
        <xdr:cNvPr id="677" name="楕円 676">
          <a:extLst>
            <a:ext uri="{FF2B5EF4-FFF2-40B4-BE49-F238E27FC236}">
              <a16:creationId xmlns:a16="http://schemas.microsoft.com/office/drawing/2014/main" id="{9E8766D3-B4C3-485C-A2E1-E638CF95339F}"/>
            </a:ext>
          </a:extLst>
        </xdr:cNvPr>
        <xdr:cNvSpPr/>
      </xdr:nvSpPr>
      <xdr:spPr>
        <a:xfrm>
          <a:off x="127635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36468</xdr:rowOff>
    </xdr:from>
    <xdr:to>
      <xdr:col>71</xdr:col>
      <xdr:colOff>177800</xdr:colOff>
      <xdr:row>82</xdr:row>
      <xdr:rowOff>57694</xdr:rowOff>
    </xdr:to>
    <xdr:cxnSp macro="">
      <xdr:nvCxnSpPr>
        <xdr:cNvPr id="678" name="直線コネクタ 677">
          <a:extLst>
            <a:ext uri="{FF2B5EF4-FFF2-40B4-BE49-F238E27FC236}">
              <a16:creationId xmlns:a16="http://schemas.microsoft.com/office/drawing/2014/main" id="{2962422A-4305-4522-991C-CEAD06DE950F}"/>
            </a:ext>
          </a:extLst>
        </xdr:cNvPr>
        <xdr:cNvCxnSpPr/>
      </xdr:nvCxnSpPr>
      <xdr:spPr>
        <a:xfrm>
          <a:off x="12814300" y="1409536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125021</xdr:rowOff>
    </xdr:from>
    <xdr:ext cx="405111" cy="259045"/>
    <xdr:sp macro="" textlink="">
      <xdr:nvSpPr>
        <xdr:cNvPr id="679" name="n_1aveValue【児童館】&#10;有形固定資産減価償却率">
          <a:extLst>
            <a:ext uri="{FF2B5EF4-FFF2-40B4-BE49-F238E27FC236}">
              <a16:creationId xmlns:a16="http://schemas.microsoft.com/office/drawing/2014/main" id="{95CEBDB2-D4D4-4FDF-BF9B-AD54AC13EB5D}"/>
            </a:ext>
          </a:extLst>
        </xdr:cNvPr>
        <xdr:cNvSpPr txBox="1"/>
      </xdr:nvSpPr>
      <xdr:spPr>
        <a:xfrm>
          <a:off x="152660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100528</xdr:rowOff>
    </xdr:from>
    <xdr:ext cx="405111" cy="259045"/>
    <xdr:sp macro="" textlink="">
      <xdr:nvSpPr>
        <xdr:cNvPr id="680" name="n_2aveValue【児童館】&#10;有形固定資産減価償却率">
          <a:extLst>
            <a:ext uri="{FF2B5EF4-FFF2-40B4-BE49-F238E27FC236}">
              <a16:creationId xmlns:a16="http://schemas.microsoft.com/office/drawing/2014/main" id="{176AF2FE-ED27-47ED-AAAB-71D1E578E1C7}"/>
            </a:ext>
          </a:extLst>
        </xdr:cNvPr>
        <xdr:cNvSpPr txBox="1"/>
      </xdr:nvSpPr>
      <xdr:spPr>
        <a:xfrm>
          <a:off x="14389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84200</xdr:rowOff>
    </xdr:from>
    <xdr:ext cx="405111" cy="259045"/>
    <xdr:sp macro="" textlink="">
      <xdr:nvSpPr>
        <xdr:cNvPr id="681" name="n_3aveValue【児童館】&#10;有形固定資産減価償却率">
          <a:extLst>
            <a:ext uri="{FF2B5EF4-FFF2-40B4-BE49-F238E27FC236}">
              <a16:creationId xmlns:a16="http://schemas.microsoft.com/office/drawing/2014/main" id="{C96D935E-2DF1-402D-A9F3-9809CE556A32}"/>
            </a:ext>
          </a:extLst>
        </xdr:cNvPr>
        <xdr:cNvSpPr txBox="1"/>
      </xdr:nvSpPr>
      <xdr:spPr>
        <a:xfrm>
          <a:off x="13500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85833</xdr:rowOff>
    </xdr:from>
    <xdr:ext cx="405111" cy="259045"/>
    <xdr:sp macro="" textlink="">
      <xdr:nvSpPr>
        <xdr:cNvPr id="682" name="n_4aveValue【児童館】&#10;有形固定資産減価償却率">
          <a:extLst>
            <a:ext uri="{FF2B5EF4-FFF2-40B4-BE49-F238E27FC236}">
              <a16:creationId xmlns:a16="http://schemas.microsoft.com/office/drawing/2014/main" id="{E39B511A-182C-44A2-8D00-6C7E9CEE3813}"/>
            </a:ext>
          </a:extLst>
        </xdr:cNvPr>
        <xdr:cNvSpPr txBox="1"/>
      </xdr:nvSpPr>
      <xdr:spPr>
        <a:xfrm>
          <a:off x="12611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109419</xdr:rowOff>
    </xdr:from>
    <xdr:ext cx="405111" cy="259045"/>
    <xdr:sp macro="" textlink="">
      <xdr:nvSpPr>
        <xdr:cNvPr id="683" name="n_1mainValue【児童館】&#10;有形固定資産減価償却率">
          <a:extLst>
            <a:ext uri="{FF2B5EF4-FFF2-40B4-BE49-F238E27FC236}">
              <a16:creationId xmlns:a16="http://schemas.microsoft.com/office/drawing/2014/main" id="{49BCA563-C508-48BA-9009-294E5F7B6619}"/>
            </a:ext>
          </a:extLst>
        </xdr:cNvPr>
        <xdr:cNvSpPr txBox="1"/>
      </xdr:nvSpPr>
      <xdr:spPr>
        <a:xfrm>
          <a:off x="15266044" y="1416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135545</xdr:rowOff>
    </xdr:from>
    <xdr:ext cx="405111" cy="259045"/>
    <xdr:sp macro="" textlink="">
      <xdr:nvSpPr>
        <xdr:cNvPr id="684" name="n_2mainValue【児童館】&#10;有形固定資産減価償却率">
          <a:extLst>
            <a:ext uri="{FF2B5EF4-FFF2-40B4-BE49-F238E27FC236}">
              <a16:creationId xmlns:a16="http://schemas.microsoft.com/office/drawing/2014/main" id="{2F6C3CFB-2799-40AE-93B4-5CB83509FC66}"/>
            </a:ext>
          </a:extLst>
        </xdr:cNvPr>
        <xdr:cNvSpPr txBox="1"/>
      </xdr:nvSpPr>
      <xdr:spPr>
        <a:xfrm>
          <a:off x="14389744" y="1419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99621</xdr:rowOff>
    </xdr:from>
    <xdr:ext cx="405111" cy="259045"/>
    <xdr:sp macro="" textlink="">
      <xdr:nvSpPr>
        <xdr:cNvPr id="685" name="n_3mainValue【児童館】&#10;有形固定資産減価償却率">
          <a:extLst>
            <a:ext uri="{FF2B5EF4-FFF2-40B4-BE49-F238E27FC236}">
              <a16:creationId xmlns:a16="http://schemas.microsoft.com/office/drawing/2014/main" id="{33E8FD9E-3F9E-4A58-8B2F-A89F4CD05162}"/>
            </a:ext>
          </a:extLst>
        </xdr:cNvPr>
        <xdr:cNvSpPr txBox="1"/>
      </xdr:nvSpPr>
      <xdr:spPr>
        <a:xfrm>
          <a:off x="13500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78395</xdr:rowOff>
    </xdr:from>
    <xdr:ext cx="405111" cy="259045"/>
    <xdr:sp macro="" textlink="">
      <xdr:nvSpPr>
        <xdr:cNvPr id="686" name="n_4mainValue【児童館】&#10;有形固定資産減価償却率">
          <a:extLst>
            <a:ext uri="{FF2B5EF4-FFF2-40B4-BE49-F238E27FC236}">
              <a16:creationId xmlns:a16="http://schemas.microsoft.com/office/drawing/2014/main" id="{AFF676E4-CA79-494D-81B3-7CD7F740BC66}"/>
            </a:ext>
          </a:extLst>
        </xdr:cNvPr>
        <xdr:cNvSpPr txBox="1"/>
      </xdr:nvSpPr>
      <xdr:spPr>
        <a:xfrm>
          <a:off x="12611744" y="1413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345B2EDD-1570-4F6E-9870-F821A475242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D9554F7D-4C09-4A2D-8E95-7A845F082D3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54522CD6-09C4-4BB0-8F1C-E3E04214319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757A2411-241A-44EF-A4C2-CD17E443DA4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8E76E9DA-3F90-4950-85ED-096E724440C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AE7EAE2F-0319-49DD-A0C4-DAD59A02AA1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D9EF075C-CBCA-4700-B490-390ED58E6E2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F35E055F-402C-402D-B19A-38AC9046E3E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EBC5785E-36C3-44CA-AA38-578DDA4B3C2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4088FD22-2A64-4786-A920-160D5242B47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82529518-B2C7-4866-94E1-4CD43B11A50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B2C17283-2742-43A7-964B-B0FC4C7E252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7397AF74-D9B4-44CC-8E4C-B4FC46F594A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988C34CA-359D-41DB-9F57-5E769838550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2C590804-FD0B-4199-8FBE-380706E3F7A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2C235FD6-C575-4684-9C89-BDC499EA267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FFB384B2-7DD3-42F3-9840-FD099770464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9C8A6F77-4516-4C4B-8006-C26E7CD95B7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0A0F1FD1-F7D4-49FF-9A7B-79D0ECDDA3C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BC0F746E-E2D3-4479-AC77-5D63452DB0B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C01ACC56-1EEE-495E-98EA-84B97362EB5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8" name="直線コネクタ 707">
          <a:extLst>
            <a:ext uri="{FF2B5EF4-FFF2-40B4-BE49-F238E27FC236}">
              <a16:creationId xmlns:a16="http://schemas.microsoft.com/office/drawing/2014/main" id="{311D2F76-5EEC-433E-B9D3-110BF5169787}"/>
            </a:ext>
          </a:extLst>
        </xdr:cNvPr>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9" name="【児童館】&#10;一人当たり面積最小値テキスト">
          <a:extLst>
            <a:ext uri="{FF2B5EF4-FFF2-40B4-BE49-F238E27FC236}">
              <a16:creationId xmlns:a16="http://schemas.microsoft.com/office/drawing/2014/main" id="{79CEE618-7C95-4701-864E-33D8376BE3C8}"/>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10" name="直線コネクタ 709">
          <a:extLst>
            <a:ext uri="{FF2B5EF4-FFF2-40B4-BE49-F238E27FC236}">
              <a16:creationId xmlns:a16="http://schemas.microsoft.com/office/drawing/2014/main" id="{7930B124-321E-4C18-8115-C10422FC1A21}"/>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1" name="【児童館】&#10;一人当たり面積最大値テキスト">
          <a:extLst>
            <a:ext uri="{FF2B5EF4-FFF2-40B4-BE49-F238E27FC236}">
              <a16:creationId xmlns:a16="http://schemas.microsoft.com/office/drawing/2014/main" id="{46D7936C-A1FB-4A57-9BFA-24C6BB045551}"/>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2" name="直線コネクタ 711">
          <a:extLst>
            <a:ext uri="{FF2B5EF4-FFF2-40B4-BE49-F238E27FC236}">
              <a16:creationId xmlns:a16="http://schemas.microsoft.com/office/drawing/2014/main" id="{B8D027BF-DF69-415E-92C7-C3A8C41CC75B}"/>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21607</xdr:rowOff>
    </xdr:from>
    <xdr:ext cx="469744" cy="259045"/>
    <xdr:sp macro="" textlink="">
      <xdr:nvSpPr>
        <xdr:cNvPr id="713" name="【児童館】&#10;一人当たり面積平均値テキスト">
          <a:extLst>
            <a:ext uri="{FF2B5EF4-FFF2-40B4-BE49-F238E27FC236}">
              <a16:creationId xmlns:a16="http://schemas.microsoft.com/office/drawing/2014/main" id="{9DEDC14D-3B4D-4EE5-8A74-313C3676664C}"/>
            </a:ext>
          </a:extLst>
        </xdr:cNvPr>
        <xdr:cNvSpPr txBox="1"/>
      </xdr:nvSpPr>
      <xdr:spPr>
        <a:xfrm>
          <a:off x="22199600" y="1442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14" name="フローチャート: 判断 713">
          <a:extLst>
            <a:ext uri="{FF2B5EF4-FFF2-40B4-BE49-F238E27FC236}">
              <a16:creationId xmlns:a16="http://schemas.microsoft.com/office/drawing/2014/main" id="{060C5712-318C-4455-91D2-F71D636D7220}"/>
            </a:ext>
          </a:extLst>
        </xdr:cNvPr>
        <xdr:cNvSpPr/>
      </xdr:nvSpPr>
      <xdr:spPr>
        <a:xfrm>
          <a:off x="22110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5" name="フローチャート: 判断 714">
          <a:extLst>
            <a:ext uri="{FF2B5EF4-FFF2-40B4-BE49-F238E27FC236}">
              <a16:creationId xmlns:a16="http://schemas.microsoft.com/office/drawing/2014/main" id="{D5BBD70A-8AF8-43FA-B2C6-62D04CBF40C5}"/>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161037</xdr:rowOff>
    </xdr:from>
    <xdr:to>
      <xdr:col>107</xdr:col>
      <xdr:colOff>101600</xdr:colOff>
      <xdr:row>85</xdr:row>
      <xdr:rowOff>91187</xdr:rowOff>
    </xdr:to>
    <xdr:sp macro="" textlink="">
      <xdr:nvSpPr>
        <xdr:cNvPr id="716" name="フローチャート: 判断 715">
          <a:extLst>
            <a:ext uri="{FF2B5EF4-FFF2-40B4-BE49-F238E27FC236}">
              <a16:creationId xmlns:a16="http://schemas.microsoft.com/office/drawing/2014/main" id="{2DFE95DB-106C-4969-A859-95607D56355C}"/>
            </a:ext>
          </a:extLst>
        </xdr:cNvPr>
        <xdr:cNvSpPr/>
      </xdr:nvSpPr>
      <xdr:spPr>
        <a:xfrm>
          <a:off x="20383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717" name="フローチャート: 判断 716">
          <a:extLst>
            <a:ext uri="{FF2B5EF4-FFF2-40B4-BE49-F238E27FC236}">
              <a16:creationId xmlns:a16="http://schemas.microsoft.com/office/drawing/2014/main" id="{CA207634-97DB-40CF-B0A3-CD3DE6C97EE2}"/>
            </a:ext>
          </a:extLst>
        </xdr:cNvPr>
        <xdr:cNvSpPr/>
      </xdr:nvSpPr>
      <xdr:spPr>
        <a:xfrm>
          <a:off x="19494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18" name="フローチャート: 判断 717">
          <a:extLst>
            <a:ext uri="{FF2B5EF4-FFF2-40B4-BE49-F238E27FC236}">
              <a16:creationId xmlns:a16="http://schemas.microsoft.com/office/drawing/2014/main" id="{A51F5157-3ADC-4DE4-8293-F6CA0CC861C1}"/>
            </a:ext>
          </a:extLst>
        </xdr:cNvPr>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C7305FB-1200-4718-9B46-8644292B85B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14093DA-BF1D-4D6D-834B-74AE1C6C434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5F7DFC4D-81D7-4059-9BAD-2FD7927974C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251ECB3A-87DB-40CE-98DA-B065778B726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6FAE101A-6012-498A-AE02-F967FF9673B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24" name="楕円 723">
          <a:extLst>
            <a:ext uri="{FF2B5EF4-FFF2-40B4-BE49-F238E27FC236}">
              <a16:creationId xmlns:a16="http://schemas.microsoft.com/office/drawing/2014/main" id="{1F79B3A7-900C-42DE-BEE8-56C85326FCE9}"/>
            </a:ext>
          </a:extLst>
        </xdr:cNvPr>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725" name="【児童館】&#10;一人当たり面積該当値テキスト">
          <a:extLst>
            <a:ext uri="{FF2B5EF4-FFF2-40B4-BE49-F238E27FC236}">
              <a16:creationId xmlns:a16="http://schemas.microsoft.com/office/drawing/2014/main" id="{09EFC43A-1A53-4F4F-9589-26127B09A3FA}"/>
            </a:ext>
          </a:extLst>
        </xdr:cNvPr>
        <xdr:cNvSpPr txBox="1"/>
      </xdr:nvSpPr>
      <xdr:spPr>
        <a:xfrm>
          <a:off x="221996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726" name="楕円 725">
          <a:extLst>
            <a:ext uri="{FF2B5EF4-FFF2-40B4-BE49-F238E27FC236}">
              <a16:creationId xmlns:a16="http://schemas.microsoft.com/office/drawing/2014/main" id="{726265E6-7A58-4D12-9E83-BD29EEC1C7C3}"/>
            </a:ext>
          </a:extLst>
        </xdr:cNvPr>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49530</xdr:rowOff>
    </xdr:to>
    <xdr:cxnSp macro="">
      <xdr:nvCxnSpPr>
        <xdr:cNvPr id="727" name="直線コネクタ 726">
          <a:extLst>
            <a:ext uri="{FF2B5EF4-FFF2-40B4-BE49-F238E27FC236}">
              <a16:creationId xmlns:a16="http://schemas.microsoft.com/office/drawing/2014/main" id="{41522BB7-C26E-4FD0-9C39-39EBB11997FF}"/>
            </a:ext>
          </a:extLst>
        </xdr:cNvPr>
        <xdr:cNvCxnSpPr/>
      </xdr:nvCxnSpPr>
      <xdr:spPr>
        <a:xfrm>
          <a:off x="21323300" y="1462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728" name="楕円 727">
          <a:extLst>
            <a:ext uri="{FF2B5EF4-FFF2-40B4-BE49-F238E27FC236}">
              <a16:creationId xmlns:a16="http://schemas.microsoft.com/office/drawing/2014/main" id="{8DD6E76B-EC1B-4BB8-B8C9-D77BA006EBB0}"/>
            </a:ext>
          </a:extLst>
        </xdr:cNvPr>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49530</xdr:rowOff>
    </xdr:to>
    <xdr:cxnSp macro="">
      <xdr:nvCxnSpPr>
        <xdr:cNvPr id="729" name="直線コネクタ 728">
          <a:extLst>
            <a:ext uri="{FF2B5EF4-FFF2-40B4-BE49-F238E27FC236}">
              <a16:creationId xmlns:a16="http://schemas.microsoft.com/office/drawing/2014/main" id="{6EBF87CE-074B-4313-9693-AB0427B9C270}"/>
            </a:ext>
          </a:extLst>
        </xdr:cNvPr>
        <xdr:cNvCxnSpPr/>
      </xdr:nvCxnSpPr>
      <xdr:spPr>
        <a:xfrm>
          <a:off x="20434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58165</xdr:rowOff>
    </xdr:from>
    <xdr:to>
      <xdr:col>102</xdr:col>
      <xdr:colOff>165100</xdr:colOff>
      <xdr:row>85</xdr:row>
      <xdr:rowOff>159765</xdr:rowOff>
    </xdr:to>
    <xdr:sp macro="" textlink="">
      <xdr:nvSpPr>
        <xdr:cNvPr id="730" name="楕円 729">
          <a:extLst>
            <a:ext uri="{FF2B5EF4-FFF2-40B4-BE49-F238E27FC236}">
              <a16:creationId xmlns:a16="http://schemas.microsoft.com/office/drawing/2014/main" id="{89DF5C49-B954-49BF-88C9-CD3027ECD43E}"/>
            </a:ext>
          </a:extLst>
        </xdr:cNvPr>
        <xdr:cNvSpPr/>
      </xdr:nvSpPr>
      <xdr:spPr>
        <a:xfrm>
          <a:off x="19494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108965</xdr:rowOff>
    </xdr:to>
    <xdr:cxnSp macro="">
      <xdr:nvCxnSpPr>
        <xdr:cNvPr id="731" name="直線コネクタ 730">
          <a:extLst>
            <a:ext uri="{FF2B5EF4-FFF2-40B4-BE49-F238E27FC236}">
              <a16:creationId xmlns:a16="http://schemas.microsoft.com/office/drawing/2014/main" id="{519BE6B7-FEFB-4A3D-912C-2B8A21317DCB}"/>
            </a:ext>
          </a:extLst>
        </xdr:cNvPr>
        <xdr:cNvCxnSpPr/>
      </xdr:nvCxnSpPr>
      <xdr:spPr>
        <a:xfrm flipV="1">
          <a:off x="19545300" y="146227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53594</xdr:rowOff>
    </xdr:from>
    <xdr:to>
      <xdr:col>98</xdr:col>
      <xdr:colOff>38100</xdr:colOff>
      <xdr:row>85</xdr:row>
      <xdr:rowOff>155194</xdr:rowOff>
    </xdr:to>
    <xdr:sp macro="" textlink="">
      <xdr:nvSpPr>
        <xdr:cNvPr id="732" name="楕円 731">
          <a:extLst>
            <a:ext uri="{FF2B5EF4-FFF2-40B4-BE49-F238E27FC236}">
              <a16:creationId xmlns:a16="http://schemas.microsoft.com/office/drawing/2014/main" id="{8C86ED57-5928-4935-97C0-0F28CF6C8C86}"/>
            </a:ext>
          </a:extLst>
        </xdr:cNvPr>
        <xdr:cNvSpPr/>
      </xdr:nvSpPr>
      <xdr:spPr>
        <a:xfrm>
          <a:off x="18605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104394</xdr:rowOff>
    </xdr:from>
    <xdr:to>
      <xdr:col>102</xdr:col>
      <xdr:colOff>114300</xdr:colOff>
      <xdr:row>85</xdr:row>
      <xdr:rowOff>108965</xdr:rowOff>
    </xdr:to>
    <xdr:cxnSp macro="">
      <xdr:nvCxnSpPr>
        <xdr:cNvPr id="733" name="直線コネクタ 732">
          <a:extLst>
            <a:ext uri="{FF2B5EF4-FFF2-40B4-BE49-F238E27FC236}">
              <a16:creationId xmlns:a16="http://schemas.microsoft.com/office/drawing/2014/main" id="{3191A889-705B-48C0-BDD3-7B0CE71F4ECB}"/>
            </a:ext>
          </a:extLst>
        </xdr:cNvPr>
        <xdr:cNvCxnSpPr/>
      </xdr:nvCxnSpPr>
      <xdr:spPr>
        <a:xfrm>
          <a:off x="18656300" y="146776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734" name="n_1aveValue【児童館】&#10;一人当たり面積">
          <a:extLst>
            <a:ext uri="{FF2B5EF4-FFF2-40B4-BE49-F238E27FC236}">
              <a16:creationId xmlns:a16="http://schemas.microsoft.com/office/drawing/2014/main" id="{E4201D80-7A6D-430D-92DE-204E9A65E461}"/>
            </a:ext>
          </a:extLst>
        </xdr:cNvPr>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107714</xdr:rowOff>
    </xdr:from>
    <xdr:ext cx="469744" cy="259045"/>
    <xdr:sp macro="" textlink="">
      <xdr:nvSpPr>
        <xdr:cNvPr id="735" name="n_2aveValue【児童館】&#10;一人当たり面積">
          <a:extLst>
            <a:ext uri="{FF2B5EF4-FFF2-40B4-BE49-F238E27FC236}">
              <a16:creationId xmlns:a16="http://schemas.microsoft.com/office/drawing/2014/main" id="{D06E17B0-8007-4D7A-A3D1-EC5053209962}"/>
            </a:ext>
          </a:extLst>
        </xdr:cNvPr>
        <xdr:cNvSpPr txBox="1"/>
      </xdr:nvSpPr>
      <xdr:spPr>
        <a:xfrm>
          <a:off x="20199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89425</xdr:rowOff>
    </xdr:from>
    <xdr:ext cx="469744" cy="259045"/>
    <xdr:sp macro="" textlink="">
      <xdr:nvSpPr>
        <xdr:cNvPr id="736" name="n_3aveValue【児童館】&#10;一人当たり面積">
          <a:extLst>
            <a:ext uri="{FF2B5EF4-FFF2-40B4-BE49-F238E27FC236}">
              <a16:creationId xmlns:a16="http://schemas.microsoft.com/office/drawing/2014/main" id="{10E1FFF6-ABFA-4AD9-B444-5F0C82E320A4}"/>
            </a:ext>
          </a:extLst>
        </xdr:cNvPr>
        <xdr:cNvSpPr txBox="1"/>
      </xdr:nvSpPr>
      <xdr:spPr>
        <a:xfrm>
          <a:off x="19310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737" name="n_4aveValue【児童館】&#10;一人当たり面積">
          <a:extLst>
            <a:ext uri="{FF2B5EF4-FFF2-40B4-BE49-F238E27FC236}">
              <a16:creationId xmlns:a16="http://schemas.microsoft.com/office/drawing/2014/main" id="{9583B4FB-AFC4-4876-8290-F65587F9DDC6}"/>
            </a:ext>
          </a:extLst>
        </xdr:cNvPr>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116857</xdr:rowOff>
    </xdr:from>
    <xdr:ext cx="469744" cy="259045"/>
    <xdr:sp macro="" textlink="">
      <xdr:nvSpPr>
        <xdr:cNvPr id="738" name="n_1mainValue【児童館】&#10;一人当たり面積">
          <a:extLst>
            <a:ext uri="{FF2B5EF4-FFF2-40B4-BE49-F238E27FC236}">
              <a16:creationId xmlns:a16="http://schemas.microsoft.com/office/drawing/2014/main" id="{EAAD6240-FFA9-43B3-A037-A1AB18D6B1A5}"/>
            </a:ext>
          </a:extLst>
        </xdr:cNvPr>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739" name="n_2mainValue【児童館】&#10;一人当たり面積">
          <a:extLst>
            <a:ext uri="{FF2B5EF4-FFF2-40B4-BE49-F238E27FC236}">
              <a16:creationId xmlns:a16="http://schemas.microsoft.com/office/drawing/2014/main" id="{2199572A-986C-4DBA-B893-05CED0FE395D}"/>
            </a:ext>
          </a:extLst>
        </xdr:cNvPr>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150892</xdr:rowOff>
    </xdr:from>
    <xdr:ext cx="469744" cy="259045"/>
    <xdr:sp macro="" textlink="">
      <xdr:nvSpPr>
        <xdr:cNvPr id="740" name="n_3mainValue【児童館】&#10;一人当たり面積">
          <a:extLst>
            <a:ext uri="{FF2B5EF4-FFF2-40B4-BE49-F238E27FC236}">
              <a16:creationId xmlns:a16="http://schemas.microsoft.com/office/drawing/2014/main" id="{7833CE5A-1FDB-47D1-9B3E-F48BBED33DFB}"/>
            </a:ext>
          </a:extLst>
        </xdr:cNvPr>
        <xdr:cNvSpPr txBox="1"/>
      </xdr:nvSpPr>
      <xdr:spPr>
        <a:xfrm>
          <a:off x="19310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146321</xdr:rowOff>
    </xdr:from>
    <xdr:ext cx="469744" cy="259045"/>
    <xdr:sp macro="" textlink="">
      <xdr:nvSpPr>
        <xdr:cNvPr id="741" name="n_4mainValue【児童館】&#10;一人当たり面積">
          <a:extLst>
            <a:ext uri="{FF2B5EF4-FFF2-40B4-BE49-F238E27FC236}">
              <a16:creationId xmlns:a16="http://schemas.microsoft.com/office/drawing/2014/main" id="{4106FD3A-1618-4B92-8E04-C524CB079385}"/>
            </a:ext>
          </a:extLst>
        </xdr:cNvPr>
        <xdr:cNvSpPr txBox="1"/>
      </xdr:nvSpPr>
      <xdr:spPr>
        <a:xfrm>
          <a:off x="184214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38F3692-DABD-4D7D-B814-3D76C0922F0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1CFA690-D668-4FFF-8CA3-7BCB3164693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F63E7961-89B2-4E08-B5E2-ECEF20C9A47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A5DDD261-78EB-4A58-8FEA-92D7693EF28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232AC677-AF8F-42E4-80AC-0BDFC71532C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FD9C7107-4996-430F-B2ED-6ADE09BBB4F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49C626B4-EE93-4A06-B934-8780C2A79B7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76C06CFA-D52C-4969-A733-388AB4CEB76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92A8BE74-3A0F-45F0-A77C-1D4D087E3ED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756B76D-6E5B-4348-B098-09354B60C1A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A4CC8480-7909-4FA3-8716-61EFEE24A39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2801D879-279F-41D5-BC77-D16D58BB47E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978AD7EC-6EC4-4FCB-80CC-EDD753E6B10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E8A26157-8640-429D-8D55-BDC5CC7F6D1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2D513846-6D6D-43A7-BE8D-E3B86436BD8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2D8BCD80-BE28-4A31-A703-6ACAEF8F51A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82F23663-F792-4473-9278-91FA017CF60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D696E688-1A4E-4B85-B167-A6118362536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43DD6A28-F29C-44FB-9D3D-8CF8785855E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37C08C63-4D63-4921-88D7-A0D0533A4A4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1EF14619-02F2-4423-A44B-0F452B00711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C46AEF19-CE35-4C4C-B5F6-309B27B5B62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C747FE90-AF3E-45EA-ABB6-1EAE8C9C4E1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B5C4F8C0-1AF5-45AF-8779-C898A05A84D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100964</xdr:rowOff>
    </xdr:from>
    <xdr:to>
      <xdr:col>85</xdr:col>
      <xdr:colOff>126364</xdr:colOff>
      <xdr:row>108</xdr:row>
      <xdr:rowOff>152400</xdr:rowOff>
    </xdr:to>
    <xdr:cxnSp macro="">
      <xdr:nvCxnSpPr>
        <xdr:cNvPr id="766" name="直線コネクタ 765">
          <a:extLst>
            <a:ext uri="{FF2B5EF4-FFF2-40B4-BE49-F238E27FC236}">
              <a16:creationId xmlns:a16="http://schemas.microsoft.com/office/drawing/2014/main" id="{C5C5E729-8E98-48A4-89D3-AFF34C4C3A34}"/>
            </a:ext>
          </a:extLst>
        </xdr:cNvPr>
        <xdr:cNvCxnSpPr/>
      </xdr:nvCxnSpPr>
      <xdr:spPr>
        <a:xfrm flipV="1">
          <a:off x="16318864" y="17074514"/>
          <a:ext cx="0" cy="1594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a:extLst>
            <a:ext uri="{FF2B5EF4-FFF2-40B4-BE49-F238E27FC236}">
              <a16:creationId xmlns:a16="http://schemas.microsoft.com/office/drawing/2014/main" id="{AF11352E-97CA-44D5-8A48-DAC9AEEB47B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73955D3B-EA53-4230-A9A0-87A73C84C4D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47641</xdr:rowOff>
    </xdr:from>
    <xdr:ext cx="405111" cy="259045"/>
    <xdr:sp macro="" textlink="">
      <xdr:nvSpPr>
        <xdr:cNvPr id="769" name="【公民館】&#10;有形固定資産減価償却率最大値テキスト">
          <a:extLst>
            <a:ext uri="{FF2B5EF4-FFF2-40B4-BE49-F238E27FC236}">
              <a16:creationId xmlns:a16="http://schemas.microsoft.com/office/drawing/2014/main" id="{65E5DC03-6EBD-47B1-B06D-2AF5D363E4FC}"/>
            </a:ext>
          </a:extLst>
        </xdr:cNvPr>
        <xdr:cNvSpPr txBox="1"/>
      </xdr:nvSpPr>
      <xdr:spPr>
        <a:xfrm>
          <a:off x="16357600" y="1684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100964</xdr:rowOff>
    </xdr:from>
    <xdr:to>
      <xdr:col>86</xdr:col>
      <xdr:colOff>25400</xdr:colOff>
      <xdr:row>99</xdr:row>
      <xdr:rowOff>100964</xdr:rowOff>
    </xdr:to>
    <xdr:cxnSp macro="">
      <xdr:nvCxnSpPr>
        <xdr:cNvPr id="770" name="直線コネクタ 769">
          <a:extLst>
            <a:ext uri="{FF2B5EF4-FFF2-40B4-BE49-F238E27FC236}">
              <a16:creationId xmlns:a16="http://schemas.microsoft.com/office/drawing/2014/main" id="{4BA6FC2F-4173-4F98-9C43-4B0F7A0771C0}"/>
            </a:ext>
          </a:extLst>
        </xdr:cNvPr>
        <xdr:cNvCxnSpPr/>
      </xdr:nvCxnSpPr>
      <xdr:spPr>
        <a:xfrm>
          <a:off x="16230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19066</xdr:rowOff>
    </xdr:from>
    <xdr:ext cx="405111" cy="259045"/>
    <xdr:sp macro="" textlink="">
      <xdr:nvSpPr>
        <xdr:cNvPr id="771" name="【公民館】&#10;有形固定資産減価償却率平均値テキスト">
          <a:extLst>
            <a:ext uri="{FF2B5EF4-FFF2-40B4-BE49-F238E27FC236}">
              <a16:creationId xmlns:a16="http://schemas.microsoft.com/office/drawing/2014/main" id="{B0814F9B-18C3-4360-93F6-DB76DBA22B49}"/>
            </a:ext>
          </a:extLst>
        </xdr:cNvPr>
        <xdr:cNvSpPr txBox="1"/>
      </xdr:nvSpPr>
      <xdr:spPr>
        <a:xfrm>
          <a:off x="16357600" y="1802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772" name="フローチャート: 判断 771">
          <a:extLst>
            <a:ext uri="{FF2B5EF4-FFF2-40B4-BE49-F238E27FC236}">
              <a16:creationId xmlns:a16="http://schemas.microsoft.com/office/drawing/2014/main" id="{EAC7BB28-D860-476C-915A-7B770547326A}"/>
            </a:ext>
          </a:extLst>
        </xdr:cNvPr>
        <xdr:cNvSpPr/>
      </xdr:nvSpPr>
      <xdr:spPr>
        <a:xfrm>
          <a:off x="16268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27305</xdr:rowOff>
    </xdr:from>
    <xdr:to>
      <xdr:col>81</xdr:col>
      <xdr:colOff>101600</xdr:colOff>
      <xdr:row>105</xdr:row>
      <xdr:rowOff>128905</xdr:rowOff>
    </xdr:to>
    <xdr:sp macro="" textlink="">
      <xdr:nvSpPr>
        <xdr:cNvPr id="773" name="フローチャート: 判断 772">
          <a:extLst>
            <a:ext uri="{FF2B5EF4-FFF2-40B4-BE49-F238E27FC236}">
              <a16:creationId xmlns:a16="http://schemas.microsoft.com/office/drawing/2014/main" id="{B5BAA39A-C68C-4F3E-BD20-F7EC09DFA0E5}"/>
            </a:ext>
          </a:extLst>
        </xdr:cNvPr>
        <xdr:cNvSpPr/>
      </xdr:nvSpPr>
      <xdr:spPr>
        <a:xfrm>
          <a:off x="15430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774" name="フローチャート: 判断 773">
          <a:extLst>
            <a:ext uri="{FF2B5EF4-FFF2-40B4-BE49-F238E27FC236}">
              <a16:creationId xmlns:a16="http://schemas.microsoft.com/office/drawing/2014/main" id="{B170E574-25C8-45FD-B6AD-A433AD4B2832}"/>
            </a:ext>
          </a:extLst>
        </xdr:cNvPr>
        <xdr:cNvSpPr/>
      </xdr:nvSpPr>
      <xdr:spPr>
        <a:xfrm>
          <a:off x="14541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75" name="フローチャート: 判断 774">
          <a:extLst>
            <a:ext uri="{FF2B5EF4-FFF2-40B4-BE49-F238E27FC236}">
              <a16:creationId xmlns:a16="http://schemas.microsoft.com/office/drawing/2014/main" id="{6A427A7D-3257-4851-8523-582470C12170}"/>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776" name="フローチャート: 判断 775">
          <a:extLst>
            <a:ext uri="{FF2B5EF4-FFF2-40B4-BE49-F238E27FC236}">
              <a16:creationId xmlns:a16="http://schemas.microsoft.com/office/drawing/2014/main" id="{D5724CA5-8E7B-4E45-AF05-037CDF92AACF}"/>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DE416252-7339-4DA8-A32E-E4B40625B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BA75639-D1DD-4346-8689-DC24DD28E6B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B61C7E5-1B17-4BA2-A192-E69759D6AFB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996ED8CF-5F8D-48BB-8DE9-F1085EAC57B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6612DC60-F7ED-48C8-956A-D53D107D85A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782" name="楕円 781">
          <a:extLst>
            <a:ext uri="{FF2B5EF4-FFF2-40B4-BE49-F238E27FC236}">
              <a16:creationId xmlns:a16="http://schemas.microsoft.com/office/drawing/2014/main" id="{CD59BDA6-3A1E-4CB5-8CEF-AC63885930B8}"/>
            </a:ext>
          </a:extLst>
        </xdr:cNvPr>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59707</xdr:rowOff>
    </xdr:from>
    <xdr:ext cx="405111" cy="259045"/>
    <xdr:sp macro="" textlink="">
      <xdr:nvSpPr>
        <xdr:cNvPr id="783" name="【公民館】&#10;有形固定資産減価償却率該当値テキスト">
          <a:extLst>
            <a:ext uri="{FF2B5EF4-FFF2-40B4-BE49-F238E27FC236}">
              <a16:creationId xmlns:a16="http://schemas.microsoft.com/office/drawing/2014/main" id="{F65A80B2-3E85-46B4-A05B-0707E1948C49}"/>
            </a:ext>
          </a:extLst>
        </xdr:cNvPr>
        <xdr:cNvSpPr txBox="1"/>
      </xdr:nvSpPr>
      <xdr:spPr>
        <a:xfrm>
          <a:off x="16357600"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116839</xdr:rowOff>
    </xdr:from>
    <xdr:to>
      <xdr:col>81</xdr:col>
      <xdr:colOff>101600</xdr:colOff>
      <xdr:row>105</xdr:row>
      <xdr:rowOff>46989</xdr:rowOff>
    </xdr:to>
    <xdr:sp macro="" textlink="">
      <xdr:nvSpPr>
        <xdr:cNvPr id="784" name="楕円 783">
          <a:extLst>
            <a:ext uri="{FF2B5EF4-FFF2-40B4-BE49-F238E27FC236}">
              <a16:creationId xmlns:a16="http://schemas.microsoft.com/office/drawing/2014/main" id="{D66AA7A5-0666-4143-855B-9D17CB18CBF1}"/>
            </a:ext>
          </a:extLst>
        </xdr:cNvPr>
        <xdr:cNvSpPr/>
      </xdr:nvSpPr>
      <xdr:spPr>
        <a:xfrm>
          <a:off x="15430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167639</xdr:rowOff>
    </xdr:to>
    <xdr:cxnSp macro="">
      <xdr:nvCxnSpPr>
        <xdr:cNvPr id="785" name="直線コネクタ 784">
          <a:extLst>
            <a:ext uri="{FF2B5EF4-FFF2-40B4-BE49-F238E27FC236}">
              <a16:creationId xmlns:a16="http://schemas.microsoft.com/office/drawing/2014/main" id="{B5071840-F5B8-49E5-8C36-151F7546E290}"/>
            </a:ext>
          </a:extLst>
        </xdr:cNvPr>
        <xdr:cNvCxnSpPr/>
      </xdr:nvCxnSpPr>
      <xdr:spPr>
        <a:xfrm flipV="1">
          <a:off x="15481300" y="1791843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786" name="楕円 785">
          <a:extLst>
            <a:ext uri="{FF2B5EF4-FFF2-40B4-BE49-F238E27FC236}">
              <a16:creationId xmlns:a16="http://schemas.microsoft.com/office/drawing/2014/main" id="{AB922FA2-DE69-4C0C-858F-7C343BFE46D1}"/>
            </a:ext>
          </a:extLst>
        </xdr:cNvPr>
        <xdr:cNvSpPr/>
      </xdr:nvSpPr>
      <xdr:spPr>
        <a:xfrm>
          <a:off x="14541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57150</xdr:rowOff>
    </xdr:from>
    <xdr:to>
      <xdr:col>81</xdr:col>
      <xdr:colOff>50800</xdr:colOff>
      <xdr:row>104</xdr:row>
      <xdr:rowOff>167639</xdr:rowOff>
    </xdr:to>
    <xdr:cxnSp macro="">
      <xdr:nvCxnSpPr>
        <xdr:cNvPr id="787" name="直線コネクタ 786">
          <a:extLst>
            <a:ext uri="{FF2B5EF4-FFF2-40B4-BE49-F238E27FC236}">
              <a16:creationId xmlns:a16="http://schemas.microsoft.com/office/drawing/2014/main" id="{9CE65632-AD7D-4503-A51B-971EC9A16353}"/>
            </a:ext>
          </a:extLst>
        </xdr:cNvPr>
        <xdr:cNvCxnSpPr/>
      </xdr:nvCxnSpPr>
      <xdr:spPr>
        <a:xfrm>
          <a:off x="14592300" y="1788795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788" name="楕円 787">
          <a:extLst>
            <a:ext uri="{FF2B5EF4-FFF2-40B4-BE49-F238E27FC236}">
              <a16:creationId xmlns:a16="http://schemas.microsoft.com/office/drawing/2014/main" id="{7292291C-D896-4CFA-8124-D539143333C9}"/>
            </a:ext>
          </a:extLst>
        </xdr:cNvPr>
        <xdr:cNvSpPr/>
      </xdr:nvSpPr>
      <xdr:spPr>
        <a:xfrm>
          <a:off x="13652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19050</xdr:rowOff>
    </xdr:from>
    <xdr:to>
      <xdr:col>76</xdr:col>
      <xdr:colOff>114300</xdr:colOff>
      <xdr:row>104</xdr:row>
      <xdr:rowOff>57150</xdr:rowOff>
    </xdr:to>
    <xdr:cxnSp macro="">
      <xdr:nvCxnSpPr>
        <xdr:cNvPr id="789" name="直線コネクタ 788">
          <a:extLst>
            <a:ext uri="{FF2B5EF4-FFF2-40B4-BE49-F238E27FC236}">
              <a16:creationId xmlns:a16="http://schemas.microsoft.com/office/drawing/2014/main" id="{E112E12C-1A70-48E2-AA0D-868D35B5CF40}"/>
            </a:ext>
          </a:extLst>
        </xdr:cNvPr>
        <xdr:cNvCxnSpPr/>
      </xdr:nvCxnSpPr>
      <xdr:spPr>
        <a:xfrm>
          <a:off x="13703300" y="17849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111125</xdr:rowOff>
    </xdr:from>
    <xdr:to>
      <xdr:col>67</xdr:col>
      <xdr:colOff>101600</xdr:colOff>
      <xdr:row>104</xdr:row>
      <xdr:rowOff>41275</xdr:rowOff>
    </xdr:to>
    <xdr:sp macro="" textlink="">
      <xdr:nvSpPr>
        <xdr:cNvPr id="790" name="楕円 789">
          <a:extLst>
            <a:ext uri="{FF2B5EF4-FFF2-40B4-BE49-F238E27FC236}">
              <a16:creationId xmlns:a16="http://schemas.microsoft.com/office/drawing/2014/main" id="{ACBFD7FA-E659-4BBF-8A2D-11733DCD48AF}"/>
            </a:ext>
          </a:extLst>
        </xdr:cNvPr>
        <xdr:cNvSpPr/>
      </xdr:nvSpPr>
      <xdr:spPr>
        <a:xfrm>
          <a:off x="12763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161925</xdr:rowOff>
    </xdr:from>
    <xdr:to>
      <xdr:col>71</xdr:col>
      <xdr:colOff>177800</xdr:colOff>
      <xdr:row>104</xdr:row>
      <xdr:rowOff>19050</xdr:rowOff>
    </xdr:to>
    <xdr:cxnSp macro="">
      <xdr:nvCxnSpPr>
        <xdr:cNvPr id="791" name="直線コネクタ 790">
          <a:extLst>
            <a:ext uri="{FF2B5EF4-FFF2-40B4-BE49-F238E27FC236}">
              <a16:creationId xmlns:a16="http://schemas.microsoft.com/office/drawing/2014/main" id="{40330619-DAD9-4772-A944-846E721E0A0F}"/>
            </a:ext>
          </a:extLst>
        </xdr:cNvPr>
        <xdr:cNvCxnSpPr/>
      </xdr:nvCxnSpPr>
      <xdr:spPr>
        <a:xfrm>
          <a:off x="12814300" y="178212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120032</xdr:rowOff>
    </xdr:from>
    <xdr:ext cx="405111" cy="259045"/>
    <xdr:sp macro="" textlink="">
      <xdr:nvSpPr>
        <xdr:cNvPr id="792" name="n_1aveValue【公民館】&#10;有形固定資産減価償却率">
          <a:extLst>
            <a:ext uri="{FF2B5EF4-FFF2-40B4-BE49-F238E27FC236}">
              <a16:creationId xmlns:a16="http://schemas.microsoft.com/office/drawing/2014/main" id="{711294D2-6B32-4172-929F-210D6E4BDC34}"/>
            </a:ext>
          </a:extLst>
        </xdr:cNvPr>
        <xdr:cNvSpPr txBox="1"/>
      </xdr:nvSpPr>
      <xdr:spPr>
        <a:xfrm>
          <a:off x="152660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74313</xdr:rowOff>
    </xdr:from>
    <xdr:ext cx="405111" cy="259045"/>
    <xdr:sp macro="" textlink="">
      <xdr:nvSpPr>
        <xdr:cNvPr id="793" name="n_2aveValue【公民館】&#10;有形固定資産減価償却率">
          <a:extLst>
            <a:ext uri="{FF2B5EF4-FFF2-40B4-BE49-F238E27FC236}">
              <a16:creationId xmlns:a16="http://schemas.microsoft.com/office/drawing/2014/main" id="{0D193843-B60D-428B-B215-ACE31DE95927}"/>
            </a:ext>
          </a:extLst>
        </xdr:cNvPr>
        <xdr:cNvSpPr txBox="1"/>
      </xdr:nvSpPr>
      <xdr:spPr>
        <a:xfrm>
          <a:off x="14389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794" name="n_3aveValue【公民館】&#10;有形固定資産減価償却率">
          <a:extLst>
            <a:ext uri="{FF2B5EF4-FFF2-40B4-BE49-F238E27FC236}">
              <a16:creationId xmlns:a16="http://schemas.microsoft.com/office/drawing/2014/main" id="{9FAD03E1-8545-49D7-9E9D-A6EE8AA74424}"/>
            </a:ext>
          </a:extLst>
        </xdr:cNvPr>
        <xdr:cNvSpPr txBox="1"/>
      </xdr:nvSpPr>
      <xdr:spPr>
        <a:xfrm>
          <a:off x="13500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19066</xdr:rowOff>
    </xdr:from>
    <xdr:ext cx="405111" cy="259045"/>
    <xdr:sp macro="" textlink="">
      <xdr:nvSpPr>
        <xdr:cNvPr id="795" name="n_4aveValue【公民館】&#10;有形固定資産減価償却率">
          <a:extLst>
            <a:ext uri="{FF2B5EF4-FFF2-40B4-BE49-F238E27FC236}">
              <a16:creationId xmlns:a16="http://schemas.microsoft.com/office/drawing/2014/main" id="{B8993AE8-AFB3-40AA-B80E-066853597CDE}"/>
            </a:ext>
          </a:extLst>
        </xdr:cNvPr>
        <xdr:cNvSpPr txBox="1"/>
      </xdr:nvSpPr>
      <xdr:spPr>
        <a:xfrm>
          <a:off x="12611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63516</xdr:rowOff>
    </xdr:from>
    <xdr:ext cx="405111" cy="259045"/>
    <xdr:sp macro="" textlink="">
      <xdr:nvSpPr>
        <xdr:cNvPr id="796" name="n_1mainValue【公民館】&#10;有形固定資産減価償却率">
          <a:extLst>
            <a:ext uri="{FF2B5EF4-FFF2-40B4-BE49-F238E27FC236}">
              <a16:creationId xmlns:a16="http://schemas.microsoft.com/office/drawing/2014/main" id="{90784EE7-00EE-4E1D-AC33-D7DFC069A838}"/>
            </a:ext>
          </a:extLst>
        </xdr:cNvPr>
        <xdr:cNvSpPr txBox="1"/>
      </xdr:nvSpPr>
      <xdr:spPr>
        <a:xfrm>
          <a:off x="15266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124477</xdr:rowOff>
    </xdr:from>
    <xdr:ext cx="405111" cy="259045"/>
    <xdr:sp macro="" textlink="">
      <xdr:nvSpPr>
        <xdr:cNvPr id="797" name="n_2mainValue【公民館】&#10;有形固定資産減価償却率">
          <a:extLst>
            <a:ext uri="{FF2B5EF4-FFF2-40B4-BE49-F238E27FC236}">
              <a16:creationId xmlns:a16="http://schemas.microsoft.com/office/drawing/2014/main" id="{C1FB3F71-1815-43BB-A861-5C1C4E7C9648}"/>
            </a:ext>
          </a:extLst>
        </xdr:cNvPr>
        <xdr:cNvSpPr txBox="1"/>
      </xdr:nvSpPr>
      <xdr:spPr>
        <a:xfrm>
          <a:off x="14389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86377</xdr:rowOff>
    </xdr:from>
    <xdr:ext cx="405111" cy="259045"/>
    <xdr:sp macro="" textlink="">
      <xdr:nvSpPr>
        <xdr:cNvPr id="798" name="n_3mainValue【公民館】&#10;有形固定資産減価償却率">
          <a:extLst>
            <a:ext uri="{FF2B5EF4-FFF2-40B4-BE49-F238E27FC236}">
              <a16:creationId xmlns:a16="http://schemas.microsoft.com/office/drawing/2014/main" id="{413A3D4D-91D7-43FD-BEC5-54118E17DA43}"/>
            </a:ext>
          </a:extLst>
        </xdr:cNvPr>
        <xdr:cNvSpPr txBox="1"/>
      </xdr:nvSpPr>
      <xdr:spPr>
        <a:xfrm>
          <a:off x="13500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57802</xdr:rowOff>
    </xdr:from>
    <xdr:ext cx="405111" cy="259045"/>
    <xdr:sp macro="" textlink="">
      <xdr:nvSpPr>
        <xdr:cNvPr id="799" name="n_4mainValue【公民館】&#10;有形固定資産減価償却率">
          <a:extLst>
            <a:ext uri="{FF2B5EF4-FFF2-40B4-BE49-F238E27FC236}">
              <a16:creationId xmlns:a16="http://schemas.microsoft.com/office/drawing/2014/main" id="{1ADCE94A-B992-4C4F-A984-8B35611E9059}"/>
            </a:ext>
          </a:extLst>
        </xdr:cNvPr>
        <xdr:cNvSpPr txBox="1"/>
      </xdr:nvSpPr>
      <xdr:spPr>
        <a:xfrm>
          <a:off x="12611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7E4C5522-F018-4008-917F-BA33A81778F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3B28912D-5B7B-437B-BA66-ACDC67FE992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59310157-7714-4EE6-9D62-38DC373E18A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FBCDA996-A1DE-4A09-B548-AEDF6F7A2BF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F650A3B7-6718-484C-A7FD-49A8541A895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3C853B5E-82F9-4E0B-8986-70FD091F704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B4E82757-DBB7-405E-9CF7-A7D529EA04A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9A853F66-606E-42B3-A261-711B7663CCE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1C7B7A73-F7C5-446C-8277-369C3EB618F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1EA2DFFF-E90B-4268-B891-5DB35569F6A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a:extLst>
            <a:ext uri="{FF2B5EF4-FFF2-40B4-BE49-F238E27FC236}">
              <a16:creationId xmlns:a16="http://schemas.microsoft.com/office/drawing/2014/main" id="{04EE57D1-384A-49D4-8B87-5D02E13F654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3FB2D6E0-76CF-4569-8B55-7AB4336C5E0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a:extLst>
            <a:ext uri="{FF2B5EF4-FFF2-40B4-BE49-F238E27FC236}">
              <a16:creationId xmlns:a16="http://schemas.microsoft.com/office/drawing/2014/main" id="{90DA774F-CD21-4F5B-B0E6-A2904938F73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a:extLst>
            <a:ext uri="{FF2B5EF4-FFF2-40B4-BE49-F238E27FC236}">
              <a16:creationId xmlns:a16="http://schemas.microsoft.com/office/drawing/2014/main" id="{FF6D72E5-2B07-4508-BFB4-F26FEA87D1D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a:extLst>
            <a:ext uri="{FF2B5EF4-FFF2-40B4-BE49-F238E27FC236}">
              <a16:creationId xmlns:a16="http://schemas.microsoft.com/office/drawing/2014/main" id="{A8C34DC6-4C22-4E27-8ECD-13309AD02E6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a:extLst>
            <a:ext uri="{FF2B5EF4-FFF2-40B4-BE49-F238E27FC236}">
              <a16:creationId xmlns:a16="http://schemas.microsoft.com/office/drawing/2014/main" id="{0D903F94-B16A-43E7-B00E-6DE41214A26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a:extLst>
            <a:ext uri="{FF2B5EF4-FFF2-40B4-BE49-F238E27FC236}">
              <a16:creationId xmlns:a16="http://schemas.microsoft.com/office/drawing/2014/main" id="{E99C1B0E-7AB6-471C-A140-2EFB3284420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a:extLst>
            <a:ext uri="{FF2B5EF4-FFF2-40B4-BE49-F238E27FC236}">
              <a16:creationId xmlns:a16="http://schemas.microsoft.com/office/drawing/2014/main" id="{C9D5848B-95B9-4516-8572-A010CC2C38A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831628B8-9AC9-4720-8135-1699403F8BB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A2661102-538E-487F-A009-A9C1C4B4D79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B9FC5C56-8AB9-4731-9832-3F9EBC0E99C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32765</xdr:rowOff>
    </xdr:to>
    <xdr:cxnSp macro="">
      <xdr:nvCxnSpPr>
        <xdr:cNvPr id="821" name="直線コネクタ 820">
          <a:extLst>
            <a:ext uri="{FF2B5EF4-FFF2-40B4-BE49-F238E27FC236}">
              <a16:creationId xmlns:a16="http://schemas.microsoft.com/office/drawing/2014/main" id="{79B81FB5-65C6-4A7F-8037-17CDF3493405}"/>
            </a:ext>
          </a:extLst>
        </xdr:cNvPr>
        <xdr:cNvCxnSpPr/>
      </xdr:nvCxnSpPr>
      <xdr:spPr>
        <a:xfrm flipV="1">
          <a:off x="22160864" y="1716405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2" name="【公民館】&#10;一人当たり面積最小値テキスト">
          <a:extLst>
            <a:ext uri="{FF2B5EF4-FFF2-40B4-BE49-F238E27FC236}">
              <a16:creationId xmlns:a16="http://schemas.microsoft.com/office/drawing/2014/main" id="{F0D0456C-4B8D-4B5E-AC65-7AE807640273}"/>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3" name="直線コネクタ 822">
          <a:extLst>
            <a:ext uri="{FF2B5EF4-FFF2-40B4-BE49-F238E27FC236}">
              <a16:creationId xmlns:a16="http://schemas.microsoft.com/office/drawing/2014/main" id="{711C2262-06BE-4193-8BD6-88F7CF9741EE}"/>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24" name="【公民館】&#10;一人当たり面積最大値テキスト">
          <a:extLst>
            <a:ext uri="{FF2B5EF4-FFF2-40B4-BE49-F238E27FC236}">
              <a16:creationId xmlns:a16="http://schemas.microsoft.com/office/drawing/2014/main" id="{9F39BFFE-1A27-4159-BAE9-B10A6AFA9E65}"/>
            </a:ext>
          </a:extLst>
        </xdr:cNvPr>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25" name="直線コネクタ 824">
          <a:extLst>
            <a:ext uri="{FF2B5EF4-FFF2-40B4-BE49-F238E27FC236}">
              <a16:creationId xmlns:a16="http://schemas.microsoft.com/office/drawing/2014/main" id="{B01D1604-3649-482F-AF35-E58024DD5458}"/>
            </a:ext>
          </a:extLst>
        </xdr:cNvPr>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142003</xdr:rowOff>
    </xdr:from>
    <xdr:ext cx="469744" cy="259045"/>
    <xdr:sp macro="" textlink="">
      <xdr:nvSpPr>
        <xdr:cNvPr id="826" name="【公民館】&#10;一人当たり面積平均値テキスト">
          <a:extLst>
            <a:ext uri="{FF2B5EF4-FFF2-40B4-BE49-F238E27FC236}">
              <a16:creationId xmlns:a16="http://schemas.microsoft.com/office/drawing/2014/main" id="{5CBE88DC-F12F-4F31-B043-9E88D271FDE9}"/>
            </a:ext>
          </a:extLst>
        </xdr:cNvPr>
        <xdr:cNvSpPr txBox="1"/>
      </xdr:nvSpPr>
      <xdr:spPr>
        <a:xfrm>
          <a:off x="22199600" y="1797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827" name="フローチャート: 判断 826">
          <a:extLst>
            <a:ext uri="{FF2B5EF4-FFF2-40B4-BE49-F238E27FC236}">
              <a16:creationId xmlns:a16="http://schemas.microsoft.com/office/drawing/2014/main" id="{97EB8046-1F7D-4567-B5DF-ABD76C56BF57}"/>
            </a:ext>
          </a:extLst>
        </xdr:cNvPr>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132842</xdr:rowOff>
    </xdr:from>
    <xdr:to>
      <xdr:col>112</xdr:col>
      <xdr:colOff>38100</xdr:colOff>
      <xdr:row>106</xdr:row>
      <xdr:rowOff>62992</xdr:rowOff>
    </xdr:to>
    <xdr:sp macro="" textlink="">
      <xdr:nvSpPr>
        <xdr:cNvPr id="828" name="フローチャート: 判断 827">
          <a:extLst>
            <a:ext uri="{FF2B5EF4-FFF2-40B4-BE49-F238E27FC236}">
              <a16:creationId xmlns:a16="http://schemas.microsoft.com/office/drawing/2014/main" id="{42C3F2C5-A306-4398-B3B8-4A20EA4C412D}"/>
            </a:ext>
          </a:extLst>
        </xdr:cNvPr>
        <xdr:cNvSpPr/>
      </xdr:nvSpPr>
      <xdr:spPr>
        <a:xfrm>
          <a:off x="21272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132842</xdr:rowOff>
    </xdr:from>
    <xdr:to>
      <xdr:col>107</xdr:col>
      <xdr:colOff>101600</xdr:colOff>
      <xdr:row>106</xdr:row>
      <xdr:rowOff>62992</xdr:rowOff>
    </xdr:to>
    <xdr:sp macro="" textlink="">
      <xdr:nvSpPr>
        <xdr:cNvPr id="829" name="フローチャート: 判断 828">
          <a:extLst>
            <a:ext uri="{FF2B5EF4-FFF2-40B4-BE49-F238E27FC236}">
              <a16:creationId xmlns:a16="http://schemas.microsoft.com/office/drawing/2014/main" id="{30F334C9-974A-4DAF-ADA2-27461E0914E9}"/>
            </a:ext>
          </a:extLst>
        </xdr:cNvPr>
        <xdr:cNvSpPr/>
      </xdr:nvSpPr>
      <xdr:spPr>
        <a:xfrm>
          <a:off x="20383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830" name="フローチャート: 判断 829">
          <a:extLst>
            <a:ext uri="{FF2B5EF4-FFF2-40B4-BE49-F238E27FC236}">
              <a16:creationId xmlns:a16="http://schemas.microsoft.com/office/drawing/2014/main" id="{A85AA82E-30A4-4602-8E86-7F67465DA25E}"/>
            </a:ext>
          </a:extLst>
        </xdr:cNvPr>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831" name="フローチャート: 判断 830">
          <a:extLst>
            <a:ext uri="{FF2B5EF4-FFF2-40B4-BE49-F238E27FC236}">
              <a16:creationId xmlns:a16="http://schemas.microsoft.com/office/drawing/2014/main" id="{3B23BBD5-C93B-4910-B32F-6241D649726F}"/>
            </a:ext>
          </a:extLst>
        </xdr:cNvPr>
        <xdr:cNvSpPr/>
      </xdr:nvSpPr>
      <xdr:spPr>
        <a:xfrm>
          <a:off x="18605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25B79B6-09D2-4769-B59F-AAC6665F865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E5BB85E5-060C-426C-935F-FDF536C3CDB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88C69B92-2EE9-4332-97D0-CD772859E3A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D2A6C9B6-33C7-4ACC-8B70-7D19F9DE1CE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30C0DCDF-96B6-4B53-9752-F397B9DA7A2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144272</xdr:rowOff>
    </xdr:from>
    <xdr:to>
      <xdr:col>116</xdr:col>
      <xdr:colOff>114300</xdr:colOff>
      <xdr:row>108</xdr:row>
      <xdr:rowOff>74422</xdr:rowOff>
    </xdr:to>
    <xdr:sp macro="" textlink="">
      <xdr:nvSpPr>
        <xdr:cNvPr id="837" name="楕円 836">
          <a:extLst>
            <a:ext uri="{FF2B5EF4-FFF2-40B4-BE49-F238E27FC236}">
              <a16:creationId xmlns:a16="http://schemas.microsoft.com/office/drawing/2014/main" id="{22040D15-73EB-43A6-9EC2-D480C4BD54F3}"/>
            </a:ext>
          </a:extLst>
        </xdr:cNvPr>
        <xdr:cNvSpPr/>
      </xdr:nvSpPr>
      <xdr:spPr>
        <a:xfrm>
          <a:off x="22110700" y="184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59199</xdr:rowOff>
    </xdr:from>
    <xdr:ext cx="469744" cy="259045"/>
    <xdr:sp macro="" textlink="">
      <xdr:nvSpPr>
        <xdr:cNvPr id="838" name="【公民館】&#10;一人当たり面積該当値テキスト">
          <a:extLst>
            <a:ext uri="{FF2B5EF4-FFF2-40B4-BE49-F238E27FC236}">
              <a16:creationId xmlns:a16="http://schemas.microsoft.com/office/drawing/2014/main" id="{76F386B6-DD0C-41C3-8EBD-10FD41FD7168}"/>
            </a:ext>
          </a:extLst>
        </xdr:cNvPr>
        <xdr:cNvSpPr txBox="1"/>
      </xdr:nvSpPr>
      <xdr:spPr>
        <a:xfrm>
          <a:off x="22199600" y="1840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144272</xdr:rowOff>
    </xdr:from>
    <xdr:to>
      <xdr:col>112</xdr:col>
      <xdr:colOff>38100</xdr:colOff>
      <xdr:row>108</xdr:row>
      <xdr:rowOff>74422</xdr:rowOff>
    </xdr:to>
    <xdr:sp macro="" textlink="">
      <xdr:nvSpPr>
        <xdr:cNvPr id="839" name="楕円 838">
          <a:extLst>
            <a:ext uri="{FF2B5EF4-FFF2-40B4-BE49-F238E27FC236}">
              <a16:creationId xmlns:a16="http://schemas.microsoft.com/office/drawing/2014/main" id="{96C5253F-0DBE-4C2E-9C64-A6219CF16E09}"/>
            </a:ext>
          </a:extLst>
        </xdr:cNvPr>
        <xdr:cNvSpPr/>
      </xdr:nvSpPr>
      <xdr:spPr>
        <a:xfrm>
          <a:off x="21272500" y="184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23622</xdr:rowOff>
    </xdr:from>
    <xdr:to>
      <xdr:col>116</xdr:col>
      <xdr:colOff>63500</xdr:colOff>
      <xdr:row>108</xdr:row>
      <xdr:rowOff>23622</xdr:rowOff>
    </xdr:to>
    <xdr:cxnSp macro="">
      <xdr:nvCxnSpPr>
        <xdr:cNvPr id="840" name="直線コネクタ 839">
          <a:extLst>
            <a:ext uri="{FF2B5EF4-FFF2-40B4-BE49-F238E27FC236}">
              <a16:creationId xmlns:a16="http://schemas.microsoft.com/office/drawing/2014/main" id="{C9509990-2136-4244-BE4A-E9DB881633F7}"/>
            </a:ext>
          </a:extLst>
        </xdr:cNvPr>
        <xdr:cNvCxnSpPr/>
      </xdr:nvCxnSpPr>
      <xdr:spPr>
        <a:xfrm>
          <a:off x="21323300" y="18540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107696</xdr:rowOff>
    </xdr:from>
    <xdr:to>
      <xdr:col>107</xdr:col>
      <xdr:colOff>101600</xdr:colOff>
      <xdr:row>108</xdr:row>
      <xdr:rowOff>37846</xdr:rowOff>
    </xdr:to>
    <xdr:sp macro="" textlink="">
      <xdr:nvSpPr>
        <xdr:cNvPr id="841" name="楕円 840">
          <a:extLst>
            <a:ext uri="{FF2B5EF4-FFF2-40B4-BE49-F238E27FC236}">
              <a16:creationId xmlns:a16="http://schemas.microsoft.com/office/drawing/2014/main" id="{78E357E1-AEC2-436B-82A4-DD313FE794F2}"/>
            </a:ext>
          </a:extLst>
        </xdr:cNvPr>
        <xdr:cNvSpPr/>
      </xdr:nvSpPr>
      <xdr:spPr>
        <a:xfrm>
          <a:off x="20383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158496</xdr:rowOff>
    </xdr:from>
    <xdr:to>
      <xdr:col>111</xdr:col>
      <xdr:colOff>177800</xdr:colOff>
      <xdr:row>108</xdr:row>
      <xdr:rowOff>23622</xdr:rowOff>
    </xdr:to>
    <xdr:cxnSp macro="">
      <xdr:nvCxnSpPr>
        <xdr:cNvPr id="842" name="直線コネクタ 841">
          <a:extLst>
            <a:ext uri="{FF2B5EF4-FFF2-40B4-BE49-F238E27FC236}">
              <a16:creationId xmlns:a16="http://schemas.microsoft.com/office/drawing/2014/main" id="{7A43F388-8A8E-4332-86C3-5D9F58C67396}"/>
            </a:ext>
          </a:extLst>
        </xdr:cNvPr>
        <xdr:cNvCxnSpPr/>
      </xdr:nvCxnSpPr>
      <xdr:spPr>
        <a:xfrm>
          <a:off x="20434300" y="1850364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107696</xdr:rowOff>
    </xdr:from>
    <xdr:to>
      <xdr:col>102</xdr:col>
      <xdr:colOff>165100</xdr:colOff>
      <xdr:row>108</xdr:row>
      <xdr:rowOff>37846</xdr:rowOff>
    </xdr:to>
    <xdr:sp macro="" textlink="">
      <xdr:nvSpPr>
        <xdr:cNvPr id="843" name="楕円 842">
          <a:extLst>
            <a:ext uri="{FF2B5EF4-FFF2-40B4-BE49-F238E27FC236}">
              <a16:creationId xmlns:a16="http://schemas.microsoft.com/office/drawing/2014/main" id="{296B7C28-69D2-4FFF-A17D-9562F5D47797}"/>
            </a:ext>
          </a:extLst>
        </xdr:cNvPr>
        <xdr:cNvSpPr/>
      </xdr:nvSpPr>
      <xdr:spPr>
        <a:xfrm>
          <a:off x="19494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158496</xdr:rowOff>
    </xdr:from>
    <xdr:to>
      <xdr:col>107</xdr:col>
      <xdr:colOff>50800</xdr:colOff>
      <xdr:row>107</xdr:row>
      <xdr:rowOff>158496</xdr:rowOff>
    </xdr:to>
    <xdr:cxnSp macro="">
      <xdr:nvCxnSpPr>
        <xdr:cNvPr id="844" name="直線コネクタ 843">
          <a:extLst>
            <a:ext uri="{FF2B5EF4-FFF2-40B4-BE49-F238E27FC236}">
              <a16:creationId xmlns:a16="http://schemas.microsoft.com/office/drawing/2014/main" id="{D6C5EF59-DD27-4489-8524-4A8C11408750}"/>
            </a:ext>
          </a:extLst>
        </xdr:cNvPr>
        <xdr:cNvCxnSpPr/>
      </xdr:nvCxnSpPr>
      <xdr:spPr>
        <a:xfrm>
          <a:off x="19545300" y="18503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77978</xdr:rowOff>
    </xdr:from>
    <xdr:to>
      <xdr:col>98</xdr:col>
      <xdr:colOff>38100</xdr:colOff>
      <xdr:row>108</xdr:row>
      <xdr:rowOff>8128</xdr:rowOff>
    </xdr:to>
    <xdr:sp macro="" textlink="">
      <xdr:nvSpPr>
        <xdr:cNvPr id="845" name="楕円 844">
          <a:extLst>
            <a:ext uri="{FF2B5EF4-FFF2-40B4-BE49-F238E27FC236}">
              <a16:creationId xmlns:a16="http://schemas.microsoft.com/office/drawing/2014/main" id="{2CC064FC-CA09-45B1-AF5A-BCB22F368627}"/>
            </a:ext>
          </a:extLst>
        </xdr:cNvPr>
        <xdr:cNvSpPr/>
      </xdr:nvSpPr>
      <xdr:spPr>
        <a:xfrm>
          <a:off x="18605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128778</xdr:rowOff>
    </xdr:from>
    <xdr:to>
      <xdr:col>102</xdr:col>
      <xdr:colOff>114300</xdr:colOff>
      <xdr:row>107</xdr:row>
      <xdr:rowOff>158496</xdr:rowOff>
    </xdr:to>
    <xdr:cxnSp macro="">
      <xdr:nvCxnSpPr>
        <xdr:cNvPr id="846" name="直線コネクタ 845">
          <a:extLst>
            <a:ext uri="{FF2B5EF4-FFF2-40B4-BE49-F238E27FC236}">
              <a16:creationId xmlns:a16="http://schemas.microsoft.com/office/drawing/2014/main" id="{837B48BF-E9CA-42B9-A027-F7EB37158882}"/>
            </a:ext>
          </a:extLst>
        </xdr:cNvPr>
        <xdr:cNvCxnSpPr/>
      </xdr:nvCxnSpPr>
      <xdr:spPr>
        <a:xfrm>
          <a:off x="18656300" y="1847392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79519</xdr:rowOff>
    </xdr:from>
    <xdr:ext cx="469744" cy="259045"/>
    <xdr:sp macro="" textlink="">
      <xdr:nvSpPr>
        <xdr:cNvPr id="847" name="n_1aveValue【公民館】&#10;一人当たり面積">
          <a:extLst>
            <a:ext uri="{FF2B5EF4-FFF2-40B4-BE49-F238E27FC236}">
              <a16:creationId xmlns:a16="http://schemas.microsoft.com/office/drawing/2014/main" id="{C07D0510-98C0-468E-9A12-349E631C8426}"/>
            </a:ext>
          </a:extLst>
        </xdr:cNvPr>
        <xdr:cNvSpPr txBox="1"/>
      </xdr:nvSpPr>
      <xdr:spPr>
        <a:xfrm>
          <a:off x="210757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79519</xdr:rowOff>
    </xdr:from>
    <xdr:ext cx="469744" cy="259045"/>
    <xdr:sp macro="" textlink="">
      <xdr:nvSpPr>
        <xdr:cNvPr id="848" name="n_2aveValue【公民館】&#10;一人当たり面積">
          <a:extLst>
            <a:ext uri="{FF2B5EF4-FFF2-40B4-BE49-F238E27FC236}">
              <a16:creationId xmlns:a16="http://schemas.microsoft.com/office/drawing/2014/main" id="{72668EE8-6C9F-4B9F-BA44-5E8F7BFFD117}"/>
            </a:ext>
          </a:extLst>
        </xdr:cNvPr>
        <xdr:cNvSpPr txBox="1"/>
      </xdr:nvSpPr>
      <xdr:spPr>
        <a:xfrm>
          <a:off x="20199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849" name="n_3aveValue【公民館】&#10;一人当たり面積">
          <a:extLst>
            <a:ext uri="{FF2B5EF4-FFF2-40B4-BE49-F238E27FC236}">
              <a16:creationId xmlns:a16="http://schemas.microsoft.com/office/drawing/2014/main" id="{FF51CCDC-0175-4231-AA83-6D2CE88B47D5}"/>
            </a:ext>
          </a:extLst>
        </xdr:cNvPr>
        <xdr:cNvSpPr txBox="1"/>
      </xdr:nvSpPr>
      <xdr:spPr>
        <a:xfrm>
          <a:off x="19310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47514</xdr:rowOff>
    </xdr:from>
    <xdr:ext cx="469744" cy="259045"/>
    <xdr:sp macro="" textlink="">
      <xdr:nvSpPr>
        <xdr:cNvPr id="850" name="n_4aveValue【公民館】&#10;一人当たり面積">
          <a:extLst>
            <a:ext uri="{FF2B5EF4-FFF2-40B4-BE49-F238E27FC236}">
              <a16:creationId xmlns:a16="http://schemas.microsoft.com/office/drawing/2014/main" id="{9E1FCF2D-C711-4698-BB61-2783A59563EB}"/>
            </a:ext>
          </a:extLst>
        </xdr:cNvPr>
        <xdr:cNvSpPr txBox="1"/>
      </xdr:nvSpPr>
      <xdr:spPr>
        <a:xfrm>
          <a:off x="18421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65549</xdr:rowOff>
    </xdr:from>
    <xdr:ext cx="469744" cy="259045"/>
    <xdr:sp macro="" textlink="">
      <xdr:nvSpPr>
        <xdr:cNvPr id="851" name="n_1mainValue【公民館】&#10;一人当たり面積">
          <a:extLst>
            <a:ext uri="{FF2B5EF4-FFF2-40B4-BE49-F238E27FC236}">
              <a16:creationId xmlns:a16="http://schemas.microsoft.com/office/drawing/2014/main" id="{8F87BE75-F1BF-49FC-87E1-B271BF6FDF7E}"/>
            </a:ext>
          </a:extLst>
        </xdr:cNvPr>
        <xdr:cNvSpPr txBox="1"/>
      </xdr:nvSpPr>
      <xdr:spPr>
        <a:xfrm>
          <a:off x="21075727" y="1858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28973</xdr:rowOff>
    </xdr:from>
    <xdr:ext cx="469744" cy="259045"/>
    <xdr:sp macro="" textlink="">
      <xdr:nvSpPr>
        <xdr:cNvPr id="852" name="n_2mainValue【公民館】&#10;一人当たり面積">
          <a:extLst>
            <a:ext uri="{FF2B5EF4-FFF2-40B4-BE49-F238E27FC236}">
              <a16:creationId xmlns:a16="http://schemas.microsoft.com/office/drawing/2014/main" id="{1E9C8794-9B69-492D-80BF-45FED96987FB}"/>
            </a:ext>
          </a:extLst>
        </xdr:cNvPr>
        <xdr:cNvSpPr txBox="1"/>
      </xdr:nvSpPr>
      <xdr:spPr>
        <a:xfrm>
          <a:off x="201994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28973</xdr:rowOff>
    </xdr:from>
    <xdr:ext cx="469744" cy="259045"/>
    <xdr:sp macro="" textlink="">
      <xdr:nvSpPr>
        <xdr:cNvPr id="853" name="n_3mainValue【公民館】&#10;一人当たり面積">
          <a:extLst>
            <a:ext uri="{FF2B5EF4-FFF2-40B4-BE49-F238E27FC236}">
              <a16:creationId xmlns:a16="http://schemas.microsoft.com/office/drawing/2014/main" id="{F7BE5D8F-BE92-4FD3-8998-148325DB5EA7}"/>
            </a:ext>
          </a:extLst>
        </xdr:cNvPr>
        <xdr:cNvSpPr txBox="1"/>
      </xdr:nvSpPr>
      <xdr:spPr>
        <a:xfrm>
          <a:off x="193104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170705</xdr:rowOff>
    </xdr:from>
    <xdr:ext cx="469744" cy="259045"/>
    <xdr:sp macro="" textlink="">
      <xdr:nvSpPr>
        <xdr:cNvPr id="854" name="n_4mainValue【公民館】&#10;一人当たり面積">
          <a:extLst>
            <a:ext uri="{FF2B5EF4-FFF2-40B4-BE49-F238E27FC236}">
              <a16:creationId xmlns:a16="http://schemas.microsoft.com/office/drawing/2014/main" id="{1B8CED4C-017C-49D8-A7E7-0F7822C79C4A}"/>
            </a:ext>
          </a:extLst>
        </xdr:cNvPr>
        <xdr:cNvSpPr txBox="1"/>
      </xdr:nvSpPr>
      <xdr:spPr>
        <a:xfrm>
          <a:off x="184214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3DE0C618-B792-4B31-AD69-574028D8190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9F4A770-C929-4E77-9867-520E4690FFC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1A19C814-F7A6-408E-9B0B-C4ACF80CC02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公営住宅、道路、橋りょう等</a:t>
          </a:r>
          <a:r>
            <a:rPr kumimoji="1" lang="ja-JP" altLang="ja-JP" sz="1100">
              <a:solidFill>
                <a:schemeClr val="dk1"/>
              </a:solidFill>
              <a:effectLst/>
              <a:latin typeface="+mn-lt"/>
              <a:ea typeface="+mn-ea"/>
              <a:cs typeface="+mn-cs"/>
            </a:rPr>
            <a:t>にて有形固定資産減価償却率が高くなっている。学校施設の有形固定資産減価償却率については老朽化した高浜小学校の建て替えなどにより</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40.6</a:t>
          </a:r>
          <a:r>
            <a:rPr kumimoji="1" lang="ja-JP" altLang="ja-JP" sz="1100">
              <a:solidFill>
                <a:schemeClr val="dk1"/>
              </a:solidFill>
              <a:effectLst/>
              <a:latin typeface="+mn-lt"/>
              <a:ea typeface="+mn-ea"/>
              <a:cs typeface="+mn-cs"/>
            </a:rPr>
            <a:t>％まで減少している</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a:t>
          </a:r>
          <a:r>
            <a:rPr kumimoji="1" lang="ja-JP" altLang="en-US"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2</a:t>
          </a:r>
          <a:r>
            <a:rPr kumimoji="1" lang="ja-JP" altLang="en-US" sz="1100">
              <a:solidFill>
                <a:schemeClr val="tx1"/>
              </a:solidFill>
              <a:effectLst/>
              <a:latin typeface="+mn-lt"/>
              <a:ea typeface="+mn-ea"/>
              <a:cs typeface="+mn-cs"/>
            </a:rPr>
            <a:t>年度と比較して</a:t>
          </a:r>
          <a:r>
            <a:rPr kumimoji="1" lang="en-US" altLang="ja-JP" sz="1100">
              <a:solidFill>
                <a:schemeClr val="tx1"/>
              </a:solidFill>
              <a:effectLst/>
              <a:latin typeface="+mn-lt"/>
              <a:ea typeface="+mn-ea"/>
              <a:cs typeface="+mn-cs"/>
            </a:rPr>
            <a:t>2.0</a:t>
          </a:r>
          <a:r>
            <a:rPr kumimoji="1" lang="ja-JP" altLang="en-US" sz="1100">
              <a:solidFill>
                <a:schemeClr val="tx1"/>
              </a:solidFill>
              <a:effectLst/>
              <a:latin typeface="+mn-lt"/>
              <a:ea typeface="+mn-ea"/>
              <a:cs typeface="+mn-cs"/>
            </a:rPr>
            <a:t>％</a:t>
          </a:r>
          <a:r>
            <a:rPr kumimoji="1" lang="ja-JP" altLang="en-US"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全体としては、公共施設総合管理計画に基づき、着実に老朽化対策を行っていくとともに、機能移転</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に取り組むことにより、有形固定資産減価償却率は改善されると考えられる。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4FF6094-AD40-46A0-BFA5-5EFCAFFF1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63A6E0E-606B-4C8D-A3CD-CB6B001B8B5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52C80C-678A-4C29-AFBF-B535C230EF1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C1CCA1B-978F-4DD9-A9AC-C2340EFBBDF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愛知県高浜市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21E505B-7BC5-4835-A908-B6B3773630A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075210B-F205-4C06-A5F0-618F75BDC4D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38107BA-A269-441D-9E83-47846F72390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C93C87-203A-407D-9EBA-E6020E7576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09398B3-688A-454E-BECD-35C8B9A88A2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EE37AFF-3E55-4C25-A6BF-7ACCB6DE086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49,154
45,095
13.11
18,279,002
17,356,300
713,563
9,662,667
8,816,062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218201B-989B-43D2-B8D7-A4EBB8C0AE2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B7D8392-19C7-4836-8ECC-7D406730C56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BB51E1-B807-490D-8BFB-99E53C31CBB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DA1134E-5211-4CA6-943F-9F837E80266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B80A743-B457-4E1D-8765-6735BB9BA3D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066974F-3307-46C5-BC95-B9A8C254F3A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04699EB-C269-4743-AEF5-DA0E6D6EA79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7DBA1BB-706A-4E95-BD24-45E6AC5621F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AAF4A4D-EF9D-4365-AE94-1200AA455D2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16EC0C5-3CCA-4E59-A518-CD9D1FBD3DD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40DC5A7-19D8-4B5F-9660-3F375A8E26E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92446F4-BC5F-4CAF-B4F8-2110F76B379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C0DAD14-4DB5-4E5C-8C6A-246A7806F7B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E805E5-7F58-4955-9371-81F30359988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0D81609-487A-43C5-A9F3-D43FC343B0F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C644E74-E215-41BB-8A58-9BACA411668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7307A08-3CCF-4572-B7BB-113E6AE6938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D951BF4-1652-4845-83FD-07BE0110AFF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8F7B43F-1FE4-489A-A057-13BD389E445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DE3619F-9214-4B83-BDE4-20557E411A5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7A20397-936E-4CFE-B0A9-5AE404744E9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0DB5FA0-D97C-4150-82C8-416A08D8075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F79C41A-37BB-4C87-93AD-1227509BFFC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12E6401-9342-44B2-9F38-805231D7062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945044C-AA97-4EA9-BE71-FD4DE830473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9AEBE1-3AF5-4D3B-92E7-57213582BF6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9009CF5-775D-4387-8535-CD988C3F366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BEC60F8-8A47-41C1-8E52-BA8FA75D6D4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5261694-6D6A-4580-BB3A-F1F77C54A46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BFCA37D-AC16-4085-B217-D43F2D06D9C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13C1374-6DC7-42FC-BA27-2A95A89C35B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ECBD6EE-5233-4203-A6E4-B542FF7BAFE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AB680FA-DA3B-4860-A0A4-A3A531183FA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33F7A6C-551D-41E1-9426-63A8DBC5DFB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80CBAA7-C68F-4273-95A2-7136826C9BE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26543EE-B9DB-4D42-BCBA-CB0F2A7AE6F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43AD020-D457-442D-B438-DC5F67684D4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2D3DBFC-72D2-4F76-BDD0-1136708C32F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3D6CACE-4504-4A12-A7E2-5ECFA4005CF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B0E18EB-F4EF-471C-B6E1-6445039173C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CE73C21-72A0-42A8-869D-1DCD906DD05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D6B908F-351A-446F-9619-4245568E9ED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64D84BD-9552-4463-A42B-0D08A2A121E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29AA793-FCC2-4D0C-B1BE-AD5230670E9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E0F5455-F03B-40DB-990C-D3A080F29D4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31664B6-5587-4DA9-A713-96DECFAE2C1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102326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3D29C4B-6AB0-412C-BA8A-E76229C0C59B}"/>
            </a:ext>
          </a:extLst>
        </xdr:cNvPr>
        <xdr:cNvCxnSpPr/>
      </xdr:nvCxnSpPr>
      <xdr:spPr>
        <a:xfrm flipV="1">
          <a:off x="4634865"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F0DC8DD6-0619-41C2-9BA8-D705AC44853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CEAC61B-6A83-4456-90F9-90447D34B0B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49003</xdr:rowOff>
    </xdr:from>
    <xdr:ext cx="340478" cy="259045"/>
    <xdr:sp macro="" textlink="">
      <xdr:nvSpPr>
        <xdr:cNvPr id="61" name="【図書館】&#10;有形固定資産減価償却率最大値テキスト">
          <a:extLst>
            <a:ext uri="{FF2B5EF4-FFF2-40B4-BE49-F238E27FC236}">
              <a16:creationId xmlns:a16="http://schemas.microsoft.com/office/drawing/2014/main" id="{4785BBE6-EF13-4F34-B79C-F7ACBFC2E97E}"/>
            </a:ext>
          </a:extLst>
        </xdr:cNvPr>
        <xdr:cNvSpPr txBox="1"/>
      </xdr:nvSpPr>
      <xdr:spPr>
        <a:xfrm>
          <a:off x="4673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102326</xdr:rowOff>
    </xdr:from>
    <xdr:to>
      <xdr:col>24</xdr:col>
      <xdr:colOff>152400</xdr:colOff>
      <xdr:row>33</xdr:row>
      <xdr:rowOff>102326</xdr:rowOff>
    </xdr:to>
    <xdr:cxnSp macro="">
      <xdr:nvCxnSpPr>
        <xdr:cNvPr id="62" name="直線コネクタ 61">
          <a:extLst>
            <a:ext uri="{FF2B5EF4-FFF2-40B4-BE49-F238E27FC236}">
              <a16:creationId xmlns:a16="http://schemas.microsoft.com/office/drawing/2014/main" id="{EEAD781E-524E-40C8-8744-F342F1DF745B}"/>
            </a:ext>
          </a:extLst>
        </xdr:cNvPr>
        <xdr:cNvCxnSpPr/>
      </xdr:nvCxnSpPr>
      <xdr:spPr>
        <a:xfrm>
          <a:off x="4546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98896</xdr:rowOff>
    </xdr:from>
    <xdr:ext cx="405111" cy="259045"/>
    <xdr:sp macro="" textlink="">
      <xdr:nvSpPr>
        <xdr:cNvPr id="63" name="【図書館】&#10;有形固定資産減価償却率平均値テキスト">
          <a:extLst>
            <a:ext uri="{FF2B5EF4-FFF2-40B4-BE49-F238E27FC236}">
              <a16:creationId xmlns:a16="http://schemas.microsoft.com/office/drawing/2014/main" id="{BCB2669A-7867-494D-92B9-3F2F88AC2CED}"/>
            </a:ext>
          </a:extLst>
        </xdr:cNvPr>
        <xdr:cNvSpPr txBox="1"/>
      </xdr:nvSpPr>
      <xdr:spPr>
        <a:xfrm>
          <a:off x="4673600" y="627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4" name="フローチャート: 判断 63">
          <a:extLst>
            <a:ext uri="{FF2B5EF4-FFF2-40B4-BE49-F238E27FC236}">
              <a16:creationId xmlns:a16="http://schemas.microsoft.com/office/drawing/2014/main" id="{06664697-16DB-4DCF-9688-6FE7F1BC543D}"/>
            </a:ext>
          </a:extLst>
        </xdr:cNvPr>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a:extLst>
            <a:ext uri="{FF2B5EF4-FFF2-40B4-BE49-F238E27FC236}">
              <a16:creationId xmlns:a16="http://schemas.microsoft.com/office/drawing/2014/main" id="{0175F644-34A5-4061-BDEB-A6ED435A73AF}"/>
            </a:ext>
          </a:extLst>
        </xdr:cNvPr>
        <xdr:cNvSpPr/>
      </xdr:nvSpPr>
      <xdr:spPr>
        <a:xfrm>
          <a:off x="3746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a:extLst>
            <a:ext uri="{FF2B5EF4-FFF2-40B4-BE49-F238E27FC236}">
              <a16:creationId xmlns:a16="http://schemas.microsoft.com/office/drawing/2014/main" id="{AD7BFE61-AE4D-4D45-921E-985F6FE8C915}"/>
            </a:ext>
          </a:extLst>
        </xdr:cNvPr>
        <xdr:cNvSpPr/>
      </xdr:nvSpPr>
      <xdr:spPr>
        <a:xfrm>
          <a:off x="2857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74386</xdr:rowOff>
    </xdr:from>
    <xdr:to>
      <xdr:col>10</xdr:col>
      <xdr:colOff>165100</xdr:colOff>
      <xdr:row>38</xdr:row>
      <xdr:rowOff>4536</xdr:rowOff>
    </xdr:to>
    <xdr:sp macro="" textlink="">
      <xdr:nvSpPr>
        <xdr:cNvPr id="67" name="フローチャート: 判断 66">
          <a:extLst>
            <a:ext uri="{FF2B5EF4-FFF2-40B4-BE49-F238E27FC236}">
              <a16:creationId xmlns:a16="http://schemas.microsoft.com/office/drawing/2014/main" id="{48BC6F06-8B8F-4EC3-8829-A434C4CD0062}"/>
            </a:ext>
          </a:extLst>
        </xdr:cNvPr>
        <xdr:cNvSpPr/>
      </xdr:nvSpPr>
      <xdr:spPr>
        <a:xfrm>
          <a:off x="1968500" y="641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72753</xdr:rowOff>
    </xdr:from>
    <xdr:to>
      <xdr:col>6</xdr:col>
      <xdr:colOff>38100</xdr:colOff>
      <xdr:row>38</xdr:row>
      <xdr:rowOff>2903</xdr:rowOff>
    </xdr:to>
    <xdr:sp macro="" textlink="">
      <xdr:nvSpPr>
        <xdr:cNvPr id="68" name="フローチャート: 判断 67">
          <a:extLst>
            <a:ext uri="{FF2B5EF4-FFF2-40B4-BE49-F238E27FC236}">
              <a16:creationId xmlns:a16="http://schemas.microsoft.com/office/drawing/2014/main" id="{94F3530D-6735-40ED-9EFF-69D97171D3FE}"/>
            </a:ext>
          </a:extLst>
        </xdr:cNvPr>
        <xdr:cNvSpPr/>
      </xdr:nvSpPr>
      <xdr:spPr>
        <a:xfrm>
          <a:off x="1079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664C9F8-B43D-4C3B-A6E5-4700D4DDCEC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5B68271-E406-4920-8459-9EDCEEE7C36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DAE58F7-8CCD-4019-84A8-04B60F30E28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499C9E4-EE2A-44E0-B2D9-859AA046D60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0E80126-91F6-4041-B165-FCE1540E0F6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159294</xdr:rowOff>
    </xdr:from>
    <xdr:to>
      <xdr:col>24</xdr:col>
      <xdr:colOff>114300</xdr:colOff>
      <xdr:row>41</xdr:row>
      <xdr:rowOff>89444</xdr:rowOff>
    </xdr:to>
    <xdr:sp macro="" textlink="">
      <xdr:nvSpPr>
        <xdr:cNvPr id="74" name="楕円 73">
          <a:extLst>
            <a:ext uri="{FF2B5EF4-FFF2-40B4-BE49-F238E27FC236}">
              <a16:creationId xmlns:a16="http://schemas.microsoft.com/office/drawing/2014/main" id="{262BDFF3-1F37-4E56-865F-B24775A75772}"/>
            </a:ext>
          </a:extLst>
        </xdr:cNvPr>
        <xdr:cNvSpPr/>
      </xdr:nvSpPr>
      <xdr:spPr>
        <a:xfrm>
          <a:off x="45847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137721</xdr:rowOff>
    </xdr:from>
    <xdr:ext cx="405111" cy="259045"/>
    <xdr:sp macro="" textlink="">
      <xdr:nvSpPr>
        <xdr:cNvPr id="75" name="【図書館】&#10;有形固定資産減価償却率該当値テキスト">
          <a:extLst>
            <a:ext uri="{FF2B5EF4-FFF2-40B4-BE49-F238E27FC236}">
              <a16:creationId xmlns:a16="http://schemas.microsoft.com/office/drawing/2014/main" id="{58DCA594-0420-41F9-AA14-F131E84209C5}"/>
            </a:ext>
          </a:extLst>
        </xdr:cNvPr>
        <xdr:cNvSpPr txBox="1"/>
      </xdr:nvSpPr>
      <xdr:spPr>
        <a:xfrm>
          <a:off x="4673600"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126637</xdr:rowOff>
    </xdr:from>
    <xdr:to>
      <xdr:col>20</xdr:col>
      <xdr:colOff>38100</xdr:colOff>
      <xdr:row>41</xdr:row>
      <xdr:rowOff>56787</xdr:rowOff>
    </xdr:to>
    <xdr:sp macro="" textlink="">
      <xdr:nvSpPr>
        <xdr:cNvPr id="76" name="楕円 75">
          <a:extLst>
            <a:ext uri="{FF2B5EF4-FFF2-40B4-BE49-F238E27FC236}">
              <a16:creationId xmlns:a16="http://schemas.microsoft.com/office/drawing/2014/main" id="{E6D72DA3-8AB6-4804-8287-66DA642D5247}"/>
            </a:ext>
          </a:extLst>
        </xdr:cNvPr>
        <xdr:cNvSpPr/>
      </xdr:nvSpPr>
      <xdr:spPr>
        <a:xfrm>
          <a:off x="3746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5987</xdr:rowOff>
    </xdr:from>
    <xdr:to>
      <xdr:col>24</xdr:col>
      <xdr:colOff>63500</xdr:colOff>
      <xdr:row>41</xdr:row>
      <xdr:rowOff>38644</xdr:rowOff>
    </xdr:to>
    <xdr:cxnSp macro="">
      <xdr:nvCxnSpPr>
        <xdr:cNvPr id="77" name="直線コネクタ 76">
          <a:extLst>
            <a:ext uri="{FF2B5EF4-FFF2-40B4-BE49-F238E27FC236}">
              <a16:creationId xmlns:a16="http://schemas.microsoft.com/office/drawing/2014/main" id="{521F1D48-A384-490A-829A-32C90ABC416B}"/>
            </a:ext>
          </a:extLst>
        </xdr:cNvPr>
        <xdr:cNvCxnSpPr/>
      </xdr:nvCxnSpPr>
      <xdr:spPr>
        <a:xfrm>
          <a:off x="3797300" y="70354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92347</xdr:rowOff>
    </xdr:from>
    <xdr:to>
      <xdr:col>15</xdr:col>
      <xdr:colOff>101600</xdr:colOff>
      <xdr:row>41</xdr:row>
      <xdr:rowOff>22497</xdr:rowOff>
    </xdr:to>
    <xdr:sp macro="" textlink="">
      <xdr:nvSpPr>
        <xdr:cNvPr id="78" name="楕円 77">
          <a:extLst>
            <a:ext uri="{FF2B5EF4-FFF2-40B4-BE49-F238E27FC236}">
              <a16:creationId xmlns:a16="http://schemas.microsoft.com/office/drawing/2014/main" id="{AB5C3D16-D584-4DF4-B5AA-D4BE44069D83}"/>
            </a:ext>
          </a:extLst>
        </xdr:cNvPr>
        <xdr:cNvSpPr/>
      </xdr:nvSpPr>
      <xdr:spPr>
        <a:xfrm>
          <a:off x="2857500" y="69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143147</xdr:rowOff>
    </xdr:from>
    <xdr:to>
      <xdr:col>19</xdr:col>
      <xdr:colOff>177800</xdr:colOff>
      <xdr:row>41</xdr:row>
      <xdr:rowOff>5987</xdr:rowOff>
    </xdr:to>
    <xdr:cxnSp macro="">
      <xdr:nvCxnSpPr>
        <xdr:cNvPr id="79" name="直線コネクタ 78">
          <a:extLst>
            <a:ext uri="{FF2B5EF4-FFF2-40B4-BE49-F238E27FC236}">
              <a16:creationId xmlns:a16="http://schemas.microsoft.com/office/drawing/2014/main" id="{FA22D684-D6D5-4A96-8771-8908EFF153C7}"/>
            </a:ext>
          </a:extLst>
        </xdr:cNvPr>
        <xdr:cNvCxnSpPr/>
      </xdr:nvCxnSpPr>
      <xdr:spPr>
        <a:xfrm>
          <a:off x="2908300" y="700114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58057</xdr:rowOff>
    </xdr:from>
    <xdr:to>
      <xdr:col>10</xdr:col>
      <xdr:colOff>165100</xdr:colOff>
      <xdr:row>40</xdr:row>
      <xdr:rowOff>159657</xdr:rowOff>
    </xdr:to>
    <xdr:sp macro="" textlink="">
      <xdr:nvSpPr>
        <xdr:cNvPr id="80" name="楕円 79">
          <a:extLst>
            <a:ext uri="{FF2B5EF4-FFF2-40B4-BE49-F238E27FC236}">
              <a16:creationId xmlns:a16="http://schemas.microsoft.com/office/drawing/2014/main" id="{6C5108A3-1DD9-4DAD-B460-9E215D8821F3}"/>
            </a:ext>
          </a:extLst>
        </xdr:cNvPr>
        <xdr:cNvSpPr/>
      </xdr:nvSpPr>
      <xdr:spPr>
        <a:xfrm>
          <a:off x="1968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108857</xdr:rowOff>
    </xdr:from>
    <xdr:to>
      <xdr:col>15</xdr:col>
      <xdr:colOff>50800</xdr:colOff>
      <xdr:row>40</xdr:row>
      <xdr:rowOff>143147</xdr:rowOff>
    </xdr:to>
    <xdr:cxnSp macro="">
      <xdr:nvCxnSpPr>
        <xdr:cNvPr id="81" name="直線コネクタ 80">
          <a:extLst>
            <a:ext uri="{FF2B5EF4-FFF2-40B4-BE49-F238E27FC236}">
              <a16:creationId xmlns:a16="http://schemas.microsoft.com/office/drawing/2014/main" id="{2B61F476-2BD1-4424-922F-02C779623E6B}"/>
            </a:ext>
          </a:extLst>
        </xdr:cNvPr>
        <xdr:cNvCxnSpPr/>
      </xdr:nvCxnSpPr>
      <xdr:spPr>
        <a:xfrm>
          <a:off x="2019300" y="696685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23767</xdr:rowOff>
    </xdr:from>
    <xdr:to>
      <xdr:col>6</xdr:col>
      <xdr:colOff>38100</xdr:colOff>
      <xdr:row>40</xdr:row>
      <xdr:rowOff>125367</xdr:rowOff>
    </xdr:to>
    <xdr:sp macro="" textlink="">
      <xdr:nvSpPr>
        <xdr:cNvPr id="82" name="楕円 81">
          <a:extLst>
            <a:ext uri="{FF2B5EF4-FFF2-40B4-BE49-F238E27FC236}">
              <a16:creationId xmlns:a16="http://schemas.microsoft.com/office/drawing/2014/main" id="{750061EE-DBC0-4353-B59C-0D7FDD2AF33E}"/>
            </a:ext>
          </a:extLst>
        </xdr:cNvPr>
        <xdr:cNvSpPr/>
      </xdr:nvSpPr>
      <xdr:spPr>
        <a:xfrm>
          <a:off x="1079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74567</xdr:rowOff>
    </xdr:from>
    <xdr:to>
      <xdr:col>10</xdr:col>
      <xdr:colOff>114300</xdr:colOff>
      <xdr:row>40</xdr:row>
      <xdr:rowOff>108857</xdr:rowOff>
    </xdr:to>
    <xdr:cxnSp macro="">
      <xdr:nvCxnSpPr>
        <xdr:cNvPr id="83" name="直線コネクタ 82">
          <a:extLst>
            <a:ext uri="{FF2B5EF4-FFF2-40B4-BE49-F238E27FC236}">
              <a16:creationId xmlns:a16="http://schemas.microsoft.com/office/drawing/2014/main" id="{23A1DD86-DE51-453E-BD32-8C173E250654}"/>
            </a:ext>
          </a:extLst>
        </xdr:cNvPr>
        <xdr:cNvCxnSpPr/>
      </xdr:nvCxnSpPr>
      <xdr:spPr>
        <a:xfrm>
          <a:off x="1130300" y="693256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50454</xdr:rowOff>
    </xdr:from>
    <xdr:ext cx="405111" cy="259045"/>
    <xdr:sp macro="" textlink="">
      <xdr:nvSpPr>
        <xdr:cNvPr id="84" name="n_1aveValue【図書館】&#10;有形固定資産減価償却率">
          <a:extLst>
            <a:ext uri="{FF2B5EF4-FFF2-40B4-BE49-F238E27FC236}">
              <a16:creationId xmlns:a16="http://schemas.microsoft.com/office/drawing/2014/main" id="{638DB86C-92D9-4E57-9229-CF00B46B606B}"/>
            </a:ext>
          </a:extLst>
        </xdr:cNvPr>
        <xdr:cNvSpPr txBox="1"/>
      </xdr:nvSpPr>
      <xdr:spPr>
        <a:xfrm>
          <a:off x="3582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5" name="n_2aveValue【図書館】&#10;有形固定資産減価償却率">
          <a:extLst>
            <a:ext uri="{FF2B5EF4-FFF2-40B4-BE49-F238E27FC236}">
              <a16:creationId xmlns:a16="http://schemas.microsoft.com/office/drawing/2014/main" id="{D6922A25-477E-4B68-8C9E-FC777C47FE37}"/>
            </a:ext>
          </a:extLst>
        </xdr:cNvPr>
        <xdr:cNvSpPr txBox="1"/>
      </xdr:nvSpPr>
      <xdr:spPr>
        <a:xfrm>
          <a:off x="2705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21063</xdr:rowOff>
    </xdr:from>
    <xdr:ext cx="405111" cy="259045"/>
    <xdr:sp macro="" textlink="">
      <xdr:nvSpPr>
        <xdr:cNvPr id="86" name="n_3aveValue【図書館】&#10;有形固定資産減価償却率">
          <a:extLst>
            <a:ext uri="{FF2B5EF4-FFF2-40B4-BE49-F238E27FC236}">
              <a16:creationId xmlns:a16="http://schemas.microsoft.com/office/drawing/2014/main" id="{64CCB7AB-38AD-4E40-8D14-993A3A70EBCB}"/>
            </a:ext>
          </a:extLst>
        </xdr:cNvPr>
        <xdr:cNvSpPr txBox="1"/>
      </xdr:nvSpPr>
      <xdr:spPr>
        <a:xfrm>
          <a:off x="1816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19430</xdr:rowOff>
    </xdr:from>
    <xdr:ext cx="405111" cy="259045"/>
    <xdr:sp macro="" textlink="">
      <xdr:nvSpPr>
        <xdr:cNvPr id="87" name="n_4aveValue【図書館】&#10;有形固定資産減価償却率">
          <a:extLst>
            <a:ext uri="{FF2B5EF4-FFF2-40B4-BE49-F238E27FC236}">
              <a16:creationId xmlns:a16="http://schemas.microsoft.com/office/drawing/2014/main" id="{033AE6E9-65CE-4FB0-95C7-65BE9F5196D0}"/>
            </a:ext>
          </a:extLst>
        </xdr:cNvPr>
        <xdr:cNvSpPr txBox="1"/>
      </xdr:nvSpPr>
      <xdr:spPr>
        <a:xfrm>
          <a:off x="927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47914</xdr:rowOff>
    </xdr:from>
    <xdr:ext cx="405111" cy="259045"/>
    <xdr:sp macro="" textlink="">
      <xdr:nvSpPr>
        <xdr:cNvPr id="88" name="n_1mainValue【図書館】&#10;有形固定資産減価償却率">
          <a:extLst>
            <a:ext uri="{FF2B5EF4-FFF2-40B4-BE49-F238E27FC236}">
              <a16:creationId xmlns:a16="http://schemas.microsoft.com/office/drawing/2014/main" id="{ADBB163A-FD40-4682-99B3-53B786A658BE}"/>
            </a:ext>
          </a:extLst>
        </xdr:cNvPr>
        <xdr:cNvSpPr txBox="1"/>
      </xdr:nvSpPr>
      <xdr:spPr>
        <a:xfrm>
          <a:off x="3582044" y="707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13624</xdr:rowOff>
    </xdr:from>
    <xdr:ext cx="405111" cy="259045"/>
    <xdr:sp macro="" textlink="">
      <xdr:nvSpPr>
        <xdr:cNvPr id="89" name="n_2mainValue【図書館】&#10;有形固定資産減価償却率">
          <a:extLst>
            <a:ext uri="{FF2B5EF4-FFF2-40B4-BE49-F238E27FC236}">
              <a16:creationId xmlns:a16="http://schemas.microsoft.com/office/drawing/2014/main" id="{0A3995AA-D9D5-4718-B6DF-24D32F88B596}"/>
            </a:ext>
          </a:extLst>
        </xdr:cNvPr>
        <xdr:cNvSpPr txBox="1"/>
      </xdr:nvSpPr>
      <xdr:spPr>
        <a:xfrm>
          <a:off x="2705744" y="704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150784</xdr:rowOff>
    </xdr:from>
    <xdr:ext cx="405111" cy="259045"/>
    <xdr:sp macro="" textlink="">
      <xdr:nvSpPr>
        <xdr:cNvPr id="90" name="n_3mainValue【図書館】&#10;有形固定資産減価償却率">
          <a:extLst>
            <a:ext uri="{FF2B5EF4-FFF2-40B4-BE49-F238E27FC236}">
              <a16:creationId xmlns:a16="http://schemas.microsoft.com/office/drawing/2014/main" id="{171BF3D7-9E8B-4F38-AEE8-71A1DF2DF831}"/>
            </a:ext>
          </a:extLst>
        </xdr:cNvPr>
        <xdr:cNvSpPr txBox="1"/>
      </xdr:nvSpPr>
      <xdr:spPr>
        <a:xfrm>
          <a:off x="1816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116494</xdr:rowOff>
    </xdr:from>
    <xdr:ext cx="405111" cy="259045"/>
    <xdr:sp macro="" textlink="">
      <xdr:nvSpPr>
        <xdr:cNvPr id="91" name="n_4mainValue【図書館】&#10;有形固定資産減価償却率">
          <a:extLst>
            <a:ext uri="{FF2B5EF4-FFF2-40B4-BE49-F238E27FC236}">
              <a16:creationId xmlns:a16="http://schemas.microsoft.com/office/drawing/2014/main" id="{6BDC8F08-3FEF-46C3-8B9D-3F8E079AD70C}"/>
            </a:ext>
          </a:extLst>
        </xdr:cNvPr>
        <xdr:cNvSpPr txBox="1"/>
      </xdr:nvSpPr>
      <xdr:spPr>
        <a:xfrm>
          <a:off x="9277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E6007EB-F937-4B5C-A87F-CF26633987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5A0820E-6475-4986-9BF7-2F909EA90DE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B48979C-6F6B-453A-A78A-74DBF5FC3FC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F70E098-F9D2-4561-8DAC-9B5F1360BD1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2A5E15D-61FC-4B41-825C-0F23BBA6025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DB208B5-7A75-4EEC-A2AD-2B21BF4DEAB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A4CB294-7F7D-45BB-91F1-DC15B3DDA21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F63C246-AD53-4D75-A85C-CC2B527445B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4950C1E-B77E-4037-B11E-B9586A32EE5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9AE41FA-2C08-4DC7-B9DF-742E7BAA58C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81018E4-C2BB-463A-98D3-F5B8B1C389F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96AE678-068E-419A-A0E8-B8996C6F4E1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99C6996-5859-49A5-9460-5D6D90EF6C5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8BB23FEF-D5F7-406C-848A-C57A01EB682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1B6E0D8-A0E5-4423-9DEB-14A6255EF5B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29241EC8-76C0-4594-89E7-D0F20630A08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6D2A249-A255-4F94-8D5F-CB305B61153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BEEF5A2E-B685-48B5-9350-0E806D186F9A}"/>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68C08A0-817F-4F06-9F41-7BE32B2B56C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98881DF-3730-4D81-9C20-5F758BCF12D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EFF0653-924A-4710-A0CE-1161EA68F4D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CF6F5FE-5222-45BD-804B-69291BE18CD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DA54E2E0-D004-4FE1-9B85-720DDA3F7EA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87630</xdr:rowOff>
    </xdr:to>
    <xdr:cxnSp macro="">
      <xdr:nvCxnSpPr>
        <xdr:cNvPr id="115" name="直線コネクタ 114">
          <a:extLst>
            <a:ext uri="{FF2B5EF4-FFF2-40B4-BE49-F238E27FC236}">
              <a16:creationId xmlns:a16="http://schemas.microsoft.com/office/drawing/2014/main" id="{67E18EC0-75EB-44A2-BC4A-F34B272A615D}"/>
            </a:ext>
          </a:extLst>
        </xdr:cNvPr>
        <xdr:cNvCxnSpPr/>
      </xdr:nvCxnSpPr>
      <xdr:spPr>
        <a:xfrm flipV="1">
          <a:off x="10476865" y="595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a:extLst>
            <a:ext uri="{FF2B5EF4-FFF2-40B4-BE49-F238E27FC236}">
              <a16:creationId xmlns:a16="http://schemas.microsoft.com/office/drawing/2014/main" id="{2977B65E-1C79-4650-8B7B-4E14BE68E736}"/>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a:extLst>
            <a:ext uri="{FF2B5EF4-FFF2-40B4-BE49-F238E27FC236}">
              <a16:creationId xmlns:a16="http://schemas.microsoft.com/office/drawing/2014/main" id="{CA549087-71BD-456E-98D1-F94BD82D8FE8}"/>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8" name="【図書館】&#10;一人当たり面積最大値テキスト">
          <a:extLst>
            <a:ext uri="{FF2B5EF4-FFF2-40B4-BE49-F238E27FC236}">
              <a16:creationId xmlns:a16="http://schemas.microsoft.com/office/drawing/2014/main" id="{99427B86-C4E5-486E-925D-EA81777C5D0D}"/>
            </a:ext>
          </a:extLst>
        </xdr:cNvPr>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9" name="直線コネクタ 118">
          <a:extLst>
            <a:ext uri="{FF2B5EF4-FFF2-40B4-BE49-F238E27FC236}">
              <a16:creationId xmlns:a16="http://schemas.microsoft.com/office/drawing/2014/main" id="{D7371AA3-DEF3-404B-B8AA-A984F8628B8F}"/>
            </a:ext>
          </a:extLst>
        </xdr:cNvPr>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20" name="【図書館】&#10;一人当たり面積平均値テキスト">
          <a:extLst>
            <a:ext uri="{FF2B5EF4-FFF2-40B4-BE49-F238E27FC236}">
              <a16:creationId xmlns:a16="http://schemas.microsoft.com/office/drawing/2014/main" id="{EEE30907-90C0-4D3E-BEE8-B365DE8656D6}"/>
            </a:ext>
          </a:extLst>
        </xdr:cNvPr>
        <xdr:cNvSpPr txBox="1"/>
      </xdr:nvSpPr>
      <xdr:spPr>
        <a:xfrm>
          <a:off x="10515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a:extLst>
            <a:ext uri="{FF2B5EF4-FFF2-40B4-BE49-F238E27FC236}">
              <a16:creationId xmlns:a16="http://schemas.microsoft.com/office/drawing/2014/main" id="{39228CF1-519F-49A6-86FC-94B3C69D361F}"/>
            </a:ext>
          </a:extLst>
        </xdr:cNvPr>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a:extLst>
            <a:ext uri="{FF2B5EF4-FFF2-40B4-BE49-F238E27FC236}">
              <a16:creationId xmlns:a16="http://schemas.microsoft.com/office/drawing/2014/main" id="{7EC2668E-A7AD-4C8E-97FE-8FEFF19E7803}"/>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3" name="フローチャート: 判断 122">
          <a:extLst>
            <a:ext uri="{FF2B5EF4-FFF2-40B4-BE49-F238E27FC236}">
              <a16:creationId xmlns:a16="http://schemas.microsoft.com/office/drawing/2014/main" id="{CBE73614-D28B-4B2B-9F06-878BB2388DEA}"/>
            </a:ext>
          </a:extLst>
        </xdr:cNvPr>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4" name="フローチャート: 判断 123">
          <a:extLst>
            <a:ext uri="{FF2B5EF4-FFF2-40B4-BE49-F238E27FC236}">
              <a16:creationId xmlns:a16="http://schemas.microsoft.com/office/drawing/2014/main" id="{64F0AB96-8601-447A-858D-4E7EB6228B05}"/>
            </a:ext>
          </a:extLst>
        </xdr:cNvPr>
        <xdr:cNvSpPr/>
      </xdr:nvSpPr>
      <xdr:spPr>
        <a:xfrm>
          <a:off x="7810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5" name="フローチャート: 判断 124">
          <a:extLst>
            <a:ext uri="{FF2B5EF4-FFF2-40B4-BE49-F238E27FC236}">
              <a16:creationId xmlns:a16="http://schemas.microsoft.com/office/drawing/2014/main" id="{D2FB2925-CAB5-4979-B2ED-0E6D28781FA6}"/>
            </a:ext>
          </a:extLst>
        </xdr:cNvPr>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67CBC66-43D2-47A7-ABD2-99E4BF09C98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C4EB1F2-49DD-4596-A61F-B1F39188201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17AA326-35AA-40EB-B15F-1DB83FA5ED9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3734529-D56A-47E3-94FF-3539643914E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5E8F422-D3A1-4265-8272-916D5E683D8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63500</xdr:rowOff>
    </xdr:from>
    <xdr:to>
      <xdr:col>55</xdr:col>
      <xdr:colOff>50800</xdr:colOff>
      <xdr:row>40</xdr:row>
      <xdr:rowOff>165100</xdr:rowOff>
    </xdr:to>
    <xdr:sp macro="" textlink="">
      <xdr:nvSpPr>
        <xdr:cNvPr id="131" name="楕円 130">
          <a:extLst>
            <a:ext uri="{FF2B5EF4-FFF2-40B4-BE49-F238E27FC236}">
              <a16:creationId xmlns:a16="http://schemas.microsoft.com/office/drawing/2014/main" id="{FCDE1966-9728-4AE5-BEEE-33D6E8C65BE2}"/>
            </a:ext>
          </a:extLst>
        </xdr:cNvPr>
        <xdr:cNvSpPr/>
      </xdr:nvSpPr>
      <xdr:spPr>
        <a:xfrm>
          <a:off x="10426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41927</xdr:rowOff>
    </xdr:from>
    <xdr:ext cx="469744" cy="259045"/>
    <xdr:sp macro="" textlink="">
      <xdr:nvSpPr>
        <xdr:cNvPr id="132" name="【図書館】&#10;一人当たり面積該当値テキスト">
          <a:extLst>
            <a:ext uri="{FF2B5EF4-FFF2-40B4-BE49-F238E27FC236}">
              <a16:creationId xmlns:a16="http://schemas.microsoft.com/office/drawing/2014/main" id="{7140D2E0-8291-40C1-82F8-177FEB398839}"/>
            </a:ext>
          </a:extLst>
        </xdr:cNvPr>
        <xdr:cNvSpPr txBox="1"/>
      </xdr:nvSpPr>
      <xdr:spPr>
        <a:xfrm>
          <a:off x="10515600"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63500</xdr:rowOff>
    </xdr:from>
    <xdr:to>
      <xdr:col>50</xdr:col>
      <xdr:colOff>165100</xdr:colOff>
      <xdr:row>40</xdr:row>
      <xdr:rowOff>165100</xdr:rowOff>
    </xdr:to>
    <xdr:sp macro="" textlink="">
      <xdr:nvSpPr>
        <xdr:cNvPr id="133" name="楕円 132">
          <a:extLst>
            <a:ext uri="{FF2B5EF4-FFF2-40B4-BE49-F238E27FC236}">
              <a16:creationId xmlns:a16="http://schemas.microsoft.com/office/drawing/2014/main" id="{C85EA9BE-473B-464B-9CBF-906FF938744C}"/>
            </a:ext>
          </a:extLst>
        </xdr:cNvPr>
        <xdr:cNvSpPr/>
      </xdr:nvSpPr>
      <xdr:spPr>
        <a:xfrm>
          <a:off x="9588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114300</xdr:rowOff>
    </xdr:from>
    <xdr:to>
      <xdr:col>55</xdr:col>
      <xdr:colOff>0</xdr:colOff>
      <xdr:row>40</xdr:row>
      <xdr:rowOff>114300</xdr:rowOff>
    </xdr:to>
    <xdr:cxnSp macro="">
      <xdr:nvCxnSpPr>
        <xdr:cNvPr id="134" name="直線コネクタ 133">
          <a:extLst>
            <a:ext uri="{FF2B5EF4-FFF2-40B4-BE49-F238E27FC236}">
              <a16:creationId xmlns:a16="http://schemas.microsoft.com/office/drawing/2014/main" id="{650922FF-8BFB-4770-A9BA-25B2AF0FC1E3}"/>
            </a:ext>
          </a:extLst>
        </xdr:cNvPr>
        <xdr:cNvCxnSpPr/>
      </xdr:nvCxnSpPr>
      <xdr:spPr>
        <a:xfrm>
          <a:off x="9639300" y="697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35" name="楕円 134">
          <a:extLst>
            <a:ext uri="{FF2B5EF4-FFF2-40B4-BE49-F238E27FC236}">
              <a16:creationId xmlns:a16="http://schemas.microsoft.com/office/drawing/2014/main" id="{88633B40-62BB-40D7-B1A7-186EDC1C2C08}"/>
            </a:ext>
          </a:extLst>
        </xdr:cNvPr>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114300</xdr:rowOff>
    </xdr:from>
    <xdr:to>
      <xdr:col>50</xdr:col>
      <xdr:colOff>114300</xdr:colOff>
      <xdr:row>40</xdr:row>
      <xdr:rowOff>114300</xdr:rowOff>
    </xdr:to>
    <xdr:cxnSp macro="">
      <xdr:nvCxnSpPr>
        <xdr:cNvPr id="136" name="直線コネクタ 135">
          <a:extLst>
            <a:ext uri="{FF2B5EF4-FFF2-40B4-BE49-F238E27FC236}">
              <a16:creationId xmlns:a16="http://schemas.microsoft.com/office/drawing/2014/main" id="{7882D1A4-52FF-44CD-BDBB-DED86AF94E86}"/>
            </a:ext>
          </a:extLst>
        </xdr:cNvPr>
        <xdr:cNvCxnSpPr/>
      </xdr:nvCxnSpPr>
      <xdr:spPr>
        <a:xfrm>
          <a:off x="8750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7" name="楕円 136">
          <a:extLst>
            <a:ext uri="{FF2B5EF4-FFF2-40B4-BE49-F238E27FC236}">
              <a16:creationId xmlns:a16="http://schemas.microsoft.com/office/drawing/2014/main" id="{7B5B366B-885F-4138-B2CF-22189A3F9728}"/>
            </a:ext>
          </a:extLst>
        </xdr:cNvPr>
        <xdr:cNvSpPr/>
      </xdr:nvSpPr>
      <xdr:spPr>
        <a:xfrm>
          <a:off x="7810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114300</xdr:rowOff>
    </xdr:from>
    <xdr:to>
      <xdr:col>45</xdr:col>
      <xdr:colOff>177800</xdr:colOff>
      <xdr:row>40</xdr:row>
      <xdr:rowOff>114300</xdr:rowOff>
    </xdr:to>
    <xdr:cxnSp macro="">
      <xdr:nvCxnSpPr>
        <xdr:cNvPr id="138" name="直線コネクタ 137">
          <a:extLst>
            <a:ext uri="{FF2B5EF4-FFF2-40B4-BE49-F238E27FC236}">
              <a16:creationId xmlns:a16="http://schemas.microsoft.com/office/drawing/2014/main" id="{5443F326-40DF-4207-BF73-4D10E7156B84}"/>
            </a:ext>
          </a:extLst>
        </xdr:cNvPr>
        <xdr:cNvCxnSpPr/>
      </xdr:nvCxnSpPr>
      <xdr:spPr>
        <a:xfrm>
          <a:off x="7861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63500</xdr:rowOff>
    </xdr:from>
    <xdr:to>
      <xdr:col>36</xdr:col>
      <xdr:colOff>165100</xdr:colOff>
      <xdr:row>40</xdr:row>
      <xdr:rowOff>165100</xdr:rowOff>
    </xdr:to>
    <xdr:sp macro="" textlink="">
      <xdr:nvSpPr>
        <xdr:cNvPr id="139" name="楕円 138">
          <a:extLst>
            <a:ext uri="{FF2B5EF4-FFF2-40B4-BE49-F238E27FC236}">
              <a16:creationId xmlns:a16="http://schemas.microsoft.com/office/drawing/2014/main" id="{AC2B8EBC-9C64-4C59-9ACC-589B269DE2AC}"/>
            </a:ext>
          </a:extLst>
        </xdr:cNvPr>
        <xdr:cNvSpPr/>
      </xdr:nvSpPr>
      <xdr:spPr>
        <a:xfrm>
          <a:off x="6921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114300</xdr:rowOff>
    </xdr:from>
    <xdr:to>
      <xdr:col>41</xdr:col>
      <xdr:colOff>50800</xdr:colOff>
      <xdr:row>40</xdr:row>
      <xdr:rowOff>114300</xdr:rowOff>
    </xdr:to>
    <xdr:cxnSp macro="">
      <xdr:nvCxnSpPr>
        <xdr:cNvPr id="140" name="直線コネクタ 139">
          <a:extLst>
            <a:ext uri="{FF2B5EF4-FFF2-40B4-BE49-F238E27FC236}">
              <a16:creationId xmlns:a16="http://schemas.microsoft.com/office/drawing/2014/main" id="{AECEDCD0-3086-4DD7-8031-47986B36F886}"/>
            </a:ext>
          </a:extLst>
        </xdr:cNvPr>
        <xdr:cNvCxnSpPr/>
      </xdr:nvCxnSpPr>
      <xdr:spPr>
        <a:xfrm>
          <a:off x="6972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41" name="n_1aveValue【図書館】&#10;一人当たり面積">
          <a:extLst>
            <a:ext uri="{FF2B5EF4-FFF2-40B4-BE49-F238E27FC236}">
              <a16:creationId xmlns:a16="http://schemas.microsoft.com/office/drawing/2014/main" id="{EC0BDED2-F883-4FD5-A581-7075E72CE5B0}"/>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42" name="n_2aveValue【図書館】&#10;一人当たり面積">
          <a:extLst>
            <a:ext uri="{FF2B5EF4-FFF2-40B4-BE49-F238E27FC236}">
              <a16:creationId xmlns:a16="http://schemas.microsoft.com/office/drawing/2014/main" id="{83CA9660-4EA2-4087-A388-525084E8C3B9}"/>
            </a:ext>
          </a:extLst>
        </xdr:cNvPr>
        <xdr:cNvSpPr txBox="1"/>
      </xdr:nvSpPr>
      <xdr:spPr>
        <a:xfrm>
          <a:off x="8515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162577</xdr:rowOff>
    </xdr:from>
    <xdr:ext cx="469744" cy="259045"/>
    <xdr:sp macro="" textlink="">
      <xdr:nvSpPr>
        <xdr:cNvPr id="143" name="n_3aveValue【図書館】&#10;一人当たり面積">
          <a:extLst>
            <a:ext uri="{FF2B5EF4-FFF2-40B4-BE49-F238E27FC236}">
              <a16:creationId xmlns:a16="http://schemas.microsoft.com/office/drawing/2014/main" id="{D3597248-1666-4302-9FDD-9FB324F1DF45}"/>
            </a:ext>
          </a:extLst>
        </xdr:cNvPr>
        <xdr:cNvSpPr txBox="1"/>
      </xdr:nvSpPr>
      <xdr:spPr>
        <a:xfrm>
          <a:off x="7626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44" name="n_4aveValue【図書館】&#10;一人当たり面積">
          <a:extLst>
            <a:ext uri="{FF2B5EF4-FFF2-40B4-BE49-F238E27FC236}">
              <a16:creationId xmlns:a16="http://schemas.microsoft.com/office/drawing/2014/main" id="{0FC1C8B4-097F-471C-B03C-A8542F4BF3A4}"/>
            </a:ext>
          </a:extLst>
        </xdr:cNvPr>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156227</xdr:rowOff>
    </xdr:from>
    <xdr:ext cx="469744" cy="259045"/>
    <xdr:sp macro="" textlink="">
      <xdr:nvSpPr>
        <xdr:cNvPr id="145" name="n_1mainValue【図書館】&#10;一人当たり面積">
          <a:extLst>
            <a:ext uri="{FF2B5EF4-FFF2-40B4-BE49-F238E27FC236}">
              <a16:creationId xmlns:a16="http://schemas.microsoft.com/office/drawing/2014/main" id="{EE7912FD-DF46-426D-9B1A-DDC162DD202C}"/>
            </a:ext>
          </a:extLst>
        </xdr:cNvPr>
        <xdr:cNvSpPr txBox="1"/>
      </xdr:nvSpPr>
      <xdr:spPr>
        <a:xfrm>
          <a:off x="9391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156227</xdr:rowOff>
    </xdr:from>
    <xdr:ext cx="469744" cy="259045"/>
    <xdr:sp macro="" textlink="">
      <xdr:nvSpPr>
        <xdr:cNvPr id="146" name="n_2mainValue【図書館】&#10;一人当たり面積">
          <a:extLst>
            <a:ext uri="{FF2B5EF4-FFF2-40B4-BE49-F238E27FC236}">
              <a16:creationId xmlns:a16="http://schemas.microsoft.com/office/drawing/2014/main" id="{E4FEFF6C-5C8C-4334-867F-505C3A438BC3}"/>
            </a:ext>
          </a:extLst>
        </xdr:cNvPr>
        <xdr:cNvSpPr txBox="1"/>
      </xdr:nvSpPr>
      <xdr:spPr>
        <a:xfrm>
          <a:off x="8515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156227</xdr:rowOff>
    </xdr:from>
    <xdr:ext cx="469744" cy="259045"/>
    <xdr:sp macro="" textlink="">
      <xdr:nvSpPr>
        <xdr:cNvPr id="147" name="n_3mainValue【図書館】&#10;一人当たり面積">
          <a:extLst>
            <a:ext uri="{FF2B5EF4-FFF2-40B4-BE49-F238E27FC236}">
              <a16:creationId xmlns:a16="http://schemas.microsoft.com/office/drawing/2014/main" id="{EDC41C43-2861-40CE-97BD-A89D093A88EB}"/>
            </a:ext>
          </a:extLst>
        </xdr:cNvPr>
        <xdr:cNvSpPr txBox="1"/>
      </xdr:nvSpPr>
      <xdr:spPr>
        <a:xfrm>
          <a:off x="7626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156227</xdr:rowOff>
    </xdr:from>
    <xdr:ext cx="469744" cy="259045"/>
    <xdr:sp macro="" textlink="">
      <xdr:nvSpPr>
        <xdr:cNvPr id="148" name="n_4mainValue【図書館】&#10;一人当たり面積">
          <a:extLst>
            <a:ext uri="{FF2B5EF4-FFF2-40B4-BE49-F238E27FC236}">
              <a16:creationId xmlns:a16="http://schemas.microsoft.com/office/drawing/2014/main" id="{B387C7D5-58E1-4D77-B7AB-54E619E998FF}"/>
            </a:ext>
          </a:extLst>
        </xdr:cNvPr>
        <xdr:cNvSpPr txBox="1"/>
      </xdr:nvSpPr>
      <xdr:spPr>
        <a:xfrm>
          <a:off x="6737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18FCEFE-3143-4A97-A61D-7998CA613B4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232D0F0-091D-4AD1-9B27-2A2D8FAD4D4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262CCC1-D3CF-4B5B-9817-3C9FCF57C70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AC1EA9E-A5A3-4F44-A4B6-C4CE3018E56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8C03825-5DDC-4019-9841-007515FDB42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BCCC472-7A70-41BF-9D85-D1AE327F41A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51C5542-818B-44F7-8EF6-DAC1D640F62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1DDF99A-DD9D-4E0B-A6FC-9D19E1AE74F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47718AF-DED4-40DE-9086-0433F108627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F466C6E-C6E1-4621-ACBA-C618F2868FE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E72F5C37-E14A-479C-A22C-06966151406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3768817-B275-4353-8957-AA18578EEA1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44659559-6740-41A3-9B6C-8388984DDD4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7D22DCB5-AD0E-4C30-9647-16A5262E8CA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C706A953-02CA-4172-8C84-35B8E8ECF5F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E285BCB8-D3E1-47EA-A0AF-FD2C658D36A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17B9A365-0B5C-4913-B4BF-EB9B50DE1D3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7C7B4A0B-B810-45C2-9199-59EF8F03D06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7CD9C710-A243-4DD3-96D4-A5B3861E293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4263FBA6-3794-452B-AEAA-7B2038D45A8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55332292-D56D-4F0E-AE6B-E7289BCB657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831DEFE9-747D-4659-A612-62B1E676233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2E6F2683-8FFB-4DCB-991C-A4183281188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9CBEF361-C373-4E94-BD9C-628578B0D3F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D54B54FB-8E3A-427F-8C51-F717C9D32AC7}"/>
            </a:ext>
          </a:extLst>
        </xdr:cNvPr>
        <xdr:cNvCxnSpPr/>
      </xdr:nvCxnSpPr>
      <xdr:spPr>
        <a:xfrm flipV="1">
          <a:off x="4634865" y="963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68F8989F-684D-4DA7-969A-D260962E4B3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AF946780-D5FF-4C2B-B3DE-6AA889A8A0B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57A51E52-6DC4-4F0B-BDE3-6CEE4E641048}"/>
            </a:ext>
          </a:extLst>
        </xdr:cNvPr>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7" name="直線コネクタ 176">
          <a:extLst>
            <a:ext uri="{FF2B5EF4-FFF2-40B4-BE49-F238E27FC236}">
              <a16:creationId xmlns:a16="http://schemas.microsoft.com/office/drawing/2014/main" id="{D84C9551-680F-4F98-9259-9384301D3FAF}"/>
            </a:ext>
          </a:extLst>
        </xdr:cNvPr>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A6D41ACF-80D7-4AE2-A987-E1A2794BF824}"/>
            </a:ext>
          </a:extLst>
        </xdr:cNvPr>
        <xdr:cNvSpPr txBox="1"/>
      </xdr:nvSpPr>
      <xdr:spPr>
        <a:xfrm>
          <a:off x="4673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9" name="フローチャート: 判断 178">
          <a:extLst>
            <a:ext uri="{FF2B5EF4-FFF2-40B4-BE49-F238E27FC236}">
              <a16:creationId xmlns:a16="http://schemas.microsoft.com/office/drawing/2014/main" id="{5F5B1D64-B72C-4737-B243-58A57ABC3CC4}"/>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180" name="フローチャート: 判断 179">
          <a:extLst>
            <a:ext uri="{FF2B5EF4-FFF2-40B4-BE49-F238E27FC236}">
              <a16:creationId xmlns:a16="http://schemas.microsoft.com/office/drawing/2014/main" id="{F8547DD7-069C-4065-AF41-931EBBD859F4}"/>
            </a:ext>
          </a:extLst>
        </xdr:cNvPr>
        <xdr:cNvSpPr/>
      </xdr:nvSpPr>
      <xdr:spPr>
        <a:xfrm>
          <a:off x="3746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81" name="フローチャート: 判断 180">
          <a:extLst>
            <a:ext uri="{FF2B5EF4-FFF2-40B4-BE49-F238E27FC236}">
              <a16:creationId xmlns:a16="http://schemas.microsoft.com/office/drawing/2014/main" id="{39D79F10-EF95-4F1B-856D-9177EAC92B6F}"/>
            </a:ext>
          </a:extLst>
        </xdr:cNvPr>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2" name="フローチャート: 判断 181">
          <a:extLst>
            <a:ext uri="{FF2B5EF4-FFF2-40B4-BE49-F238E27FC236}">
              <a16:creationId xmlns:a16="http://schemas.microsoft.com/office/drawing/2014/main" id="{4A4E852F-C85D-4144-BDC0-564C1114031E}"/>
            </a:ext>
          </a:extLst>
        </xdr:cNvPr>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3" name="フローチャート: 判断 182">
          <a:extLst>
            <a:ext uri="{FF2B5EF4-FFF2-40B4-BE49-F238E27FC236}">
              <a16:creationId xmlns:a16="http://schemas.microsoft.com/office/drawing/2014/main" id="{A941158D-2138-4E0A-BC6C-3DF0814EF7C3}"/>
            </a:ext>
          </a:extLst>
        </xdr:cNvPr>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25471CA-8C9C-4282-A76B-80A2E0F1CF7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5399E5C-31FC-4065-BA93-11BA2288E9E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FF765D5-1793-4910-94F9-CAB0D2989AE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A91F379-0684-4780-83EB-24E73DDEFA5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1362A6A-3F00-4B57-9123-F4D9CA5C352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101600</xdr:rowOff>
    </xdr:from>
    <xdr:to>
      <xdr:col>24</xdr:col>
      <xdr:colOff>114300</xdr:colOff>
      <xdr:row>63</xdr:row>
      <xdr:rowOff>31750</xdr:rowOff>
    </xdr:to>
    <xdr:sp macro="" textlink="">
      <xdr:nvSpPr>
        <xdr:cNvPr id="189" name="楕円 188">
          <a:extLst>
            <a:ext uri="{FF2B5EF4-FFF2-40B4-BE49-F238E27FC236}">
              <a16:creationId xmlns:a16="http://schemas.microsoft.com/office/drawing/2014/main" id="{AFAC80E0-9B9F-465F-8C2F-B015EF924118}"/>
            </a:ext>
          </a:extLst>
        </xdr:cNvPr>
        <xdr:cNvSpPr/>
      </xdr:nvSpPr>
      <xdr:spPr>
        <a:xfrm>
          <a:off x="4584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80027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52BE865A-4FDA-49F7-A0A5-B11D3A7DCD3E}"/>
            </a:ext>
          </a:extLst>
        </xdr:cNvPr>
        <xdr:cNvSpPr txBox="1"/>
      </xdr:nvSpPr>
      <xdr:spPr>
        <a:xfrm>
          <a:off x="4673600"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52070</xdr:rowOff>
    </xdr:from>
    <xdr:to>
      <xdr:col>20</xdr:col>
      <xdr:colOff>38100</xdr:colOff>
      <xdr:row>63</xdr:row>
      <xdr:rowOff>153670</xdr:rowOff>
    </xdr:to>
    <xdr:sp macro="" textlink="">
      <xdr:nvSpPr>
        <xdr:cNvPr id="191" name="楕円 190">
          <a:extLst>
            <a:ext uri="{FF2B5EF4-FFF2-40B4-BE49-F238E27FC236}">
              <a16:creationId xmlns:a16="http://schemas.microsoft.com/office/drawing/2014/main" id="{3227006F-F5E2-4E99-A115-DE39A113792B}"/>
            </a:ext>
          </a:extLst>
        </xdr:cNvPr>
        <xdr:cNvSpPr/>
      </xdr:nvSpPr>
      <xdr:spPr>
        <a:xfrm>
          <a:off x="3746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152400</xdr:rowOff>
    </xdr:from>
    <xdr:to>
      <xdr:col>24</xdr:col>
      <xdr:colOff>63500</xdr:colOff>
      <xdr:row>63</xdr:row>
      <xdr:rowOff>102870</xdr:rowOff>
    </xdr:to>
    <xdr:cxnSp macro="">
      <xdr:nvCxnSpPr>
        <xdr:cNvPr id="192" name="直線コネクタ 191">
          <a:extLst>
            <a:ext uri="{FF2B5EF4-FFF2-40B4-BE49-F238E27FC236}">
              <a16:creationId xmlns:a16="http://schemas.microsoft.com/office/drawing/2014/main" id="{8D1A2D69-7BAA-4CD8-9B35-6412342B4E9B}"/>
            </a:ext>
          </a:extLst>
        </xdr:cNvPr>
        <xdr:cNvCxnSpPr/>
      </xdr:nvCxnSpPr>
      <xdr:spPr>
        <a:xfrm flipV="1">
          <a:off x="3797300" y="107823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71120</xdr:rowOff>
    </xdr:from>
    <xdr:to>
      <xdr:col>15</xdr:col>
      <xdr:colOff>101600</xdr:colOff>
      <xdr:row>64</xdr:row>
      <xdr:rowOff>1270</xdr:rowOff>
    </xdr:to>
    <xdr:sp macro="" textlink="">
      <xdr:nvSpPr>
        <xdr:cNvPr id="193" name="楕円 192">
          <a:extLst>
            <a:ext uri="{FF2B5EF4-FFF2-40B4-BE49-F238E27FC236}">
              <a16:creationId xmlns:a16="http://schemas.microsoft.com/office/drawing/2014/main" id="{C9D49171-8E69-4125-B51C-D3DE02DD51D5}"/>
            </a:ext>
          </a:extLst>
        </xdr:cNvPr>
        <xdr:cNvSpPr/>
      </xdr:nvSpPr>
      <xdr:spPr>
        <a:xfrm>
          <a:off x="2857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102870</xdr:rowOff>
    </xdr:from>
    <xdr:to>
      <xdr:col>19</xdr:col>
      <xdr:colOff>177800</xdr:colOff>
      <xdr:row>63</xdr:row>
      <xdr:rowOff>121920</xdr:rowOff>
    </xdr:to>
    <xdr:cxnSp macro="">
      <xdr:nvCxnSpPr>
        <xdr:cNvPr id="194" name="直線コネクタ 193">
          <a:extLst>
            <a:ext uri="{FF2B5EF4-FFF2-40B4-BE49-F238E27FC236}">
              <a16:creationId xmlns:a16="http://schemas.microsoft.com/office/drawing/2014/main" id="{BBD6B240-E897-49FD-9DC1-525161880616}"/>
            </a:ext>
          </a:extLst>
        </xdr:cNvPr>
        <xdr:cNvCxnSpPr/>
      </xdr:nvCxnSpPr>
      <xdr:spPr>
        <a:xfrm flipV="1">
          <a:off x="2908300" y="10904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29210</xdr:rowOff>
    </xdr:from>
    <xdr:to>
      <xdr:col>10</xdr:col>
      <xdr:colOff>165100</xdr:colOff>
      <xdr:row>63</xdr:row>
      <xdr:rowOff>130810</xdr:rowOff>
    </xdr:to>
    <xdr:sp macro="" textlink="">
      <xdr:nvSpPr>
        <xdr:cNvPr id="195" name="楕円 194">
          <a:extLst>
            <a:ext uri="{FF2B5EF4-FFF2-40B4-BE49-F238E27FC236}">
              <a16:creationId xmlns:a16="http://schemas.microsoft.com/office/drawing/2014/main" id="{A7702356-F310-4455-B809-57B39956CFE9}"/>
            </a:ext>
          </a:extLst>
        </xdr:cNvPr>
        <xdr:cNvSpPr/>
      </xdr:nvSpPr>
      <xdr:spPr>
        <a:xfrm>
          <a:off x="1968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80010</xdr:rowOff>
    </xdr:from>
    <xdr:to>
      <xdr:col>15</xdr:col>
      <xdr:colOff>50800</xdr:colOff>
      <xdr:row>63</xdr:row>
      <xdr:rowOff>121920</xdr:rowOff>
    </xdr:to>
    <xdr:cxnSp macro="">
      <xdr:nvCxnSpPr>
        <xdr:cNvPr id="196" name="直線コネクタ 195">
          <a:extLst>
            <a:ext uri="{FF2B5EF4-FFF2-40B4-BE49-F238E27FC236}">
              <a16:creationId xmlns:a16="http://schemas.microsoft.com/office/drawing/2014/main" id="{F5074A16-A5EF-43B3-BA14-32DBDDB35518}"/>
            </a:ext>
          </a:extLst>
        </xdr:cNvPr>
        <xdr:cNvCxnSpPr/>
      </xdr:nvCxnSpPr>
      <xdr:spPr>
        <a:xfrm>
          <a:off x="2019300" y="108813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158750</xdr:rowOff>
    </xdr:from>
    <xdr:to>
      <xdr:col>6</xdr:col>
      <xdr:colOff>38100</xdr:colOff>
      <xdr:row>63</xdr:row>
      <xdr:rowOff>88900</xdr:rowOff>
    </xdr:to>
    <xdr:sp macro="" textlink="">
      <xdr:nvSpPr>
        <xdr:cNvPr id="197" name="楕円 196">
          <a:extLst>
            <a:ext uri="{FF2B5EF4-FFF2-40B4-BE49-F238E27FC236}">
              <a16:creationId xmlns:a16="http://schemas.microsoft.com/office/drawing/2014/main" id="{0AB4DF21-71D8-4360-BC05-98941B06BBEE}"/>
            </a:ext>
          </a:extLst>
        </xdr:cNvPr>
        <xdr:cNvSpPr/>
      </xdr:nvSpPr>
      <xdr:spPr>
        <a:xfrm>
          <a:off x="1079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38100</xdr:rowOff>
    </xdr:from>
    <xdr:to>
      <xdr:col>10</xdr:col>
      <xdr:colOff>114300</xdr:colOff>
      <xdr:row>63</xdr:row>
      <xdr:rowOff>80010</xdr:rowOff>
    </xdr:to>
    <xdr:cxnSp macro="">
      <xdr:nvCxnSpPr>
        <xdr:cNvPr id="198" name="直線コネクタ 197">
          <a:extLst>
            <a:ext uri="{FF2B5EF4-FFF2-40B4-BE49-F238E27FC236}">
              <a16:creationId xmlns:a16="http://schemas.microsoft.com/office/drawing/2014/main" id="{9BFE787A-7373-44F1-A21A-A7F493B378AD}"/>
            </a:ext>
          </a:extLst>
        </xdr:cNvPr>
        <xdr:cNvCxnSpPr/>
      </xdr:nvCxnSpPr>
      <xdr:spPr>
        <a:xfrm>
          <a:off x="1130300" y="108394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23512</xdr:rowOff>
    </xdr:from>
    <xdr:ext cx="405111" cy="259045"/>
    <xdr:sp macro="" textlink="">
      <xdr:nvSpPr>
        <xdr:cNvPr id="199" name="n_1aveValue【体育館・プール】&#10;有形固定資産減価償却率">
          <a:extLst>
            <a:ext uri="{FF2B5EF4-FFF2-40B4-BE49-F238E27FC236}">
              <a16:creationId xmlns:a16="http://schemas.microsoft.com/office/drawing/2014/main" id="{D54C875D-7E9B-41D9-AAAA-DEC56012059B}"/>
            </a:ext>
          </a:extLst>
        </xdr:cNvPr>
        <xdr:cNvSpPr txBox="1"/>
      </xdr:nvSpPr>
      <xdr:spPr>
        <a:xfrm>
          <a:off x="3582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200" name="n_2aveValue【体育館・プール】&#10;有形固定資産減価償却率">
          <a:extLst>
            <a:ext uri="{FF2B5EF4-FFF2-40B4-BE49-F238E27FC236}">
              <a16:creationId xmlns:a16="http://schemas.microsoft.com/office/drawing/2014/main" id="{F22A1DC6-450E-4AC4-A9E6-422CB529C1AC}"/>
            </a:ext>
          </a:extLst>
        </xdr:cNvPr>
        <xdr:cNvSpPr txBox="1"/>
      </xdr:nvSpPr>
      <xdr:spPr>
        <a:xfrm>
          <a:off x="2705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201" name="n_3aveValue【体育館・プール】&#10;有形固定資産減価償却率">
          <a:extLst>
            <a:ext uri="{FF2B5EF4-FFF2-40B4-BE49-F238E27FC236}">
              <a16:creationId xmlns:a16="http://schemas.microsoft.com/office/drawing/2014/main" id="{B66D51CE-428E-4D8F-B0E4-714F4FD33F65}"/>
            </a:ext>
          </a:extLst>
        </xdr:cNvPr>
        <xdr:cNvSpPr txBox="1"/>
      </xdr:nvSpPr>
      <xdr:spPr>
        <a:xfrm>
          <a:off x="1816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2" name="n_4aveValue【体育館・プール】&#10;有形固定資産減価償却率">
          <a:extLst>
            <a:ext uri="{FF2B5EF4-FFF2-40B4-BE49-F238E27FC236}">
              <a16:creationId xmlns:a16="http://schemas.microsoft.com/office/drawing/2014/main" id="{13B577F2-BAF3-4FC7-8791-B139416C3A2F}"/>
            </a:ext>
          </a:extLst>
        </xdr:cNvPr>
        <xdr:cNvSpPr txBox="1"/>
      </xdr:nvSpPr>
      <xdr:spPr>
        <a:xfrm>
          <a:off x="927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144797</xdr:rowOff>
    </xdr:from>
    <xdr:ext cx="405111" cy="259045"/>
    <xdr:sp macro="" textlink="">
      <xdr:nvSpPr>
        <xdr:cNvPr id="203" name="n_1mainValue【体育館・プール】&#10;有形固定資産減価償却率">
          <a:extLst>
            <a:ext uri="{FF2B5EF4-FFF2-40B4-BE49-F238E27FC236}">
              <a16:creationId xmlns:a16="http://schemas.microsoft.com/office/drawing/2014/main" id="{772C81BD-A02B-4D80-A156-BC08391DCA02}"/>
            </a:ext>
          </a:extLst>
        </xdr:cNvPr>
        <xdr:cNvSpPr txBox="1"/>
      </xdr:nvSpPr>
      <xdr:spPr>
        <a:xfrm>
          <a:off x="35820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163847</xdr:rowOff>
    </xdr:from>
    <xdr:ext cx="405111" cy="259045"/>
    <xdr:sp macro="" textlink="">
      <xdr:nvSpPr>
        <xdr:cNvPr id="204" name="n_2mainValue【体育館・プール】&#10;有形固定資産減価償却率">
          <a:extLst>
            <a:ext uri="{FF2B5EF4-FFF2-40B4-BE49-F238E27FC236}">
              <a16:creationId xmlns:a16="http://schemas.microsoft.com/office/drawing/2014/main" id="{990078CD-5B8E-40CF-98A5-1E6EE925BE63}"/>
            </a:ext>
          </a:extLst>
        </xdr:cNvPr>
        <xdr:cNvSpPr txBox="1"/>
      </xdr:nvSpPr>
      <xdr:spPr>
        <a:xfrm>
          <a:off x="2705744"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121937</xdr:rowOff>
    </xdr:from>
    <xdr:ext cx="405111" cy="259045"/>
    <xdr:sp macro="" textlink="">
      <xdr:nvSpPr>
        <xdr:cNvPr id="205" name="n_3mainValue【体育館・プール】&#10;有形固定資産減価償却率">
          <a:extLst>
            <a:ext uri="{FF2B5EF4-FFF2-40B4-BE49-F238E27FC236}">
              <a16:creationId xmlns:a16="http://schemas.microsoft.com/office/drawing/2014/main" id="{104B901D-5375-4B4C-BE78-9E6ADAD3CCD6}"/>
            </a:ext>
          </a:extLst>
        </xdr:cNvPr>
        <xdr:cNvSpPr txBox="1"/>
      </xdr:nvSpPr>
      <xdr:spPr>
        <a:xfrm>
          <a:off x="18167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80027</xdr:rowOff>
    </xdr:from>
    <xdr:ext cx="405111" cy="259045"/>
    <xdr:sp macro="" textlink="">
      <xdr:nvSpPr>
        <xdr:cNvPr id="206" name="n_4mainValue【体育館・プール】&#10;有形固定資産減価償却率">
          <a:extLst>
            <a:ext uri="{FF2B5EF4-FFF2-40B4-BE49-F238E27FC236}">
              <a16:creationId xmlns:a16="http://schemas.microsoft.com/office/drawing/2014/main" id="{D65FFB2A-871D-4F5F-835D-8D6B726FCCE7}"/>
            </a:ext>
          </a:extLst>
        </xdr:cNvPr>
        <xdr:cNvSpPr txBox="1"/>
      </xdr:nvSpPr>
      <xdr:spPr>
        <a:xfrm>
          <a:off x="927744"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47F4B58-822C-4518-B1C4-5450C27E534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D610B18-1634-4BA1-8F82-BB3863458FA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244FD2F-C12D-44B2-AA1C-19AD87CE88E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FB8670F-A040-4EC2-AE88-40313357194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99BDD92-149E-4BAB-90E5-FDB799B7173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EAA778D-74B0-4788-916A-0A44B2E7248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278783A-3938-4C59-B0ED-CE566B6B2B9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75C9E01-08CB-48DB-A8B7-6DAD6552B0F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FD66303-6ECF-4D59-9BA8-A6177C5F52F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53B0972-BC26-4A4A-92F3-E917147ED4C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B08FE78A-325A-477E-8024-DBDE358A035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FFF27397-2127-44B8-A169-7AE5563A759F}"/>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A13831B2-7474-453A-9383-D0C2C8BEB28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70FD57EE-4B7C-408D-B69E-7B60AE122427}"/>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179B8DCE-DE75-4F4C-A6DB-B363E88D239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A00F0B9A-74FC-4D8D-8362-4F0819539276}"/>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8565D1BB-2C67-4677-BCE5-C1673B3D67D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76F56E4C-D3D6-4C6E-92FB-DFC313A93CD4}"/>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ABE3C70E-B447-4CE8-9690-BD16E13562F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263F57AB-358A-4BFF-ABA0-22077EF44015}"/>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51B3A698-A174-4A10-A641-1E57061D680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B18EC6C9-EF0B-46A8-AA4C-EAC63694F47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4BBE2F83-6AC1-4D3A-99B8-5402CA32227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99562029-7675-46F4-B6D4-F52CC3DBCD3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3A66B139-40FF-4179-8455-8CFF999145B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128996</xdr:rowOff>
    </xdr:from>
    <xdr:to>
      <xdr:col>54</xdr:col>
      <xdr:colOff>189865</xdr:colOff>
      <xdr:row>64</xdr:row>
      <xdr:rowOff>99604</xdr:rowOff>
    </xdr:to>
    <xdr:cxnSp macro="">
      <xdr:nvCxnSpPr>
        <xdr:cNvPr id="232" name="直線コネクタ 231">
          <a:extLst>
            <a:ext uri="{FF2B5EF4-FFF2-40B4-BE49-F238E27FC236}">
              <a16:creationId xmlns:a16="http://schemas.microsoft.com/office/drawing/2014/main" id="{CDB655F4-38D2-44CB-9C3D-FCFC0A91A042}"/>
            </a:ext>
          </a:extLst>
        </xdr:cNvPr>
        <xdr:cNvCxnSpPr/>
      </xdr:nvCxnSpPr>
      <xdr:spPr>
        <a:xfrm flipV="1">
          <a:off x="10476865" y="9558746"/>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a:extLst>
            <a:ext uri="{FF2B5EF4-FFF2-40B4-BE49-F238E27FC236}">
              <a16:creationId xmlns:a16="http://schemas.microsoft.com/office/drawing/2014/main" id="{8C0C849E-20BC-4870-AE3D-BF08E4BEA83A}"/>
            </a:ext>
          </a:extLst>
        </xdr:cNvPr>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a:extLst>
            <a:ext uri="{FF2B5EF4-FFF2-40B4-BE49-F238E27FC236}">
              <a16:creationId xmlns:a16="http://schemas.microsoft.com/office/drawing/2014/main" id="{70477CC4-E915-4ADE-BB39-726089583659}"/>
            </a:ext>
          </a:extLst>
        </xdr:cNvPr>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75673</xdr:rowOff>
    </xdr:from>
    <xdr:ext cx="469744" cy="259045"/>
    <xdr:sp macro="" textlink="">
      <xdr:nvSpPr>
        <xdr:cNvPr id="235" name="【体育館・プール】&#10;一人当たり面積最大値テキスト">
          <a:extLst>
            <a:ext uri="{FF2B5EF4-FFF2-40B4-BE49-F238E27FC236}">
              <a16:creationId xmlns:a16="http://schemas.microsoft.com/office/drawing/2014/main" id="{3A5555FF-155C-468F-9753-5F53780E8908}"/>
            </a:ext>
          </a:extLst>
        </xdr:cNvPr>
        <xdr:cNvSpPr txBox="1"/>
      </xdr:nvSpPr>
      <xdr:spPr>
        <a:xfrm>
          <a:off x="10515600" y="93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128996</xdr:rowOff>
    </xdr:from>
    <xdr:to>
      <xdr:col>55</xdr:col>
      <xdr:colOff>88900</xdr:colOff>
      <xdr:row>55</xdr:row>
      <xdr:rowOff>128996</xdr:rowOff>
    </xdr:to>
    <xdr:cxnSp macro="">
      <xdr:nvCxnSpPr>
        <xdr:cNvPr id="236" name="直線コネクタ 235">
          <a:extLst>
            <a:ext uri="{FF2B5EF4-FFF2-40B4-BE49-F238E27FC236}">
              <a16:creationId xmlns:a16="http://schemas.microsoft.com/office/drawing/2014/main" id="{0092BE77-0BAE-40AD-ABA1-9C2F4BEA6A3E}"/>
            </a:ext>
          </a:extLst>
        </xdr:cNvPr>
        <xdr:cNvCxnSpPr/>
      </xdr:nvCxnSpPr>
      <xdr:spPr>
        <a:xfrm>
          <a:off x="10388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112503</xdr:rowOff>
    </xdr:from>
    <xdr:ext cx="469744" cy="259045"/>
    <xdr:sp macro="" textlink="">
      <xdr:nvSpPr>
        <xdr:cNvPr id="237" name="【体育館・プール】&#10;一人当たり面積平均値テキスト">
          <a:extLst>
            <a:ext uri="{FF2B5EF4-FFF2-40B4-BE49-F238E27FC236}">
              <a16:creationId xmlns:a16="http://schemas.microsoft.com/office/drawing/2014/main" id="{0ECA6170-B8E1-416B-9FA7-79C07878B796}"/>
            </a:ext>
          </a:extLst>
        </xdr:cNvPr>
        <xdr:cNvSpPr txBox="1"/>
      </xdr:nvSpPr>
      <xdr:spPr>
        <a:xfrm>
          <a:off x="10515600" y="10399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238" name="フローチャート: 判断 237">
          <a:extLst>
            <a:ext uri="{FF2B5EF4-FFF2-40B4-BE49-F238E27FC236}">
              <a16:creationId xmlns:a16="http://schemas.microsoft.com/office/drawing/2014/main" id="{4E68C737-805C-47D6-A7D5-FEC5A815993D}"/>
            </a:ext>
          </a:extLst>
        </xdr:cNvPr>
        <xdr:cNvSpPr/>
      </xdr:nvSpPr>
      <xdr:spPr>
        <a:xfrm>
          <a:off x="10426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87993</xdr:rowOff>
    </xdr:from>
    <xdr:to>
      <xdr:col>50</xdr:col>
      <xdr:colOff>165100</xdr:colOff>
      <xdr:row>62</xdr:row>
      <xdr:rowOff>18143</xdr:rowOff>
    </xdr:to>
    <xdr:sp macro="" textlink="">
      <xdr:nvSpPr>
        <xdr:cNvPr id="239" name="フローチャート: 判断 238">
          <a:extLst>
            <a:ext uri="{FF2B5EF4-FFF2-40B4-BE49-F238E27FC236}">
              <a16:creationId xmlns:a16="http://schemas.microsoft.com/office/drawing/2014/main" id="{0F4A73E2-4247-4E6C-835A-91C1DA20EE43}"/>
            </a:ext>
          </a:extLst>
        </xdr:cNvPr>
        <xdr:cNvSpPr/>
      </xdr:nvSpPr>
      <xdr:spPr>
        <a:xfrm>
          <a:off x="958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102688</xdr:rowOff>
    </xdr:from>
    <xdr:to>
      <xdr:col>46</xdr:col>
      <xdr:colOff>38100</xdr:colOff>
      <xdr:row>62</xdr:row>
      <xdr:rowOff>32838</xdr:rowOff>
    </xdr:to>
    <xdr:sp macro="" textlink="">
      <xdr:nvSpPr>
        <xdr:cNvPr id="240" name="フローチャート: 判断 239">
          <a:extLst>
            <a:ext uri="{FF2B5EF4-FFF2-40B4-BE49-F238E27FC236}">
              <a16:creationId xmlns:a16="http://schemas.microsoft.com/office/drawing/2014/main" id="{E33BC8F8-6DD5-499E-A727-3B4D943DF7D4}"/>
            </a:ext>
          </a:extLst>
        </xdr:cNvPr>
        <xdr:cNvSpPr/>
      </xdr:nvSpPr>
      <xdr:spPr>
        <a:xfrm>
          <a:off x="8699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122283</xdr:rowOff>
    </xdr:from>
    <xdr:to>
      <xdr:col>41</xdr:col>
      <xdr:colOff>101600</xdr:colOff>
      <xdr:row>62</xdr:row>
      <xdr:rowOff>52433</xdr:rowOff>
    </xdr:to>
    <xdr:sp macro="" textlink="">
      <xdr:nvSpPr>
        <xdr:cNvPr id="241" name="フローチャート: 判断 240">
          <a:extLst>
            <a:ext uri="{FF2B5EF4-FFF2-40B4-BE49-F238E27FC236}">
              <a16:creationId xmlns:a16="http://schemas.microsoft.com/office/drawing/2014/main" id="{79483ADF-8BB0-415D-B6A3-BF9CC3BE31E8}"/>
            </a:ext>
          </a:extLst>
        </xdr:cNvPr>
        <xdr:cNvSpPr/>
      </xdr:nvSpPr>
      <xdr:spPr>
        <a:xfrm>
          <a:off x="781050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135346</xdr:rowOff>
    </xdr:from>
    <xdr:to>
      <xdr:col>36</xdr:col>
      <xdr:colOff>165100</xdr:colOff>
      <xdr:row>62</xdr:row>
      <xdr:rowOff>65496</xdr:rowOff>
    </xdr:to>
    <xdr:sp macro="" textlink="">
      <xdr:nvSpPr>
        <xdr:cNvPr id="242" name="フローチャート: 判断 241">
          <a:extLst>
            <a:ext uri="{FF2B5EF4-FFF2-40B4-BE49-F238E27FC236}">
              <a16:creationId xmlns:a16="http://schemas.microsoft.com/office/drawing/2014/main" id="{AC8C3690-B862-4F70-942C-E60883C3B00A}"/>
            </a:ext>
          </a:extLst>
        </xdr:cNvPr>
        <xdr:cNvSpPr/>
      </xdr:nvSpPr>
      <xdr:spPr>
        <a:xfrm>
          <a:off x="6921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12F028A-A63A-4833-A851-1E8A3DB3C10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F85B460-8739-48F0-96B1-94166E8A0ED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442844E-BE21-4FD9-BC31-B1DA15BA6C4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FDE4982-329B-485E-9337-6EB9CDB0E56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9C69C798-C86A-45BC-8EE9-F4231C9A07C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48804</xdr:rowOff>
    </xdr:from>
    <xdr:to>
      <xdr:col>55</xdr:col>
      <xdr:colOff>50800</xdr:colOff>
      <xdr:row>64</xdr:row>
      <xdr:rowOff>150404</xdr:rowOff>
    </xdr:to>
    <xdr:sp macro="" textlink="">
      <xdr:nvSpPr>
        <xdr:cNvPr id="248" name="楕円 247">
          <a:extLst>
            <a:ext uri="{FF2B5EF4-FFF2-40B4-BE49-F238E27FC236}">
              <a16:creationId xmlns:a16="http://schemas.microsoft.com/office/drawing/2014/main" id="{5F3CB1C3-9268-445B-A872-E890AD32E17D}"/>
            </a:ext>
          </a:extLst>
        </xdr:cNvPr>
        <xdr:cNvSpPr/>
      </xdr:nvSpPr>
      <xdr:spPr>
        <a:xfrm>
          <a:off x="10426700" y="110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135181</xdr:rowOff>
    </xdr:from>
    <xdr:ext cx="469744" cy="259045"/>
    <xdr:sp macro="" textlink="">
      <xdr:nvSpPr>
        <xdr:cNvPr id="249" name="【体育館・プール】&#10;一人当たり面積該当値テキスト">
          <a:extLst>
            <a:ext uri="{FF2B5EF4-FFF2-40B4-BE49-F238E27FC236}">
              <a16:creationId xmlns:a16="http://schemas.microsoft.com/office/drawing/2014/main" id="{3461F0BD-22C9-4F25-9CD2-3B6B126B1AF6}"/>
            </a:ext>
          </a:extLst>
        </xdr:cNvPr>
        <xdr:cNvSpPr txBox="1"/>
      </xdr:nvSpPr>
      <xdr:spPr>
        <a:xfrm>
          <a:off x="10515600" y="1093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48804</xdr:rowOff>
    </xdr:from>
    <xdr:to>
      <xdr:col>50</xdr:col>
      <xdr:colOff>165100</xdr:colOff>
      <xdr:row>64</xdr:row>
      <xdr:rowOff>150404</xdr:rowOff>
    </xdr:to>
    <xdr:sp macro="" textlink="">
      <xdr:nvSpPr>
        <xdr:cNvPr id="250" name="楕円 249">
          <a:extLst>
            <a:ext uri="{FF2B5EF4-FFF2-40B4-BE49-F238E27FC236}">
              <a16:creationId xmlns:a16="http://schemas.microsoft.com/office/drawing/2014/main" id="{5DA90859-75C0-4F67-97F6-C8BE3C260982}"/>
            </a:ext>
          </a:extLst>
        </xdr:cNvPr>
        <xdr:cNvSpPr/>
      </xdr:nvSpPr>
      <xdr:spPr>
        <a:xfrm>
          <a:off x="9588500" y="110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99604</xdr:rowOff>
    </xdr:from>
    <xdr:to>
      <xdr:col>55</xdr:col>
      <xdr:colOff>0</xdr:colOff>
      <xdr:row>64</xdr:row>
      <xdr:rowOff>99604</xdr:rowOff>
    </xdr:to>
    <xdr:cxnSp macro="">
      <xdr:nvCxnSpPr>
        <xdr:cNvPr id="251" name="直線コネクタ 250">
          <a:extLst>
            <a:ext uri="{FF2B5EF4-FFF2-40B4-BE49-F238E27FC236}">
              <a16:creationId xmlns:a16="http://schemas.microsoft.com/office/drawing/2014/main" id="{5F518241-78CF-4AC8-B44A-897D83D0B13E}"/>
            </a:ext>
          </a:extLst>
        </xdr:cNvPr>
        <xdr:cNvCxnSpPr/>
      </xdr:nvCxnSpPr>
      <xdr:spPr>
        <a:xfrm>
          <a:off x="9639300" y="110724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48804</xdr:rowOff>
    </xdr:from>
    <xdr:to>
      <xdr:col>46</xdr:col>
      <xdr:colOff>38100</xdr:colOff>
      <xdr:row>64</xdr:row>
      <xdr:rowOff>150404</xdr:rowOff>
    </xdr:to>
    <xdr:sp macro="" textlink="">
      <xdr:nvSpPr>
        <xdr:cNvPr id="252" name="楕円 251">
          <a:extLst>
            <a:ext uri="{FF2B5EF4-FFF2-40B4-BE49-F238E27FC236}">
              <a16:creationId xmlns:a16="http://schemas.microsoft.com/office/drawing/2014/main" id="{63E55D18-4C59-4CC5-84AD-8C03EB366CD8}"/>
            </a:ext>
          </a:extLst>
        </xdr:cNvPr>
        <xdr:cNvSpPr/>
      </xdr:nvSpPr>
      <xdr:spPr>
        <a:xfrm>
          <a:off x="8699500" y="110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99604</xdr:rowOff>
    </xdr:from>
    <xdr:to>
      <xdr:col>50</xdr:col>
      <xdr:colOff>114300</xdr:colOff>
      <xdr:row>64</xdr:row>
      <xdr:rowOff>99604</xdr:rowOff>
    </xdr:to>
    <xdr:cxnSp macro="">
      <xdr:nvCxnSpPr>
        <xdr:cNvPr id="253" name="直線コネクタ 252">
          <a:extLst>
            <a:ext uri="{FF2B5EF4-FFF2-40B4-BE49-F238E27FC236}">
              <a16:creationId xmlns:a16="http://schemas.microsoft.com/office/drawing/2014/main" id="{37029296-F791-44E2-A65B-F990AFE84599}"/>
            </a:ext>
          </a:extLst>
        </xdr:cNvPr>
        <xdr:cNvCxnSpPr/>
      </xdr:nvCxnSpPr>
      <xdr:spPr>
        <a:xfrm>
          <a:off x="8750300" y="110724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37374</xdr:rowOff>
    </xdr:from>
    <xdr:to>
      <xdr:col>41</xdr:col>
      <xdr:colOff>101600</xdr:colOff>
      <xdr:row>64</xdr:row>
      <xdr:rowOff>138974</xdr:rowOff>
    </xdr:to>
    <xdr:sp macro="" textlink="">
      <xdr:nvSpPr>
        <xdr:cNvPr id="254" name="楕円 253">
          <a:extLst>
            <a:ext uri="{FF2B5EF4-FFF2-40B4-BE49-F238E27FC236}">
              <a16:creationId xmlns:a16="http://schemas.microsoft.com/office/drawing/2014/main" id="{ACEB9580-8039-4F7E-A7C6-0ACDEB427AEC}"/>
            </a:ext>
          </a:extLst>
        </xdr:cNvPr>
        <xdr:cNvSpPr/>
      </xdr:nvSpPr>
      <xdr:spPr>
        <a:xfrm>
          <a:off x="7810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88174</xdr:rowOff>
    </xdr:from>
    <xdr:to>
      <xdr:col>45</xdr:col>
      <xdr:colOff>177800</xdr:colOff>
      <xdr:row>64</xdr:row>
      <xdr:rowOff>99604</xdr:rowOff>
    </xdr:to>
    <xdr:cxnSp macro="">
      <xdr:nvCxnSpPr>
        <xdr:cNvPr id="255" name="直線コネクタ 254">
          <a:extLst>
            <a:ext uri="{FF2B5EF4-FFF2-40B4-BE49-F238E27FC236}">
              <a16:creationId xmlns:a16="http://schemas.microsoft.com/office/drawing/2014/main" id="{831089F9-AC45-4787-B991-E3186352DA4E}"/>
            </a:ext>
          </a:extLst>
        </xdr:cNvPr>
        <xdr:cNvCxnSpPr/>
      </xdr:nvCxnSpPr>
      <xdr:spPr>
        <a:xfrm>
          <a:off x="7861300" y="1106097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37374</xdr:rowOff>
    </xdr:from>
    <xdr:to>
      <xdr:col>36</xdr:col>
      <xdr:colOff>165100</xdr:colOff>
      <xdr:row>64</xdr:row>
      <xdr:rowOff>138974</xdr:rowOff>
    </xdr:to>
    <xdr:sp macro="" textlink="">
      <xdr:nvSpPr>
        <xdr:cNvPr id="256" name="楕円 255">
          <a:extLst>
            <a:ext uri="{FF2B5EF4-FFF2-40B4-BE49-F238E27FC236}">
              <a16:creationId xmlns:a16="http://schemas.microsoft.com/office/drawing/2014/main" id="{2082E506-21CC-43CE-9054-722E4E6D51F8}"/>
            </a:ext>
          </a:extLst>
        </xdr:cNvPr>
        <xdr:cNvSpPr/>
      </xdr:nvSpPr>
      <xdr:spPr>
        <a:xfrm>
          <a:off x="6921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88174</xdr:rowOff>
    </xdr:from>
    <xdr:to>
      <xdr:col>41</xdr:col>
      <xdr:colOff>50800</xdr:colOff>
      <xdr:row>64</xdr:row>
      <xdr:rowOff>88174</xdr:rowOff>
    </xdr:to>
    <xdr:cxnSp macro="">
      <xdr:nvCxnSpPr>
        <xdr:cNvPr id="257" name="直線コネクタ 256">
          <a:extLst>
            <a:ext uri="{FF2B5EF4-FFF2-40B4-BE49-F238E27FC236}">
              <a16:creationId xmlns:a16="http://schemas.microsoft.com/office/drawing/2014/main" id="{04F52A16-4BF5-45B3-949C-D0A1D2A1FD7F}"/>
            </a:ext>
          </a:extLst>
        </xdr:cNvPr>
        <xdr:cNvCxnSpPr/>
      </xdr:nvCxnSpPr>
      <xdr:spPr>
        <a:xfrm>
          <a:off x="6972300" y="11060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34670</xdr:rowOff>
    </xdr:from>
    <xdr:ext cx="469744" cy="259045"/>
    <xdr:sp macro="" textlink="">
      <xdr:nvSpPr>
        <xdr:cNvPr id="258" name="n_1aveValue【体育館・プール】&#10;一人当たり面積">
          <a:extLst>
            <a:ext uri="{FF2B5EF4-FFF2-40B4-BE49-F238E27FC236}">
              <a16:creationId xmlns:a16="http://schemas.microsoft.com/office/drawing/2014/main" id="{FF918DAE-AB1E-4C2F-8259-012C1AFAA56B}"/>
            </a:ext>
          </a:extLst>
        </xdr:cNvPr>
        <xdr:cNvSpPr txBox="1"/>
      </xdr:nvSpPr>
      <xdr:spPr>
        <a:xfrm>
          <a:off x="9391727" y="103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49365</xdr:rowOff>
    </xdr:from>
    <xdr:ext cx="469744" cy="259045"/>
    <xdr:sp macro="" textlink="">
      <xdr:nvSpPr>
        <xdr:cNvPr id="259" name="n_2aveValue【体育館・プール】&#10;一人当たり面積">
          <a:extLst>
            <a:ext uri="{FF2B5EF4-FFF2-40B4-BE49-F238E27FC236}">
              <a16:creationId xmlns:a16="http://schemas.microsoft.com/office/drawing/2014/main" id="{9A2F89D8-0FB6-4E66-86B8-DA2B06E0752D}"/>
            </a:ext>
          </a:extLst>
        </xdr:cNvPr>
        <xdr:cNvSpPr txBox="1"/>
      </xdr:nvSpPr>
      <xdr:spPr>
        <a:xfrm>
          <a:off x="8515427" y="103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68960</xdr:rowOff>
    </xdr:from>
    <xdr:ext cx="469744" cy="259045"/>
    <xdr:sp macro="" textlink="">
      <xdr:nvSpPr>
        <xdr:cNvPr id="260" name="n_3aveValue【体育館・プール】&#10;一人当たり面積">
          <a:extLst>
            <a:ext uri="{FF2B5EF4-FFF2-40B4-BE49-F238E27FC236}">
              <a16:creationId xmlns:a16="http://schemas.microsoft.com/office/drawing/2014/main" id="{BDC48AA6-75EB-420B-92C2-021A6D6A8DE9}"/>
            </a:ext>
          </a:extLst>
        </xdr:cNvPr>
        <xdr:cNvSpPr txBox="1"/>
      </xdr:nvSpPr>
      <xdr:spPr>
        <a:xfrm>
          <a:off x="7626427" y="103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82023</xdr:rowOff>
    </xdr:from>
    <xdr:ext cx="469744" cy="259045"/>
    <xdr:sp macro="" textlink="">
      <xdr:nvSpPr>
        <xdr:cNvPr id="261" name="n_4aveValue【体育館・プール】&#10;一人当たり面積">
          <a:extLst>
            <a:ext uri="{FF2B5EF4-FFF2-40B4-BE49-F238E27FC236}">
              <a16:creationId xmlns:a16="http://schemas.microsoft.com/office/drawing/2014/main" id="{EBE8FD11-26F7-438F-B30F-45B4414332A5}"/>
            </a:ext>
          </a:extLst>
        </xdr:cNvPr>
        <xdr:cNvSpPr txBox="1"/>
      </xdr:nvSpPr>
      <xdr:spPr>
        <a:xfrm>
          <a:off x="67374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141531</xdr:rowOff>
    </xdr:from>
    <xdr:ext cx="469744" cy="259045"/>
    <xdr:sp macro="" textlink="">
      <xdr:nvSpPr>
        <xdr:cNvPr id="262" name="n_1mainValue【体育館・プール】&#10;一人当たり面積">
          <a:extLst>
            <a:ext uri="{FF2B5EF4-FFF2-40B4-BE49-F238E27FC236}">
              <a16:creationId xmlns:a16="http://schemas.microsoft.com/office/drawing/2014/main" id="{6A0AB650-4743-4CA8-A87A-8F39DE09CDE7}"/>
            </a:ext>
          </a:extLst>
        </xdr:cNvPr>
        <xdr:cNvSpPr txBox="1"/>
      </xdr:nvSpPr>
      <xdr:spPr>
        <a:xfrm>
          <a:off x="9391727" y="1111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141531</xdr:rowOff>
    </xdr:from>
    <xdr:ext cx="469744" cy="259045"/>
    <xdr:sp macro="" textlink="">
      <xdr:nvSpPr>
        <xdr:cNvPr id="263" name="n_2mainValue【体育館・プール】&#10;一人当たり面積">
          <a:extLst>
            <a:ext uri="{FF2B5EF4-FFF2-40B4-BE49-F238E27FC236}">
              <a16:creationId xmlns:a16="http://schemas.microsoft.com/office/drawing/2014/main" id="{F019CE30-BE28-41EB-9320-191FAEE13023}"/>
            </a:ext>
          </a:extLst>
        </xdr:cNvPr>
        <xdr:cNvSpPr txBox="1"/>
      </xdr:nvSpPr>
      <xdr:spPr>
        <a:xfrm>
          <a:off x="8515427" y="1111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130101</xdr:rowOff>
    </xdr:from>
    <xdr:ext cx="469744" cy="259045"/>
    <xdr:sp macro="" textlink="">
      <xdr:nvSpPr>
        <xdr:cNvPr id="264" name="n_3mainValue【体育館・プール】&#10;一人当たり面積">
          <a:extLst>
            <a:ext uri="{FF2B5EF4-FFF2-40B4-BE49-F238E27FC236}">
              <a16:creationId xmlns:a16="http://schemas.microsoft.com/office/drawing/2014/main" id="{6A79827B-A545-4E00-ACB8-38C82BE43F2B}"/>
            </a:ext>
          </a:extLst>
        </xdr:cNvPr>
        <xdr:cNvSpPr txBox="1"/>
      </xdr:nvSpPr>
      <xdr:spPr>
        <a:xfrm>
          <a:off x="76264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130101</xdr:rowOff>
    </xdr:from>
    <xdr:ext cx="469744" cy="259045"/>
    <xdr:sp macro="" textlink="">
      <xdr:nvSpPr>
        <xdr:cNvPr id="265" name="n_4mainValue【体育館・プール】&#10;一人当たり面積">
          <a:extLst>
            <a:ext uri="{FF2B5EF4-FFF2-40B4-BE49-F238E27FC236}">
              <a16:creationId xmlns:a16="http://schemas.microsoft.com/office/drawing/2014/main" id="{C9D65A45-69F3-4696-85A3-E26BED307092}"/>
            </a:ext>
          </a:extLst>
        </xdr:cNvPr>
        <xdr:cNvSpPr txBox="1"/>
      </xdr:nvSpPr>
      <xdr:spPr>
        <a:xfrm>
          <a:off x="67374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6B5E5E14-8A58-467A-AAB7-058EE937A84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ABCBA20E-BEDE-400A-84FF-729954DEF9F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B04D9394-117E-4F14-808C-35732C28A33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246B2BB8-D1FE-4644-8173-9F2B627CC72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5149F257-8B9D-496E-BDEE-0B28EF97FC5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281C3999-0A79-4211-AF18-3578D322792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DE27967B-C40B-46DF-B6AF-C08DDA851E7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9D7E9AFD-894F-4ED1-93D5-D300A86A045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B067F4C9-AE74-433F-9661-EFE6A23ECCB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4C568BA0-FE2F-445C-A8D5-7C8DCD871F5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B708C73D-253B-4F3C-9B88-0E4C2C47211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877F7309-10C8-40CE-A153-52401021003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2FDC88B1-62D5-4752-9697-CD91A8F95A2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B33F1C6B-4ED0-4BFD-B554-0D928FE8F90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C9CCD8E2-CBD6-4A76-800B-34FDA007A76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BF11B46E-A2E8-4A87-B6BC-9977B89326E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467A3040-E72E-440C-A083-0F7D9D98829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23654083-80AA-409B-B830-D9559B34597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1518A756-DC0C-4828-BB9C-B62B6E218AE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43ECCE3C-BEEF-42BA-913A-745EA8462B7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BF6D9C36-D414-4A51-83C4-9FF11844A85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F3509A3F-B897-4018-B9AD-9A097FADFFD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59A20EDA-F532-4D83-A5BC-40ECE224889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172C761E-EA8B-4504-AFAE-1EE7597DFF5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104775</xdr:rowOff>
    </xdr:to>
    <xdr:cxnSp macro="">
      <xdr:nvCxnSpPr>
        <xdr:cNvPr id="290" name="直線コネクタ 289">
          <a:extLst>
            <a:ext uri="{FF2B5EF4-FFF2-40B4-BE49-F238E27FC236}">
              <a16:creationId xmlns:a16="http://schemas.microsoft.com/office/drawing/2014/main" id="{B09580B2-9839-4891-BC64-09E33EDE5771}"/>
            </a:ext>
          </a:extLst>
        </xdr:cNvPr>
        <xdr:cNvCxnSpPr/>
      </xdr:nvCxnSpPr>
      <xdr:spPr>
        <a:xfrm flipV="1">
          <a:off x="4634865" y="132969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D0EB290D-FBC9-4A13-8508-9A48AF960CA8}"/>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2" name="直線コネクタ 291">
          <a:extLst>
            <a:ext uri="{FF2B5EF4-FFF2-40B4-BE49-F238E27FC236}">
              <a16:creationId xmlns:a16="http://schemas.microsoft.com/office/drawing/2014/main" id="{AAFFEE3E-D9AD-46CC-8FC2-62208DACEE6F}"/>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6CF68710-0F68-40BA-8036-2A0A12515E11}"/>
            </a:ext>
          </a:extLst>
        </xdr:cNvPr>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4" name="直線コネクタ 293">
          <a:extLst>
            <a:ext uri="{FF2B5EF4-FFF2-40B4-BE49-F238E27FC236}">
              <a16:creationId xmlns:a16="http://schemas.microsoft.com/office/drawing/2014/main" id="{1EFDDDEE-B53B-4521-9FD0-737673E4B5A4}"/>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23B20941-966A-4D81-B1C9-54FF7B301491}"/>
            </a:ext>
          </a:extLst>
        </xdr:cNvPr>
        <xdr:cNvSpPr txBox="1"/>
      </xdr:nvSpPr>
      <xdr:spPr>
        <a:xfrm>
          <a:off x="4673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6" name="フローチャート: 判断 295">
          <a:extLst>
            <a:ext uri="{FF2B5EF4-FFF2-40B4-BE49-F238E27FC236}">
              <a16:creationId xmlns:a16="http://schemas.microsoft.com/office/drawing/2014/main" id="{B82B5964-6608-4481-83BF-F22699E3D751}"/>
            </a:ext>
          </a:extLst>
        </xdr:cNvPr>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7" name="フローチャート: 判断 296">
          <a:extLst>
            <a:ext uri="{FF2B5EF4-FFF2-40B4-BE49-F238E27FC236}">
              <a16:creationId xmlns:a16="http://schemas.microsoft.com/office/drawing/2014/main" id="{67F3D25D-41EF-4865-B293-2675717ACF13}"/>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8" name="フローチャート: 判断 297">
          <a:extLst>
            <a:ext uri="{FF2B5EF4-FFF2-40B4-BE49-F238E27FC236}">
              <a16:creationId xmlns:a16="http://schemas.microsoft.com/office/drawing/2014/main" id="{27B49A39-E6B0-41CB-A8D6-261DA2FD8863}"/>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95886</xdr:rowOff>
    </xdr:from>
    <xdr:to>
      <xdr:col>10</xdr:col>
      <xdr:colOff>165100</xdr:colOff>
      <xdr:row>82</xdr:row>
      <xdr:rowOff>26036</xdr:rowOff>
    </xdr:to>
    <xdr:sp macro="" textlink="">
      <xdr:nvSpPr>
        <xdr:cNvPr id="299" name="フローチャート: 判断 298">
          <a:extLst>
            <a:ext uri="{FF2B5EF4-FFF2-40B4-BE49-F238E27FC236}">
              <a16:creationId xmlns:a16="http://schemas.microsoft.com/office/drawing/2014/main" id="{32712960-4FF0-4123-BFB6-A9AF211BA299}"/>
            </a:ext>
          </a:extLst>
        </xdr:cNvPr>
        <xdr:cNvSpPr/>
      </xdr:nvSpPr>
      <xdr:spPr>
        <a:xfrm>
          <a:off x="1968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300" name="フローチャート: 判断 299">
          <a:extLst>
            <a:ext uri="{FF2B5EF4-FFF2-40B4-BE49-F238E27FC236}">
              <a16:creationId xmlns:a16="http://schemas.microsoft.com/office/drawing/2014/main" id="{152524AE-6CC4-4A00-BD0B-3F813B601EF2}"/>
            </a:ext>
          </a:extLst>
        </xdr:cNvPr>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679576D-BBFB-4231-85A9-98A85BA0EEF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B92C351-6EDC-4133-83F0-59981EF2AD7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669A6B0-B317-4A5A-B5C6-17FF667E2BF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2847E67-851C-46F1-AAAB-6BB89ACDA67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E5EF2BD-E1A3-4793-83BA-D330C31788E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306" name="楕円 305">
          <a:extLst>
            <a:ext uri="{FF2B5EF4-FFF2-40B4-BE49-F238E27FC236}">
              <a16:creationId xmlns:a16="http://schemas.microsoft.com/office/drawing/2014/main" id="{198407BC-C2C7-4800-B6E2-46C2DC3C00A7}"/>
            </a:ext>
          </a:extLst>
        </xdr:cNvPr>
        <xdr:cNvSpPr/>
      </xdr:nvSpPr>
      <xdr:spPr>
        <a:xfrm>
          <a:off x="45847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150513</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42EC6C9A-D564-41F6-A37F-5062BF596362}"/>
            </a:ext>
          </a:extLst>
        </xdr:cNvPr>
        <xdr:cNvSpPr txBox="1"/>
      </xdr:nvSpPr>
      <xdr:spPr>
        <a:xfrm>
          <a:off x="4673600"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164464</xdr:rowOff>
    </xdr:from>
    <xdr:to>
      <xdr:col>20</xdr:col>
      <xdr:colOff>38100</xdr:colOff>
      <xdr:row>82</xdr:row>
      <xdr:rowOff>94614</xdr:rowOff>
    </xdr:to>
    <xdr:sp macro="" textlink="">
      <xdr:nvSpPr>
        <xdr:cNvPr id="308" name="楕円 307">
          <a:extLst>
            <a:ext uri="{FF2B5EF4-FFF2-40B4-BE49-F238E27FC236}">
              <a16:creationId xmlns:a16="http://schemas.microsoft.com/office/drawing/2014/main" id="{10D8D332-7D33-45CB-976A-5A51D3AE191C}"/>
            </a:ext>
          </a:extLst>
        </xdr:cNvPr>
        <xdr:cNvSpPr/>
      </xdr:nvSpPr>
      <xdr:spPr>
        <a:xfrm>
          <a:off x="3746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43814</xdr:rowOff>
    </xdr:from>
    <xdr:to>
      <xdr:col>24</xdr:col>
      <xdr:colOff>63500</xdr:colOff>
      <xdr:row>82</xdr:row>
      <xdr:rowOff>51436</xdr:rowOff>
    </xdr:to>
    <xdr:cxnSp macro="">
      <xdr:nvCxnSpPr>
        <xdr:cNvPr id="309" name="直線コネクタ 308">
          <a:extLst>
            <a:ext uri="{FF2B5EF4-FFF2-40B4-BE49-F238E27FC236}">
              <a16:creationId xmlns:a16="http://schemas.microsoft.com/office/drawing/2014/main" id="{8BED248D-53A6-47F1-8566-CB789711EF19}"/>
            </a:ext>
          </a:extLst>
        </xdr:cNvPr>
        <xdr:cNvCxnSpPr/>
      </xdr:nvCxnSpPr>
      <xdr:spPr>
        <a:xfrm>
          <a:off x="3797300" y="14102714"/>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114936</xdr:rowOff>
    </xdr:from>
    <xdr:to>
      <xdr:col>15</xdr:col>
      <xdr:colOff>101600</xdr:colOff>
      <xdr:row>82</xdr:row>
      <xdr:rowOff>45086</xdr:rowOff>
    </xdr:to>
    <xdr:sp macro="" textlink="">
      <xdr:nvSpPr>
        <xdr:cNvPr id="310" name="楕円 309">
          <a:extLst>
            <a:ext uri="{FF2B5EF4-FFF2-40B4-BE49-F238E27FC236}">
              <a16:creationId xmlns:a16="http://schemas.microsoft.com/office/drawing/2014/main" id="{8DC990A9-36D7-4989-A00C-4B706556157C}"/>
            </a:ext>
          </a:extLst>
        </xdr:cNvPr>
        <xdr:cNvSpPr/>
      </xdr:nvSpPr>
      <xdr:spPr>
        <a:xfrm>
          <a:off x="2857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165736</xdr:rowOff>
    </xdr:from>
    <xdr:to>
      <xdr:col>19</xdr:col>
      <xdr:colOff>177800</xdr:colOff>
      <xdr:row>82</xdr:row>
      <xdr:rowOff>43814</xdr:rowOff>
    </xdr:to>
    <xdr:cxnSp macro="">
      <xdr:nvCxnSpPr>
        <xdr:cNvPr id="311" name="直線コネクタ 310">
          <a:extLst>
            <a:ext uri="{FF2B5EF4-FFF2-40B4-BE49-F238E27FC236}">
              <a16:creationId xmlns:a16="http://schemas.microsoft.com/office/drawing/2014/main" id="{B2C972F8-8FBF-4E8E-B3A7-D53D6A06312D}"/>
            </a:ext>
          </a:extLst>
        </xdr:cNvPr>
        <xdr:cNvCxnSpPr/>
      </xdr:nvCxnSpPr>
      <xdr:spPr>
        <a:xfrm>
          <a:off x="2908300" y="1405318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52070</xdr:rowOff>
    </xdr:from>
    <xdr:to>
      <xdr:col>10</xdr:col>
      <xdr:colOff>165100</xdr:colOff>
      <xdr:row>81</xdr:row>
      <xdr:rowOff>153670</xdr:rowOff>
    </xdr:to>
    <xdr:sp macro="" textlink="">
      <xdr:nvSpPr>
        <xdr:cNvPr id="312" name="楕円 311">
          <a:extLst>
            <a:ext uri="{FF2B5EF4-FFF2-40B4-BE49-F238E27FC236}">
              <a16:creationId xmlns:a16="http://schemas.microsoft.com/office/drawing/2014/main" id="{36B31C00-4057-4D0F-BCF9-3C7B72183821}"/>
            </a:ext>
          </a:extLst>
        </xdr:cNvPr>
        <xdr:cNvSpPr/>
      </xdr:nvSpPr>
      <xdr:spPr>
        <a:xfrm>
          <a:off x="1968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102870</xdr:rowOff>
    </xdr:from>
    <xdr:to>
      <xdr:col>15</xdr:col>
      <xdr:colOff>50800</xdr:colOff>
      <xdr:row>81</xdr:row>
      <xdr:rowOff>165736</xdr:rowOff>
    </xdr:to>
    <xdr:cxnSp macro="">
      <xdr:nvCxnSpPr>
        <xdr:cNvPr id="313" name="直線コネクタ 312">
          <a:extLst>
            <a:ext uri="{FF2B5EF4-FFF2-40B4-BE49-F238E27FC236}">
              <a16:creationId xmlns:a16="http://schemas.microsoft.com/office/drawing/2014/main" id="{99298B92-3B85-4609-817C-954911FFCE9E}"/>
            </a:ext>
          </a:extLst>
        </xdr:cNvPr>
        <xdr:cNvCxnSpPr/>
      </xdr:nvCxnSpPr>
      <xdr:spPr>
        <a:xfrm>
          <a:off x="2019300" y="13990320"/>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13970</xdr:rowOff>
    </xdr:from>
    <xdr:to>
      <xdr:col>6</xdr:col>
      <xdr:colOff>38100</xdr:colOff>
      <xdr:row>81</xdr:row>
      <xdr:rowOff>115570</xdr:rowOff>
    </xdr:to>
    <xdr:sp macro="" textlink="">
      <xdr:nvSpPr>
        <xdr:cNvPr id="314" name="楕円 313">
          <a:extLst>
            <a:ext uri="{FF2B5EF4-FFF2-40B4-BE49-F238E27FC236}">
              <a16:creationId xmlns:a16="http://schemas.microsoft.com/office/drawing/2014/main" id="{CEBF65A8-7BAB-4517-B43E-60AB8A083B05}"/>
            </a:ext>
          </a:extLst>
        </xdr:cNvPr>
        <xdr:cNvSpPr/>
      </xdr:nvSpPr>
      <xdr:spPr>
        <a:xfrm>
          <a:off x="1079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64770</xdr:rowOff>
    </xdr:from>
    <xdr:to>
      <xdr:col>10</xdr:col>
      <xdr:colOff>114300</xdr:colOff>
      <xdr:row>81</xdr:row>
      <xdr:rowOff>102870</xdr:rowOff>
    </xdr:to>
    <xdr:cxnSp macro="">
      <xdr:nvCxnSpPr>
        <xdr:cNvPr id="315" name="直線コネクタ 314">
          <a:extLst>
            <a:ext uri="{FF2B5EF4-FFF2-40B4-BE49-F238E27FC236}">
              <a16:creationId xmlns:a16="http://schemas.microsoft.com/office/drawing/2014/main" id="{A5D1CFE3-54E7-47FD-AECF-A2AF1051080D}"/>
            </a:ext>
          </a:extLst>
        </xdr:cNvPr>
        <xdr:cNvCxnSpPr/>
      </xdr:nvCxnSpPr>
      <xdr:spPr>
        <a:xfrm>
          <a:off x="1130300" y="13952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316" name="n_1aveValue【福祉施設】&#10;有形固定資産減価償却率">
          <a:extLst>
            <a:ext uri="{FF2B5EF4-FFF2-40B4-BE49-F238E27FC236}">
              <a16:creationId xmlns:a16="http://schemas.microsoft.com/office/drawing/2014/main" id="{6EAE6F97-3FE9-4784-BE9E-7EAF20C1A055}"/>
            </a:ext>
          </a:extLst>
        </xdr:cNvPr>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7" name="n_2aveValue【福祉施設】&#10;有形固定資産減価償却率">
          <a:extLst>
            <a:ext uri="{FF2B5EF4-FFF2-40B4-BE49-F238E27FC236}">
              <a16:creationId xmlns:a16="http://schemas.microsoft.com/office/drawing/2014/main" id="{1FF17147-07DB-4DA6-A2C3-6E781DDA5FE2}"/>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17163</xdr:rowOff>
    </xdr:from>
    <xdr:ext cx="405111" cy="259045"/>
    <xdr:sp macro="" textlink="">
      <xdr:nvSpPr>
        <xdr:cNvPr id="318" name="n_3aveValue【福祉施設】&#10;有形固定資産減価償却率">
          <a:extLst>
            <a:ext uri="{FF2B5EF4-FFF2-40B4-BE49-F238E27FC236}">
              <a16:creationId xmlns:a16="http://schemas.microsoft.com/office/drawing/2014/main" id="{AFFC3966-88C5-4815-A1FC-CF73F01129EA}"/>
            </a:ext>
          </a:extLst>
        </xdr:cNvPr>
        <xdr:cNvSpPr txBox="1"/>
      </xdr:nvSpPr>
      <xdr:spPr>
        <a:xfrm>
          <a:off x="1816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1922</xdr:rowOff>
    </xdr:from>
    <xdr:ext cx="405111" cy="259045"/>
    <xdr:sp macro="" textlink="">
      <xdr:nvSpPr>
        <xdr:cNvPr id="319" name="n_4aveValue【福祉施設】&#10;有形固定資産減価償却率">
          <a:extLst>
            <a:ext uri="{FF2B5EF4-FFF2-40B4-BE49-F238E27FC236}">
              <a16:creationId xmlns:a16="http://schemas.microsoft.com/office/drawing/2014/main" id="{503A52E5-4F3B-464C-BE18-F18200905DAF}"/>
            </a:ext>
          </a:extLst>
        </xdr:cNvPr>
        <xdr:cNvSpPr txBox="1"/>
      </xdr:nvSpPr>
      <xdr:spPr>
        <a:xfrm>
          <a:off x="927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85741</xdr:rowOff>
    </xdr:from>
    <xdr:ext cx="405111" cy="259045"/>
    <xdr:sp macro="" textlink="">
      <xdr:nvSpPr>
        <xdr:cNvPr id="320" name="n_1mainValue【福祉施設】&#10;有形固定資産減価償却率">
          <a:extLst>
            <a:ext uri="{FF2B5EF4-FFF2-40B4-BE49-F238E27FC236}">
              <a16:creationId xmlns:a16="http://schemas.microsoft.com/office/drawing/2014/main" id="{A9FE0D6C-8C2D-40A2-8AD7-005378A123ED}"/>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36213</xdr:rowOff>
    </xdr:from>
    <xdr:ext cx="405111" cy="259045"/>
    <xdr:sp macro="" textlink="">
      <xdr:nvSpPr>
        <xdr:cNvPr id="321" name="n_2mainValue【福祉施設】&#10;有形固定資産減価償却率">
          <a:extLst>
            <a:ext uri="{FF2B5EF4-FFF2-40B4-BE49-F238E27FC236}">
              <a16:creationId xmlns:a16="http://schemas.microsoft.com/office/drawing/2014/main" id="{0B15A5D4-319E-4111-8318-9F489FC8F3BB}"/>
            </a:ext>
          </a:extLst>
        </xdr:cNvPr>
        <xdr:cNvSpPr txBox="1"/>
      </xdr:nvSpPr>
      <xdr:spPr>
        <a:xfrm>
          <a:off x="2705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22" name="n_3mainValue【福祉施設】&#10;有形固定資産減価償却率">
          <a:extLst>
            <a:ext uri="{FF2B5EF4-FFF2-40B4-BE49-F238E27FC236}">
              <a16:creationId xmlns:a16="http://schemas.microsoft.com/office/drawing/2014/main" id="{48E15C30-2C6C-46F1-8FE2-11B85356AFD3}"/>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132097</xdr:rowOff>
    </xdr:from>
    <xdr:ext cx="405111" cy="259045"/>
    <xdr:sp macro="" textlink="">
      <xdr:nvSpPr>
        <xdr:cNvPr id="323" name="n_4mainValue【福祉施設】&#10;有形固定資産減価償却率">
          <a:extLst>
            <a:ext uri="{FF2B5EF4-FFF2-40B4-BE49-F238E27FC236}">
              <a16:creationId xmlns:a16="http://schemas.microsoft.com/office/drawing/2014/main" id="{EC8D7C26-9C7C-4FE9-9E19-0694E9FCCA13}"/>
            </a:ext>
          </a:extLst>
        </xdr:cNvPr>
        <xdr:cNvSpPr txBox="1"/>
      </xdr:nvSpPr>
      <xdr:spPr>
        <a:xfrm>
          <a:off x="927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631AB73A-805F-4BC7-891A-EF3A8B26097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5A86B46F-97CC-4364-BF7C-A1F0ED0D0A7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3976D450-8A9B-4962-807F-B712656B194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7B9A2EF3-8391-493F-80CB-DA8F0B23CB2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BA4224CF-B01D-4936-A7B9-E1D5869A112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E47CDD3F-9D29-4C4F-9033-173F6D99417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D31CAE00-C3CD-43EC-9576-B69174068B9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B5FC9645-017C-4737-A815-4B3C3BE204F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1257C9D7-92A3-4C96-815D-AA16698C26F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252E66A6-3BD5-474F-B7CE-4180D8D9838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2E2E162-675C-4C42-A4CF-167CDE66C9E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351A7DA6-8F71-4124-8170-20F21BCAEB8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90C133E8-9E2A-420D-8CAC-8F563607E25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1D636156-678E-4E0F-A831-4A94F148E72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5F262563-FB34-40F4-A302-C8BB52F67B5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CD563589-5DBC-4645-8598-9BA48A04E33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3114152B-0EF9-43A5-B8B6-38BCE1FAE8C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AE53E10E-BD5F-438C-A738-F6BB61D2AB6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ECC2C938-3ED6-41F0-A289-FEBD6E5CAB2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83499736-FD2C-478C-A897-141FE7ADB3B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646C33CB-903D-47BE-9D22-48C1A7F6A73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5AB59E4F-7AA3-44DA-BA05-89A90B3BCEE4}"/>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B8D0ED77-3FC0-410B-B6FE-3D9BA0BDCF3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CEF8205C-4F33-4374-8AB9-6039F1C64FE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B6E7FAB5-F03A-433C-B195-AD54F4B3638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114844</xdr:rowOff>
    </xdr:from>
    <xdr:to>
      <xdr:col>54</xdr:col>
      <xdr:colOff>189865</xdr:colOff>
      <xdr:row>86</xdr:row>
      <xdr:rowOff>158931</xdr:rowOff>
    </xdr:to>
    <xdr:cxnSp macro="">
      <xdr:nvCxnSpPr>
        <xdr:cNvPr id="349" name="直線コネクタ 348">
          <a:extLst>
            <a:ext uri="{FF2B5EF4-FFF2-40B4-BE49-F238E27FC236}">
              <a16:creationId xmlns:a16="http://schemas.microsoft.com/office/drawing/2014/main" id="{D28F7406-7B64-4966-9C34-37502E687CAE}"/>
            </a:ext>
          </a:extLst>
        </xdr:cNvPr>
        <xdr:cNvCxnSpPr/>
      </xdr:nvCxnSpPr>
      <xdr:spPr>
        <a:xfrm flipV="1">
          <a:off x="10476865" y="133164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0" name="【福祉施設】&#10;一人当たり面積最小値テキスト">
          <a:extLst>
            <a:ext uri="{FF2B5EF4-FFF2-40B4-BE49-F238E27FC236}">
              <a16:creationId xmlns:a16="http://schemas.microsoft.com/office/drawing/2014/main" id="{C59FBB4A-DDE1-4CE2-B556-3BDB561D6382}"/>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1" name="直線コネクタ 350">
          <a:extLst>
            <a:ext uri="{FF2B5EF4-FFF2-40B4-BE49-F238E27FC236}">
              <a16:creationId xmlns:a16="http://schemas.microsoft.com/office/drawing/2014/main" id="{F61FFDA1-83F7-4AFA-8094-BE7E44F8BDB1}"/>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61521</xdr:rowOff>
    </xdr:from>
    <xdr:ext cx="469744" cy="259045"/>
    <xdr:sp macro="" textlink="">
      <xdr:nvSpPr>
        <xdr:cNvPr id="352" name="【福祉施設】&#10;一人当たり面積最大値テキスト">
          <a:extLst>
            <a:ext uri="{FF2B5EF4-FFF2-40B4-BE49-F238E27FC236}">
              <a16:creationId xmlns:a16="http://schemas.microsoft.com/office/drawing/2014/main" id="{D4DC4AAB-898A-4E74-BDDB-310F48D4F340}"/>
            </a:ext>
          </a:extLst>
        </xdr:cNvPr>
        <xdr:cNvSpPr txBox="1"/>
      </xdr:nvSpPr>
      <xdr:spPr>
        <a:xfrm>
          <a:off x="10515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114844</xdr:rowOff>
    </xdr:from>
    <xdr:to>
      <xdr:col>55</xdr:col>
      <xdr:colOff>88900</xdr:colOff>
      <xdr:row>77</xdr:row>
      <xdr:rowOff>114844</xdr:rowOff>
    </xdr:to>
    <xdr:cxnSp macro="">
      <xdr:nvCxnSpPr>
        <xdr:cNvPr id="353" name="直線コネクタ 352">
          <a:extLst>
            <a:ext uri="{FF2B5EF4-FFF2-40B4-BE49-F238E27FC236}">
              <a16:creationId xmlns:a16="http://schemas.microsoft.com/office/drawing/2014/main" id="{B854D490-145B-48D9-A76D-24CDF134B57D}"/>
            </a:ext>
          </a:extLst>
        </xdr:cNvPr>
        <xdr:cNvCxnSpPr/>
      </xdr:nvCxnSpPr>
      <xdr:spPr>
        <a:xfrm>
          <a:off x="10388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19975</xdr:rowOff>
    </xdr:from>
    <xdr:ext cx="469744" cy="259045"/>
    <xdr:sp macro="" textlink="">
      <xdr:nvSpPr>
        <xdr:cNvPr id="354" name="【福祉施設】&#10;一人当たり面積平均値テキスト">
          <a:extLst>
            <a:ext uri="{FF2B5EF4-FFF2-40B4-BE49-F238E27FC236}">
              <a16:creationId xmlns:a16="http://schemas.microsoft.com/office/drawing/2014/main" id="{12021484-CA99-49BC-B1B5-134F81CADD75}"/>
            </a:ext>
          </a:extLst>
        </xdr:cNvPr>
        <xdr:cNvSpPr txBox="1"/>
      </xdr:nvSpPr>
      <xdr:spPr>
        <a:xfrm>
          <a:off x="10515600" y="1425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55" name="フローチャート: 判断 354">
          <a:extLst>
            <a:ext uri="{FF2B5EF4-FFF2-40B4-BE49-F238E27FC236}">
              <a16:creationId xmlns:a16="http://schemas.microsoft.com/office/drawing/2014/main" id="{C6899CA3-8669-4779-B553-79BA2FFDD257}"/>
            </a:ext>
          </a:extLst>
        </xdr:cNvPr>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13426</xdr:rowOff>
    </xdr:from>
    <xdr:to>
      <xdr:col>50</xdr:col>
      <xdr:colOff>165100</xdr:colOff>
      <xdr:row>84</xdr:row>
      <xdr:rowOff>115026</xdr:rowOff>
    </xdr:to>
    <xdr:sp macro="" textlink="">
      <xdr:nvSpPr>
        <xdr:cNvPr id="356" name="フローチャート: 判断 355">
          <a:extLst>
            <a:ext uri="{FF2B5EF4-FFF2-40B4-BE49-F238E27FC236}">
              <a16:creationId xmlns:a16="http://schemas.microsoft.com/office/drawing/2014/main" id="{014C069B-4CCF-4F4C-B8CE-FE4166E24484}"/>
            </a:ext>
          </a:extLst>
        </xdr:cNvPr>
        <xdr:cNvSpPr/>
      </xdr:nvSpPr>
      <xdr:spPr>
        <a:xfrm>
          <a:off x="9588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57" name="フローチャート: 判断 356">
          <a:extLst>
            <a:ext uri="{FF2B5EF4-FFF2-40B4-BE49-F238E27FC236}">
              <a16:creationId xmlns:a16="http://schemas.microsoft.com/office/drawing/2014/main" id="{D43F9E74-571C-4262-AB6A-CE57F0EBDC5F}"/>
            </a:ext>
          </a:extLst>
        </xdr:cNvPr>
        <xdr:cNvSpPr/>
      </xdr:nvSpPr>
      <xdr:spPr>
        <a:xfrm>
          <a:off x="8699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58" name="フローチャート: 判断 357">
          <a:extLst>
            <a:ext uri="{FF2B5EF4-FFF2-40B4-BE49-F238E27FC236}">
              <a16:creationId xmlns:a16="http://schemas.microsoft.com/office/drawing/2014/main" id="{F5C1384C-ECA0-40F3-9813-23E29E7ED724}"/>
            </a:ext>
          </a:extLst>
        </xdr:cNvPr>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59" name="フローチャート: 判断 358">
          <a:extLst>
            <a:ext uri="{FF2B5EF4-FFF2-40B4-BE49-F238E27FC236}">
              <a16:creationId xmlns:a16="http://schemas.microsoft.com/office/drawing/2014/main" id="{2B610871-EA95-4E38-90B2-43808530E8B3}"/>
            </a:ext>
          </a:extLst>
        </xdr:cNvPr>
        <xdr:cNvSpPr/>
      </xdr:nvSpPr>
      <xdr:spPr>
        <a:xfrm>
          <a:off x="6921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A149AF7-2AE8-4451-9DE9-217545B8722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631EBD6-4772-4549-9050-806D720DBC8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1B55B0D-45BF-4DA2-A596-2D3D8B8B2C1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3A87F4AC-39B9-4F31-AE09-122199836B8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F858D6F3-97CA-4DA6-A325-3205C240038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168548</xdr:rowOff>
    </xdr:from>
    <xdr:to>
      <xdr:col>55</xdr:col>
      <xdr:colOff>50800</xdr:colOff>
      <xdr:row>86</xdr:row>
      <xdr:rowOff>98698</xdr:rowOff>
    </xdr:to>
    <xdr:sp macro="" textlink="">
      <xdr:nvSpPr>
        <xdr:cNvPr id="365" name="楕円 364">
          <a:extLst>
            <a:ext uri="{FF2B5EF4-FFF2-40B4-BE49-F238E27FC236}">
              <a16:creationId xmlns:a16="http://schemas.microsoft.com/office/drawing/2014/main" id="{E120E461-9241-4CA8-96AA-3C5C1C19F1B4}"/>
            </a:ext>
          </a:extLst>
        </xdr:cNvPr>
        <xdr:cNvSpPr/>
      </xdr:nvSpPr>
      <xdr:spPr>
        <a:xfrm>
          <a:off x="104267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83475</xdr:rowOff>
    </xdr:from>
    <xdr:ext cx="469744" cy="259045"/>
    <xdr:sp macro="" textlink="">
      <xdr:nvSpPr>
        <xdr:cNvPr id="366" name="【福祉施設】&#10;一人当たり面積該当値テキスト">
          <a:extLst>
            <a:ext uri="{FF2B5EF4-FFF2-40B4-BE49-F238E27FC236}">
              <a16:creationId xmlns:a16="http://schemas.microsoft.com/office/drawing/2014/main" id="{2E6B5F95-EE53-414A-8207-949D61BDBC3D}"/>
            </a:ext>
          </a:extLst>
        </xdr:cNvPr>
        <xdr:cNvSpPr txBox="1"/>
      </xdr:nvSpPr>
      <xdr:spPr>
        <a:xfrm>
          <a:off x="10515600" y="146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168548</xdr:rowOff>
    </xdr:from>
    <xdr:to>
      <xdr:col>50</xdr:col>
      <xdr:colOff>165100</xdr:colOff>
      <xdr:row>86</xdr:row>
      <xdr:rowOff>98698</xdr:rowOff>
    </xdr:to>
    <xdr:sp macro="" textlink="">
      <xdr:nvSpPr>
        <xdr:cNvPr id="367" name="楕円 366">
          <a:extLst>
            <a:ext uri="{FF2B5EF4-FFF2-40B4-BE49-F238E27FC236}">
              <a16:creationId xmlns:a16="http://schemas.microsoft.com/office/drawing/2014/main" id="{415F4958-974F-4D95-B668-BF1898AF109F}"/>
            </a:ext>
          </a:extLst>
        </xdr:cNvPr>
        <xdr:cNvSpPr/>
      </xdr:nvSpPr>
      <xdr:spPr>
        <a:xfrm>
          <a:off x="9588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47898</xdr:rowOff>
    </xdr:from>
    <xdr:to>
      <xdr:col>55</xdr:col>
      <xdr:colOff>0</xdr:colOff>
      <xdr:row>86</xdr:row>
      <xdr:rowOff>47898</xdr:rowOff>
    </xdr:to>
    <xdr:cxnSp macro="">
      <xdr:nvCxnSpPr>
        <xdr:cNvPr id="368" name="直線コネクタ 367">
          <a:extLst>
            <a:ext uri="{FF2B5EF4-FFF2-40B4-BE49-F238E27FC236}">
              <a16:creationId xmlns:a16="http://schemas.microsoft.com/office/drawing/2014/main" id="{77C27F8F-DFC4-40EA-AAEE-8ED3EE974DEF}"/>
            </a:ext>
          </a:extLst>
        </xdr:cNvPr>
        <xdr:cNvCxnSpPr/>
      </xdr:nvCxnSpPr>
      <xdr:spPr>
        <a:xfrm>
          <a:off x="9639300" y="147925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168548</xdr:rowOff>
    </xdr:from>
    <xdr:to>
      <xdr:col>46</xdr:col>
      <xdr:colOff>38100</xdr:colOff>
      <xdr:row>86</xdr:row>
      <xdr:rowOff>98698</xdr:rowOff>
    </xdr:to>
    <xdr:sp macro="" textlink="">
      <xdr:nvSpPr>
        <xdr:cNvPr id="369" name="楕円 368">
          <a:extLst>
            <a:ext uri="{FF2B5EF4-FFF2-40B4-BE49-F238E27FC236}">
              <a16:creationId xmlns:a16="http://schemas.microsoft.com/office/drawing/2014/main" id="{ADA59E5F-FF2E-4108-8BE1-DF5ADA1C081C}"/>
            </a:ext>
          </a:extLst>
        </xdr:cNvPr>
        <xdr:cNvSpPr/>
      </xdr:nvSpPr>
      <xdr:spPr>
        <a:xfrm>
          <a:off x="8699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47898</xdr:rowOff>
    </xdr:from>
    <xdr:to>
      <xdr:col>50</xdr:col>
      <xdr:colOff>114300</xdr:colOff>
      <xdr:row>86</xdr:row>
      <xdr:rowOff>47898</xdr:rowOff>
    </xdr:to>
    <xdr:cxnSp macro="">
      <xdr:nvCxnSpPr>
        <xdr:cNvPr id="370" name="直線コネクタ 369">
          <a:extLst>
            <a:ext uri="{FF2B5EF4-FFF2-40B4-BE49-F238E27FC236}">
              <a16:creationId xmlns:a16="http://schemas.microsoft.com/office/drawing/2014/main" id="{48427D08-01DD-4C16-93F3-8C99C7AECE71}"/>
            </a:ext>
          </a:extLst>
        </xdr:cNvPr>
        <xdr:cNvCxnSpPr/>
      </xdr:nvCxnSpPr>
      <xdr:spPr>
        <a:xfrm>
          <a:off x="8750300" y="1479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168548</xdr:rowOff>
    </xdr:from>
    <xdr:to>
      <xdr:col>41</xdr:col>
      <xdr:colOff>101600</xdr:colOff>
      <xdr:row>86</xdr:row>
      <xdr:rowOff>98698</xdr:rowOff>
    </xdr:to>
    <xdr:sp macro="" textlink="">
      <xdr:nvSpPr>
        <xdr:cNvPr id="371" name="楕円 370">
          <a:extLst>
            <a:ext uri="{FF2B5EF4-FFF2-40B4-BE49-F238E27FC236}">
              <a16:creationId xmlns:a16="http://schemas.microsoft.com/office/drawing/2014/main" id="{64748395-6B6A-40F5-95A8-2F27BB159AFA}"/>
            </a:ext>
          </a:extLst>
        </xdr:cNvPr>
        <xdr:cNvSpPr/>
      </xdr:nvSpPr>
      <xdr:spPr>
        <a:xfrm>
          <a:off x="7810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47898</xdr:rowOff>
    </xdr:from>
    <xdr:to>
      <xdr:col>45</xdr:col>
      <xdr:colOff>177800</xdr:colOff>
      <xdr:row>86</xdr:row>
      <xdr:rowOff>47898</xdr:rowOff>
    </xdr:to>
    <xdr:cxnSp macro="">
      <xdr:nvCxnSpPr>
        <xdr:cNvPr id="372" name="直線コネクタ 371">
          <a:extLst>
            <a:ext uri="{FF2B5EF4-FFF2-40B4-BE49-F238E27FC236}">
              <a16:creationId xmlns:a16="http://schemas.microsoft.com/office/drawing/2014/main" id="{42253F73-0A51-4870-B210-453D79A96907}"/>
            </a:ext>
          </a:extLst>
        </xdr:cNvPr>
        <xdr:cNvCxnSpPr/>
      </xdr:nvCxnSpPr>
      <xdr:spPr>
        <a:xfrm>
          <a:off x="7861300" y="1479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168548</xdr:rowOff>
    </xdr:from>
    <xdr:to>
      <xdr:col>36</xdr:col>
      <xdr:colOff>165100</xdr:colOff>
      <xdr:row>86</xdr:row>
      <xdr:rowOff>98698</xdr:rowOff>
    </xdr:to>
    <xdr:sp macro="" textlink="">
      <xdr:nvSpPr>
        <xdr:cNvPr id="373" name="楕円 372">
          <a:extLst>
            <a:ext uri="{FF2B5EF4-FFF2-40B4-BE49-F238E27FC236}">
              <a16:creationId xmlns:a16="http://schemas.microsoft.com/office/drawing/2014/main" id="{DC0F47BD-8D6C-4DF1-B3D3-3EDD47CA9DEA}"/>
            </a:ext>
          </a:extLst>
        </xdr:cNvPr>
        <xdr:cNvSpPr/>
      </xdr:nvSpPr>
      <xdr:spPr>
        <a:xfrm>
          <a:off x="6921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47898</xdr:rowOff>
    </xdr:from>
    <xdr:to>
      <xdr:col>41</xdr:col>
      <xdr:colOff>50800</xdr:colOff>
      <xdr:row>86</xdr:row>
      <xdr:rowOff>47898</xdr:rowOff>
    </xdr:to>
    <xdr:cxnSp macro="">
      <xdr:nvCxnSpPr>
        <xdr:cNvPr id="374" name="直線コネクタ 373">
          <a:extLst>
            <a:ext uri="{FF2B5EF4-FFF2-40B4-BE49-F238E27FC236}">
              <a16:creationId xmlns:a16="http://schemas.microsoft.com/office/drawing/2014/main" id="{A40AE7EC-C4DD-4C46-8E1E-32BD6986ABFE}"/>
            </a:ext>
          </a:extLst>
        </xdr:cNvPr>
        <xdr:cNvCxnSpPr/>
      </xdr:nvCxnSpPr>
      <xdr:spPr>
        <a:xfrm>
          <a:off x="6972300" y="1479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131553</xdr:rowOff>
    </xdr:from>
    <xdr:ext cx="469744" cy="259045"/>
    <xdr:sp macro="" textlink="">
      <xdr:nvSpPr>
        <xdr:cNvPr id="375" name="n_1aveValue【福祉施設】&#10;一人当たり面積">
          <a:extLst>
            <a:ext uri="{FF2B5EF4-FFF2-40B4-BE49-F238E27FC236}">
              <a16:creationId xmlns:a16="http://schemas.microsoft.com/office/drawing/2014/main" id="{F3F560A3-F4D4-4F1B-9B56-ECCF63F36ADB}"/>
            </a:ext>
          </a:extLst>
        </xdr:cNvPr>
        <xdr:cNvSpPr txBox="1"/>
      </xdr:nvSpPr>
      <xdr:spPr>
        <a:xfrm>
          <a:off x="9391727"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72770</xdr:rowOff>
    </xdr:from>
    <xdr:ext cx="469744" cy="259045"/>
    <xdr:sp macro="" textlink="">
      <xdr:nvSpPr>
        <xdr:cNvPr id="376" name="n_2aveValue【福祉施設】&#10;一人当たり面積">
          <a:extLst>
            <a:ext uri="{FF2B5EF4-FFF2-40B4-BE49-F238E27FC236}">
              <a16:creationId xmlns:a16="http://schemas.microsoft.com/office/drawing/2014/main" id="{10AA7BA9-B099-4E0F-9D78-CFA8EDC8440A}"/>
            </a:ext>
          </a:extLst>
        </xdr:cNvPr>
        <xdr:cNvSpPr txBox="1"/>
      </xdr:nvSpPr>
      <xdr:spPr>
        <a:xfrm>
          <a:off x="8515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377" name="n_3aveValue【福祉施設】&#10;一人当たり面積">
          <a:extLst>
            <a:ext uri="{FF2B5EF4-FFF2-40B4-BE49-F238E27FC236}">
              <a16:creationId xmlns:a16="http://schemas.microsoft.com/office/drawing/2014/main" id="{7922A5B0-0CE9-4D93-851E-4A87D34CFE4C}"/>
            </a:ext>
          </a:extLst>
        </xdr:cNvPr>
        <xdr:cNvSpPr txBox="1"/>
      </xdr:nvSpPr>
      <xdr:spPr>
        <a:xfrm>
          <a:off x="7626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151147</xdr:rowOff>
    </xdr:from>
    <xdr:ext cx="469744" cy="259045"/>
    <xdr:sp macro="" textlink="">
      <xdr:nvSpPr>
        <xdr:cNvPr id="378" name="n_4aveValue【福祉施設】&#10;一人当たり面積">
          <a:extLst>
            <a:ext uri="{FF2B5EF4-FFF2-40B4-BE49-F238E27FC236}">
              <a16:creationId xmlns:a16="http://schemas.microsoft.com/office/drawing/2014/main" id="{06EA8488-2812-4012-8C4F-0484F50E2BEC}"/>
            </a:ext>
          </a:extLst>
        </xdr:cNvPr>
        <xdr:cNvSpPr txBox="1"/>
      </xdr:nvSpPr>
      <xdr:spPr>
        <a:xfrm>
          <a:off x="6737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89825</xdr:rowOff>
    </xdr:from>
    <xdr:ext cx="469744" cy="259045"/>
    <xdr:sp macro="" textlink="">
      <xdr:nvSpPr>
        <xdr:cNvPr id="379" name="n_1mainValue【福祉施設】&#10;一人当たり面積">
          <a:extLst>
            <a:ext uri="{FF2B5EF4-FFF2-40B4-BE49-F238E27FC236}">
              <a16:creationId xmlns:a16="http://schemas.microsoft.com/office/drawing/2014/main" id="{A0DC1862-FCD0-4A7F-9E09-B2259313403A}"/>
            </a:ext>
          </a:extLst>
        </xdr:cNvPr>
        <xdr:cNvSpPr txBox="1"/>
      </xdr:nvSpPr>
      <xdr:spPr>
        <a:xfrm>
          <a:off x="93917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89825</xdr:rowOff>
    </xdr:from>
    <xdr:ext cx="469744" cy="259045"/>
    <xdr:sp macro="" textlink="">
      <xdr:nvSpPr>
        <xdr:cNvPr id="380" name="n_2mainValue【福祉施設】&#10;一人当たり面積">
          <a:extLst>
            <a:ext uri="{FF2B5EF4-FFF2-40B4-BE49-F238E27FC236}">
              <a16:creationId xmlns:a16="http://schemas.microsoft.com/office/drawing/2014/main" id="{0A2CA5D2-C42B-4D78-A84B-8CE6AD45D887}"/>
            </a:ext>
          </a:extLst>
        </xdr:cNvPr>
        <xdr:cNvSpPr txBox="1"/>
      </xdr:nvSpPr>
      <xdr:spPr>
        <a:xfrm>
          <a:off x="85154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89825</xdr:rowOff>
    </xdr:from>
    <xdr:ext cx="469744" cy="259045"/>
    <xdr:sp macro="" textlink="">
      <xdr:nvSpPr>
        <xdr:cNvPr id="381" name="n_3mainValue【福祉施設】&#10;一人当たり面積">
          <a:extLst>
            <a:ext uri="{FF2B5EF4-FFF2-40B4-BE49-F238E27FC236}">
              <a16:creationId xmlns:a16="http://schemas.microsoft.com/office/drawing/2014/main" id="{E5C59D1A-4049-4B22-AFCA-048AA7662667}"/>
            </a:ext>
          </a:extLst>
        </xdr:cNvPr>
        <xdr:cNvSpPr txBox="1"/>
      </xdr:nvSpPr>
      <xdr:spPr>
        <a:xfrm>
          <a:off x="76264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89825</xdr:rowOff>
    </xdr:from>
    <xdr:ext cx="469744" cy="259045"/>
    <xdr:sp macro="" textlink="">
      <xdr:nvSpPr>
        <xdr:cNvPr id="382" name="n_4mainValue【福祉施設】&#10;一人当たり面積">
          <a:extLst>
            <a:ext uri="{FF2B5EF4-FFF2-40B4-BE49-F238E27FC236}">
              <a16:creationId xmlns:a16="http://schemas.microsoft.com/office/drawing/2014/main" id="{F618CED6-A96C-4C94-8CA3-B99A8B19C8E6}"/>
            </a:ext>
          </a:extLst>
        </xdr:cNvPr>
        <xdr:cNvSpPr txBox="1"/>
      </xdr:nvSpPr>
      <xdr:spPr>
        <a:xfrm>
          <a:off x="67374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DDEDA78A-A8E3-481D-914D-E2F5714B19E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9D608108-3AD0-4AE0-90FD-045E1F78B7F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BBAF51B5-C8DF-4E20-9E35-DE041FA5231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1B21F3FF-8F88-4B0D-8CC3-F6BF82C791C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7CA8AD90-4FE5-470C-9A73-EB92E6D59E3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14FDB8F0-D40A-4F5A-8271-99F683DB4B2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CE53F159-7A25-4795-A7D7-5F03E2FAA8E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12DA14FC-DE3A-4207-98B9-9ADFFA20E55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80A6FBFE-1CFC-4B32-BF52-9C01440772A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48614E42-2D39-47E1-9D5B-4DAABC0D3F6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8B7ECFAA-C697-4383-9664-AECC5E23685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D889DD67-3B4F-45DE-94F1-2E880A2F6B8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3EB01B19-7061-4FE9-B073-9FC215D5496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E7296B6C-C15A-4381-92BC-DDD2C7ED114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33E502FF-E2A1-47AE-8B5F-E801E0B6973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92137164-546B-4F21-948D-FD0AA426D94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69272DA-720F-4676-AA08-2659259CDAF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C7FF5CA8-A4FB-4593-9D70-057B9F8C337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215FECB2-7BAD-4D8B-9DCB-99CAD2D5871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4453984A-FB8E-421A-901B-47806EAC9E2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A4F0D290-8607-4071-AB73-AFEDF1E4CC0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AE1D15BB-E9D0-445D-8C1F-A09B0C1FFC0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4F1A5923-9A2D-481C-893D-2D0A142DA02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F5545E02-5350-44CE-AF9D-7B0B0639799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A84DA80-3DD8-4801-BE24-A9D6B1BB1F1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E293B554-3230-4D0F-A048-BD5325EE2A7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D7FA211B-3160-4BD9-8D7E-FFF42F429BA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3A3DD0B1-A477-4648-9A92-823467A71A5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BA89861D-AA2C-42F7-A98A-8B1229E81D1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B96CBD1C-76A6-4F56-BFE4-5D077A0E43B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5AF55C46-7331-4197-BAB1-749903D3BA0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6829656D-0E19-4F99-9720-BFC56790FD3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0447E4C6-3606-4911-8341-3DA07F29A79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31B2FB3-72B2-46A4-9D31-D94A4D7D2D4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653BA15A-5D52-47F2-815F-C7012EB66D5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21289355-D842-4085-AA53-A105A51F12B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C5DB3A88-4AB7-45C4-9A3A-7093FADB71D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6DB302A0-D019-4457-AEE7-E3F038CB07D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65257FD1-8EC7-4442-9866-9595C4CEBC7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F19B8451-9B12-4F33-82AB-132B992544D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xdr:rowOff>
    </xdr:from>
    <xdr:to>
      <xdr:col>85</xdr:col>
      <xdr:colOff>126364</xdr:colOff>
      <xdr:row>41</xdr:row>
      <xdr:rowOff>99060</xdr:rowOff>
    </xdr:to>
    <xdr:cxnSp macro="">
      <xdr:nvCxnSpPr>
        <xdr:cNvPr id="423" name="直線コネクタ 422">
          <a:extLst>
            <a:ext uri="{FF2B5EF4-FFF2-40B4-BE49-F238E27FC236}">
              <a16:creationId xmlns:a16="http://schemas.microsoft.com/office/drawing/2014/main" id="{FC169975-75D3-4157-8F79-9409241E1AF4}"/>
            </a:ext>
          </a:extLst>
        </xdr:cNvPr>
        <xdr:cNvCxnSpPr/>
      </xdr:nvCxnSpPr>
      <xdr:spPr>
        <a:xfrm flipV="1">
          <a:off x="16318864" y="56730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424" name="【一般廃棄物処理施設】&#10;有形固定資産減価償却率最小値テキスト">
          <a:extLst>
            <a:ext uri="{FF2B5EF4-FFF2-40B4-BE49-F238E27FC236}">
              <a16:creationId xmlns:a16="http://schemas.microsoft.com/office/drawing/2014/main" id="{E39F9F98-D3A7-4F20-AC33-D928F7FEDD15}"/>
            </a:ext>
          </a:extLst>
        </xdr:cNvPr>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425" name="直線コネクタ 424">
          <a:extLst>
            <a:ext uri="{FF2B5EF4-FFF2-40B4-BE49-F238E27FC236}">
              <a16:creationId xmlns:a16="http://schemas.microsoft.com/office/drawing/2014/main" id="{D1BC9364-3786-4481-95B9-1C888225183C}"/>
            </a:ext>
          </a:extLst>
        </xdr:cNvPr>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133367</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4BBB58C0-5D98-47F7-B561-338DDB63D08A}"/>
            </a:ext>
          </a:extLst>
        </xdr:cNvPr>
        <xdr:cNvSpPr txBox="1"/>
      </xdr:nvSpPr>
      <xdr:spPr>
        <a:xfrm>
          <a:off x="16357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xdr:rowOff>
    </xdr:from>
    <xdr:to>
      <xdr:col>86</xdr:col>
      <xdr:colOff>25400</xdr:colOff>
      <xdr:row>33</xdr:row>
      <xdr:rowOff>15240</xdr:rowOff>
    </xdr:to>
    <xdr:cxnSp macro="">
      <xdr:nvCxnSpPr>
        <xdr:cNvPr id="427" name="直線コネクタ 426">
          <a:extLst>
            <a:ext uri="{FF2B5EF4-FFF2-40B4-BE49-F238E27FC236}">
              <a16:creationId xmlns:a16="http://schemas.microsoft.com/office/drawing/2014/main" id="{61D8930B-EA19-46DD-A841-0F683D2FAAAA}"/>
            </a:ext>
          </a:extLst>
        </xdr:cNvPr>
        <xdr:cNvCxnSpPr/>
      </xdr:nvCxnSpPr>
      <xdr:spPr>
        <a:xfrm>
          <a:off x="16230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13352</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380FB30D-F1AE-43F4-B43C-721FCE0508F3}"/>
            </a:ext>
          </a:extLst>
        </xdr:cNvPr>
        <xdr:cNvSpPr txBox="1"/>
      </xdr:nvSpPr>
      <xdr:spPr>
        <a:xfrm>
          <a:off x="16357600" y="652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429" name="フローチャート: 判断 428">
          <a:extLst>
            <a:ext uri="{FF2B5EF4-FFF2-40B4-BE49-F238E27FC236}">
              <a16:creationId xmlns:a16="http://schemas.microsoft.com/office/drawing/2014/main" id="{64D58C5C-B09F-4C49-B4B4-E893003DBD3E}"/>
            </a:ext>
          </a:extLst>
        </xdr:cNvPr>
        <xdr:cNvSpPr/>
      </xdr:nvSpPr>
      <xdr:spPr>
        <a:xfrm>
          <a:off x="16268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30" name="フローチャート: 判断 429">
          <a:extLst>
            <a:ext uri="{FF2B5EF4-FFF2-40B4-BE49-F238E27FC236}">
              <a16:creationId xmlns:a16="http://schemas.microsoft.com/office/drawing/2014/main" id="{8B510613-B1D1-41C9-AC0F-AFCC463D718E}"/>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31" name="フローチャート: 判断 430">
          <a:extLst>
            <a:ext uri="{FF2B5EF4-FFF2-40B4-BE49-F238E27FC236}">
              <a16:creationId xmlns:a16="http://schemas.microsoft.com/office/drawing/2014/main" id="{A19844FC-83A2-42CF-8E3E-92C588117F2C}"/>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32" name="フローチャート: 判断 431">
          <a:extLst>
            <a:ext uri="{FF2B5EF4-FFF2-40B4-BE49-F238E27FC236}">
              <a16:creationId xmlns:a16="http://schemas.microsoft.com/office/drawing/2014/main" id="{327834EA-C8B7-480E-8C81-BA51612D9B46}"/>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433" name="フローチャート: 判断 432">
          <a:extLst>
            <a:ext uri="{FF2B5EF4-FFF2-40B4-BE49-F238E27FC236}">
              <a16:creationId xmlns:a16="http://schemas.microsoft.com/office/drawing/2014/main" id="{81220667-12F0-405A-9570-22B88E1C425C}"/>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ACFE855-26E3-4F6A-A53E-1C5250DF4C2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97DABF7-6EEF-4202-8B71-E8E8C66996B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EACACB8-D382-42E6-BEA0-15EC481380C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F41C59A1-0F8E-49A3-B424-A0EE5AB6F09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6981C5E0-B91B-4A12-BBA1-38BDC3E2648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439" name="楕円 438">
          <a:extLst>
            <a:ext uri="{FF2B5EF4-FFF2-40B4-BE49-F238E27FC236}">
              <a16:creationId xmlns:a16="http://schemas.microsoft.com/office/drawing/2014/main" id="{BD966C60-F8C9-492B-914D-81CFC3FE36E0}"/>
            </a:ext>
          </a:extLst>
        </xdr:cNvPr>
        <xdr:cNvSpPr/>
      </xdr:nvSpPr>
      <xdr:spPr>
        <a:xfrm>
          <a:off x="162687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40657</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847DA6F4-2139-4376-8014-56BA26E40B8A}"/>
            </a:ext>
          </a:extLst>
        </xdr:cNvPr>
        <xdr:cNvSpPr txBox="1"/>
      </xdr:nvSpPr>
      <xdr:spPr>
        <a:xfrm>
          <a:off x="16357600"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149225</xdr:rowOff>
    </xdr:from>
    <xdr:to>
      <xdr:col>81</xdr:col>
      <xdr:colOff>101600</xdr:colOff>
      <xdr:row>38</xdr:row>
      <xdr:rowOff>79375</xdr:rowOff>
    </xdr:to>
    <xdr:sp macro="" textlink="">
      <xdr:nvSpPr>
        <xdr:cNvPr id="441" name="楕円 440">
          <a:extLst>
            <a:ext uri="{FF2B5EF4-FFF2-40B4-BE49-F238E27FC236}">
              <a16:creationId xmlns:a16="http://schemas.microsoft.com/office/drawing/2014/main" id="{49F8FA3C-5029-4717-B5BB-30358793BBF6}"/>
            </a:ext>
          </a:extLst>
        </xdr:cNvPr>
        <xdr:cNvSpPr/>
      </xdr:nvSpPr>
      <xdr:spPr>
        <a:xfrm>
          <a:off x="15430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28575</xdr:rowOff>
    </xdr:from>
    <xdr:to>
      <xdr:col>85</xdr:col>
      <xdr:colOff>127000</xdr:colOff>
      <xdr:row>38</xdr:row>
      <xdr:rowOff>68580</xdr:rowOff>
    </xdr:to>
    <xdr:cxnSp macro="">
      <xdr:nvCxnSpPr>
        <xdr:cNvPr id="442" name="直線コネクタ 441">
          <a:extLst>
            <a:ext uri="{FF2B5EF4-FFF2-40B4-BE49-F238E27FC236}">
              <a16:creationId xmlns:a16="http://schemas.microsoft.com/office/drawing/2014/main" id="{B172C23C-C63C-4D0D-A766-380C1385CD56}"/>
            </a:ext>
          </a:extLst>
        </xdr:cNvPr>
        <xdr:cNvCxnSpPr/>
      </xdr:nvCxnSpPr>
      <xdr:spPr>
        <a:xfrm>
          <a:off x="15481300" y="65436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124460</xdr:rowOff>
    </xdr:from>
    <xdr:to>
      <xdr:col>76</xdr:col>
      <xdr:colOff>165100</xdr:colOff>
      <xdr:row>38</xdr:row>
      <xdr:rowOff>54610</xdr:rowOff>
    </xdr:to>
    <xdr:sp macro="" textlink="">
      <xdr:nvSpPr>
        <xdr:cNvPr id="443" name="楕円 442">
          <a:extLst>
            <a:ext uri="{FF2B5EF4-FFF2-40B4-BE49-F238E27FC236}">
              <a16:creationId xmlns:a16="http://schemas.microsoft.com/office/drawing/2014/main" id="{24B88E38-5981-4094-B4F8-D4023AB929FD}"/>
            </a:ext>
          </a:extLst>
        </xdr:cNvPr>
        <xdr:cNvSpPr/>
      </xdr:nvSpPr>
      <xdr:spPr>
        <a:xfrm>
          <a:off x="14541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3810</xdr:rowOff>
    </xdr:from>
    <xdr:to>
      <xdr:col>81</xdr:col>
      <xdr:colOff>50800</xdr:colOff>
      <xdr:row>38</xdr:row>
      <xdr:rowOff>28575</xdr:rowOff>
    </xdr:to>
    <xdr:cxnSp macro="">
      <xdr:nvCxnSpPr>
        <xdr:cNvPr id="444" name="直線コネクタ 443">
          <a:extLst>
            <a:ext uri="{FF2B5EF4-FFF2-40B4-BE49-F238E27FC236}">
              <a16:creationId xmlns:a16="http://schemas.microsoft.com/office/drawing/2014/main" id="{F32700D2-C4E4-4BC7-8924-77B92931737D}"/>
            </a:ext>
          </a:extLst>
        </xdr:cNvPr>
        <xdr:cNvCxnSpPr/>
      </xdr:nvCxnSpPr>
      <xdr:spPr>
        <a:xfrm>
          <a:off x="14592300" y="65189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45" name="楕円 444">
          <a:extLst>
            <a:ext uri="{FF2B5EF4-FFF2-40B4-BE49-F238E27FC236}">
              <a16:creationId xmlns:a16="http://schemas.microsoft.com/office/drawing/2014/main" id="{623882A3-D691-47AB-9A71-38060545999D}"/>
            </a:ext>
          </a:extLst>
        </xdr:cNvPr>
        <xdr:cNvSpPr/>
      </xdr:nvSpPr>
      <xdr:spPr>
        <a:xfrm>
          <a:off x="13652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3810</xdr:rowOff>
    </xdr:from>
    <xdr:to>
      <xdr:col>76</xdr:col>
      <xdr:colOff>114300</xdr:colOff>
      <xdr:row>38</xdr:row>
      <xdr:rowOff>11430</xdr:rowOff>
    </xdr:to>
    <xdr:cxnSp macro="">
      <xdr:nvCxnSpPr>
        <xdr:cNvPr id="446" name="直線コネクタ 445">
          <a:extLst>
            <a:ext uri="{FF2B5EF4-FFF2-40B4-BE49-F238E27FC236}">
              <a16:creationId xmlns:a16="http://schemas.microsoft.com/office/drawing/2014/main" id="{2BA88C1C-8857-4837-820B-3EB42E0EB4BA}"/>
            </a:ext>
          </a:extLst>
        </xdr:cNvPr>
        <xdr:cNvCxnSpPr/>
      </xdr:nvCxnSpPr>
      <xdr:spPr>
        <a:xfrm flipV="1">
          <a:off x="13703300" y="65189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111125</xdr:rowOff>
    </xdr:from>
    <xdr:to>
      <xdr:col>67</xdr:col>
      <xdr:colOff>101600</xdr:colOff>
      <xdr:row>38</xdr:row>
      <xdr:rowOff>41275</xdr:rowOff>
    </xdr:to>
    <xdr:sp macro="" textlink="">
      <xdr:nvSpPr>
        <xdr:cNvPr id="447" name="楕円 446">
          <a:extLst>
            <a:ext uri="{FF2B5EF4-FFF2-40B4-BE49-F238E27FC236}">
              <a16:creationId xmlns:a16="http://schemas.microsoft.com/office/drawing/2014/main" id="{AF824A06-7100-47CB-83A5-45DB57983C67}"/>
            </a:ext>
          </a:extLst>
        </xdr:cNvPr>
        <xdr:cNvSpPr/>
      </xdr:nvSpPr>
      <xdr:spPr>
        <a:xfrm>
          <a:off x="12763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161925</xdr:rowOff>
    </xdr:from>
    <xdr:to>
      <xdr:col>71</xdr:col>
      <xdr:colOff>177800</xdr:colOff>
      <xdr:row>38</xdr:row>
      <xdr:rowOff>11430</xdr:rowOff>
    </xdr:to>
    <xdr:cxnSp macro="">
      <xdr:nvCxnSpPr>
        <xdr:cNvPr id="448" name="直線コネクタ 447">
          <a:extLst>
            <a:ext uri="{FF2B5EF4-FFF2-40B4-BE49-F238E27FC236}">
              <a16:creationId xmlns:a16="http://schemas.microsoft.com/office/drawing/2014/main" id="{2BB7B859-7BBC-4534-B0B3-252CC2C42CAB}"/>
            </a:ext>
          </a:extLst>
        </xdr:cNvPr>
        <xdr:cNvCxnSpPr/>
      </xdr:nvCxnSpPr>
      <xdr:spPr>
        <a:xfrm>
          <a:off x="12814300" y="65055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970596A2-FC26-4949-9416-1771F0198BB9}"/>
            </a:ext>
          </a:extLst>
        </xdr:cNvPr>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17087624-5945-42C5-94CE-21C3B7E476BB}"/>
            </a:ext>
          </a:extLst>
        </xdr:cNvPr>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DF0BAF28-8B87-4111-911A-CD4BBAB12EA9}"/>
            </a:ext>
          </a:extLst>
        </xdr:cNvPr>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452" name="n_4aveValue【一般廃棄物処理施設】&#10;有形固定資産減価償却率">
          <a:extLst>
            <a:ext uri="{FF2B5EF4-FFF2-40B4-BE49-F238E27FC236}">
              <a16:creationId xmlns:a16="http://schemas.microsoft.com/office/drawing/2014/main" id="{F1DA3D29-0CD8-45C8-A5CE-1B8C2DA8A837}"/>
            </a:ext>
          </a:extLst>
        </xdr:cNvPr>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95902</xdr:rowOff>
    </xdr:from>
    <xdr:ext cx="405111" cy="259045"/>
    <xdr:sp macro="" textlink="">
      <xdr:nvSpPr>
        <xdr:cNvPr id="453" name="n_1mainValue【一般廃棄物処理施設】&#10;有形固定資産減価償却率">
          <a:extLst>
            <a:ext uri="{FF2B5EF4-FFF2-40B4-BE49-F238E27FC236}">
              <a16:creationId xmlns:a16="http://schemas.microsoft.com/office/drawing/2014/main" id="{E914222A-0CA0-4E61-A702-5D55C434594E}"/>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45737</xdr:rowOff>
    </xdr:from>
    <xdr:ext cx="405111" cy="259045"/>
    <xdr:sp macro="" textlink="">
      <xdr:nvSpPr>
        <xdr:cNvPr id="454" name="n_2mainValue【一般廃棄物処理施設】&#10;有形固定資産減価償却率">
          <a:extLst>
            <a:ext uri="{FF2B5EF4-FFF2-40B4-BE49-F238E27FC236}">
              <a16:creationId xmlns:a16="http://schemas.microsoft.com/office/drawing/2014/main" id="{EAE929C5-8125-4441-A37F-F838E65F593D}"/>
            </a:ext>
          </a:extLst>
        </xdr:cNvPr>
        <xdr:cNvSpPr txBox="1"/>
      </xdr:nvSpPr>
      <xdr:spPr>
        <a:xfrm>
          <a:off x="14389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53357</xdr:rowOff>
    </xdr:from>
    <xdr:ext cx="405111" cy="259045"/>
    <xdr:sp macro="" textlink="">
      <xdr:nvSpPr>
        <xdr:cNvPr id="455" name="n_3mainValue【一般廃棄物処理施設】&#10;有形固定資産減価償却率">
          <a:extLst>
            <a:ext uri="{FF2B5EF4-FFF2-40B4-BE49-F238E27FC236}">
              <a16:creationId xmlns:a16="http://schemas.microsoft.com/office/drawing/2014/main" id="{FA035EF8-9E6A-40CF-B95D-CE3F28F6DC8B}"/>
            </a:ext>
          </a:extLst>
        </xdr:cNvPr>
        <xdr:cNvSpPr txBox="1"/>
      </xdr:nvSpPr>
      <xdr:spPr>
        <a:xfrm>
          <a:off x="13500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32402</xdr:rowOff>
    </xdr:from>
    <xdr:ext cx="405111" cy="259045"/>
    <xdr:sp macro="" textlink="">
      <xdr:nvSpPr>
        <xdr:cNvPr id="456" name="n_4mainValue【一般廃棄物処理施設】&#10;有形固定資産減価償却率">
          <a:extLst>
            <a:ext uri="{FF2B5EF4-FFF2-40B4-BE49-F238E27FC236}">
              <a16:creationId xmlns:a16="http://schemas.microsoft.com/office/drawing/2014/main" id="{5EC12583-6003-4526-9660-B14F0FE086FD}"/>
            </a:ext>
          </a:extLst>
        </xdr:cNvPr>
        <xdr:cNvSpPr txBox="1"/>
      </xdr:nvSpPr>
      <xdr:spPr>
        <a:xfrm>
          <a:off x="12611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5F598EFE-F408-4FCC-A65F-6E9862A0432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1B253363-C108-40DF-90CE-9B847DD9732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4CC52006-8F19-41AB-8BE6-151DF117641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EC12074E-464C-4037-A828-E55785E730C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31EDE532-902C-41E6-8A0F-DB5A24D4CEF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D9D00D28-1CBC-483A-A1C6-E4530E47E04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12F1DDD5-7A8C-4AC1-BE17-E3D0022F64A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FDEF379C-3B2A-4BBF-A01D-8FBF6512007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46F005FF-FD6D-49A1-8E6A-EE22D96DDE8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1EDC00D-8486-4F0D-98F0-08D043DA6A2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a:extLst>
            <a:ext uri="{FF2B5EF4-FFF2-40B4-BE49-F238E27FC236}">
              <a16:creationId xmlns:a16="http://schemas.microsoft.com/office/drawing/2014/main" id="{A9AC83D9-7FCB-48A2-8699-3D127BDCC30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8" name="テキスト ボックス 467">
          <a:extLst>
            <a:ext uri="{FF2B5EF4-FFF2-40B4-BE49-F238E27FC236}">
              <a16:creationId xmlns:a16="http://schemas.microsoft.com/office/drawing/2014/main" id="{2A873937-53F0-492B-B6F5-3B2447B261C6}"/>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a:extLst>
            <a:ext uri="{FF2B5EF4-FFF2-40B4-BE49-F238E27FC236}">
              <a16:creationId xmlns:a16="http://schemas.microsoft.com/office/drawing/2014/main" id="{D0A586E2-7475-4B57-8EF8-BDE9DB63128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70" name="テキスト ボックス 469">
          <a:extLst>
            <a:ext uri="{FF2B5EF4-FFF2-40B4-BE49-F238E27FC236}">
              <a16:creationId xmlns:a16="http://schemas.microsoft.com/office/drawing/2014/main" id="{6E5CFD4F-7DC6-4E6B-8E1C-FF9FBA6072BE}"/>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a:extLst>
            <a:ext uri="{FF2B5EF4-FFF2-40B4-BE49-F238E27FC236}">
              <a16:creationId xmlns:a16="http://schemas.microsoft.com/office/drawing/2014/main" id="{877ADB9F-B69E-4F92-9D55-4F93D67877C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2" name="テキスト ボックス 471">
          <a:extLst>
            <a:ext uri="{FF2B5EF4-FFF2-40B4-BE49-F238E27FC236}">
              <a16:creationId xmlns:a16="http://schemas.microsoft.com/office/drawing/2014/main" id="{8CB879EE-9236-4BC9-9E51-F53BE0C652D5}"/>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a:extLst>
            <a:ext uri="{FF2B5EF4-FFF2-40B4-BE49-F238E27FC236}">
              <a16:creationId xmlns:a16="http://schemas.microsoft.com/office/drawing/2014/main" id="{7CCDB294-DEA9-46A9-BB7F-535A714663B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4" name="テキスト ボックス 473">
          <a:extLst>
            <a:ext uri="{FF2B5EF4-FFF2-40B4-BE49-F238E27FC236}">
              <a16:creationId xmlns:a16="http://schemas.microsoft.com/office/drawing/2014/main" id="{A996268C-FE82-4A3A-9706-0B9A969C90A1}"/>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a:extLst>
            <a:ext uri="{FF2B5EF4-FFF2-40B4-BE49-F238E27FC236}">
              <a16:creationId xmlns:a16="http://schemas.microsoft.com/office/drawing/2014/main" id="{3B5BD93D-BE77-4C44-B2D8-3D3437B86B4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6" name="テキスト ボックス 475">
          <a:extLst>
            <a:ext uri="{FF2B5EF4-FFF2-40B4-BE49-F238E27FC236}">
              <a16:creationId xmlns:a16="http://schemas.microsoft.com/office/drawing/2014/main" id="{FA89E16B-F8DF-430C-99F1-349CA6B8C32D}"/>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a:extLst>
            <a:ext uri="{FF2B5EF4-FFF2-40B4-BE49-F238E27FC236}">
              <a16:creationId xmlns:a16="http://schemas.microsoft.com/office/drawing/2014/main" id="{FD55945E-E696-4D30-A5B1-66C52AA49C2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8" name="テキスト ボックス 477">
          <a:extLst>
            <a:ext uri="{FF2B5EF4-FFF2-40B4-BE49-F238E27FC236}">
              <a16:creationId xmlns:a16="http://schemas.microsoft.com/office/drawing/2014/main" id="{2D6C311F-F51B-448E-B1D0-488F0397823E}"/>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CA96E17B-E2DC-464F-A7EE-9A4E010B03A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0" name="テキスト ボックス 479">
          <a:extLst>
            <a:ext uri="{FF2B5EF4-FFF2-40B4-BE49-F238E27FC236}">
              <a16:creationId xmlns:a16="http://schemas.microsoft.com/office/drawing/2014/main" id="{34358E7E-0B34-4D25-B0CB-D185BAFCB32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一般廃棄物処理施設】&#10;一人当たり有形固定資産（償却資産）額グラフ枠">
          <a:extLst>
            <a:ext uri="{FF2B5EF4-FFF2-40B4-BE49-F238E27FC236}">
              <a16:creationId xmlns:a16="http://schemas.microsoft.com/office/drawing/2014/main" id="{97CD463F-0368-4A88-B0E4-9235CF15295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40218</xdr:rowOff>
    </xdr:from>
    <xdr:to>
      <xdr:col>116</xdr:col>
      <xdr:colOff>62864</xdr:colOff>
      <xdr:row>42</xdr:row>
      <xdr:rowOff>86265</xdr:rowOff>
    </xdr:to>
    <xdr:cxnSp macro="">
      <xdr:nvCxnSpPr>
        <xdr:cNvPr id="482" name="直線コネクタ 481">
          <a:extLst>
            <a:ext uri="{FF2B5EF4-FFF2-40B4-BE49-F238E27FC236}">
              <a16:creationId xmlns:a16="http://schemas.microsoft.com/office/drawing/2014/main" id="{8F048670-4307-4198-A486-8917C99D19A8}"/>
            </a:ext>
          </a:extLst>
        </xdr:cNvPr>
        <xdr:cNvCxnSpPr/>
      </xdr:nvCxnSpPr>
      <xdr:spPr>
        <a:xfrm flipV="1">
          <a:off x="22160864" y="5698068"/>
          <a:ext cx="0" cy="1589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90092</xdr:rowOff>
    </xdr:from>
    <xdr:ext cx="469744" cy="259045"/>
    <xdr:sp macro="" textlink="">
      <xdr:nvSpPr>
        <xdr:cNvPr id="483" name="【一般廃棄物処理施設】&#10;一人当たり有形固定資産（償却資産）額最小値テキスト">
          <a:extLst>
            <a:ext uri="{FF2B5EF4-FFF2-40B4-BE49-F238E27FC236}">
              <a16:creationId xmlns:a16="http://schemas.microsoft.com/office/drawing/2014/main" id="{2DE6E4FD-D47E-436D-B704-21D9105F297C}"/>
            </a:ext>
          </a:extLst>
        </xdr:cNvPr>
        <xdr:cNvSpPr txBox="1"/>
      </xdr:nvSpPr>
      <xdr:spPr>
        <a:xfrm>
          <a:off x="22199600" y="729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86265</xdr:rowOff>
    </xdr:from>
    <xdr:to>
      <xdr:col>116</xdr:col>
      <xdr:colOff>152400</xdr:colOff>
      <xdr:row>42</xdr:row>
      <xdr:rowOff>86265</xdr:rowOff>
    </xdr:to>
    <xdr:cxnSp macro="">
      <xdr:nvCxnSpPr>
        <xdr:cNvPr id="484" name="直線コネクタ 483">
          <a:extLst>
            <a:ext uri="{FF2B5EF4-FFF2-40B4-BE49-F238E27FC236}">
              <a16:creationId xmlns:a16="http://schemas.microsoft.com/office/drawing/2014/main" id="{EA7D04C8-4438-46BE-B932-C4EA8263FD6C}"/>
            </a:ext>
          </a:extLst>
        </xdr:cNvPr>
        <xdr:cNvCxnSpPr/>
      </xdr:nvCxnSpPr>
      <xdr:spPr>
        <a:xfrm>
          <a:off x="22072600" y="7287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158345</xdr:rowOff>
    </xdr:from>
    <xdr:ext cx="599010" cy="259045"/>
    <xdr:sp macro="" textlink="">
      <xdr:nvSpPr>
        <xdr:cNvPr id="485" name="【一般廃棄物処理施設】&#10;一人当たり有形固定資産（償却資産）額最大値テキスト">
          <a:extLst>
            <a:ext uri="{FF2B5EF4-FFF2-40B4-BE49-F238E27FC236}">
              <a16:creationId xmlns:a16="http://schemas.microsoft.com/office/drawing/2014/main" id="{33FBB0A2-44AA-4243-AD27-A4398E329749}"/>
            </a:ext>
          </a:extLst>
        </xdr:cNvPr>
        <xdr:cNvSpPr txBox="1"/>
      </xdr:nvSpPr>
      <xdr:spPr>
        <a:xfrm>
          <a:off x="22199600" y="547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40218</xdr:rowOff>
    </xdr:from>
    <xdr:to>
      <xdr:col>116</xdr:col>
      <xdr:colOff>152400</xdr:colOff>
      <xdr:row>33</xdr:row>
      <xdr:rowOff>40218</xdr:rowOff>
    </xdr:to>
    <xdr:cxnSp macro="">
      <xdr:nvCxnSpPr>
        <xdr:cNvPr id="486" name="直線コネクタ 485">
          <a:extLst>
            <a:ext uri="{FF2B5EF4-FFF2-40B4-BE49-F238E27FC236}">
              <a16:creationId xmlns:a16="http://schemas.microsoft.com/office/drawing/2014/main" id="{9F047F70-D8DC-401F-85F1-AA0BBB4A7B9E}"/>
            </a:ext>
          </a:extLst>
        </xdr:cNvPr>
        <xdr:cNvCxnSpPr/>
      </xdr:nvCxnSpPr>
      <xdr:spPr>
        <a:xfrm>
          <a:off x="22072600" y="569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3526</xdr:rowOff>
    </xdr:from>
    <xdr:ext cx="599010" cy="259045"/>
    <xdr:sp macro="" textlink="">
      <xdr:nvSpPr>
        <xdr:cNvPr id="487" name="【一般廃棄物処理施設】&#10;一人当たり有形固定資産（償却資産）額平均値テキスト">
          <a:extLst>
            <a:ext uri="{FF2B5EF4-FFF2-40B4-BE49-F238E27FC236}">
              <a16:creationId xmlns:a16="http://schemas.microsoft.com/office/drawing/2014/main" id="{9CEB19DD-EE33-4DF8-BF1F-27DF09F671EF}"/>
            </a:ext>
          </a:extLst>
        </xdr:cNvPr>
        <xdr:cNvSpPr txBox="1"/>
      </xdr:nvSpPr>
      <xdr:spPr>
        <a:xfrm>
          <a:off x="22199600" y="6861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25099</xdr:rowOff>
    </xdr:from>
    <xdr:to>
      <xdr:col>116</xdr:col>
      <xdr:colOff>114300</xdr:colOff>
      <xdr:row>40</xdr:row>
      <xdr:rowOff>126699</xdr:rowOff>
    </xdr:to>
    <xdr:sp macro="" textlink="">
      <xdr:nvSpPr>
        <xdr:cNvPr id="488" name="フローチャート: 判断 487">
          <a:extLst>
            <a:ext uri="{FF2B5EF4-FFF2-40B4-BE49-F238E27FC236}">
              <a16:creationId xmlns:a16="http://schemas.microsoft.com/office/drawing/2014/main" id="{EA667A3A-513E-46EE-8B0A-C89F7544608D}"/>
            </a:ext>
          </a:extLst>
        </xdr:cNvPr>
        <xdr:cNvSpPr/>
      </xdr:nvSpPr>
      <xdr:spPr>
        <a:xfrm>
          <a:off x="22110700" y="688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35585</xdr:rowOff>
    </xdr:from>
    <xdr:to>
      <xdr:col>112</xdr:col>
      <xdr:colOff>38100</xdr:colOff>
      <xdr:row>40</xdr:row>
      <xdr:rowOff>137185</xdr:rowOff>
    </xdr:to>
    <xdr:sp macro="" textlink="">
      <xdr:nvSpPr>
        <xdr:cNvPr id="489" name="フローチャート: 判断 488">
          <a:extLst>
            <a:ext uri="{FF2B5EF4-FFF2-40B4-BE49-F238E27FC236}">
              <a16:creationId xmlns:a16="http://schemas.microsoft.com/office/drawing/2014/main" id="{5D026987-41AB-40B9-A65A-D2E774BF0AFC}"/>
            </a:ext>
          </a:extLst>
        </xdr:cNvPr>
        <xdr:cNvSpPr/>
      </xdr:nvSpPr>
      <xdr:spPr>
        <a:xfrm>
          <a:off x="21272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58110</xdr:rowOff>
    </xdr:from>
    <xdr:to>
      <xdr:col>107</xdr:col>
      <xdr:colOff>101600</xdr:colOff>
      <xdr:row>40</xdr:row>
      <xdr:rowOff>159710</xdr:rowOff>
    </xdr:to>
    <xdr:sp macro="" textlink="">
      <xdr:nvSpPr>
        <xdr:cNvPr id="490" name="フローチャート: 判断 489">
          <a:extLst>
            <a:ext uri="{FF2B5EF4-FFF2-40B4-BE49-F238E27FC236}">
              <a16:creationId xmlns:a16="http://schemas.microsoft.com/office/drawing/2014/main" id="{D4F53480-1260-4506-A107-FCECFC7220C1}"/>
            </a:ext>
          </a:extLst>
        </xdr:cNvPr>
        <xdr:cNvSpPr/>
      </xdr:nvSpPr>
      <xdr:spPr>
        <a:xfrm>
          <a:off x="20383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91798</xdr:rowOff>
    </xdr:from>
    <xdr:to>
      <xdr:col>102</xdr:col>
      <xdr:colOff>165100</xdr:colOff>
      <xdr:row>41</xdr:row>
      <xdr:rowOff>21948</xdr:rowOff>
    </xdr:to>
    <xdr:sp macro="" textlink="">
      <xdr:nvSpPr>
        <xdr:cNvPr id="491" name="フローチャート: 判断 490">
          <a:extLst>
            <a:ext uri="{FF2B5EF4-FFF2-40B4-BE49-F238E27FC236}">
              <a16:creationId xmlns:a16="http://schemas.microsoft.com/office/drawing/2014/main" id="{41656CCD-432E-460B-A044-BAEA5658E71F}"/>
            </a:ext>
          </a:extLst>
        </xdr:cNvPr>
        <xdr:cNvSpPr/>
      </xdr:nvSpPr>
      <xdr:spPr>
        <a:xfrm>
          <a:off x="19494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123978</xdr:rowOff>
    </xdr:from>
    <xdr:to>
      <xdr:col>98</xdr:col>
      <xdr:colOff>38100</xdr:colOff>
      <xdr:row>41</xdr:row>
      <xdr:rowOff>54128</xdr:rowOff>
    </xdr:to>
    <xdr:sp macro="" textlink="">
      <xdr:nvSpPr>
        <xdr:cNvPr id="492" name="フローチャート: 判断 491">
          <a:extLst>
            <a:ext uri="{FF2B5EF4-FFF2-40B4-BE49-F238E27FC236}">
              <a16:creationId xmlns:a16="http://schemas.microsoft.com/office/drawing/2014/main" id="{88EC115D-B8CB-4FE8-BA03-55EC84BB94C4}"/>
            </a:ext>
          </a:extLst>
        </xdr:cNvPr>
        <xdr:cNvSpPr/>
      </xdr:nvSpPr>
      <xdr:spPr>
        <a:xfrm>
          <a:off x="18605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90DF09F6-F77F-40A6-9F01-FDDB5C5DF6C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B2BF0F3B-BA0C-491B-B6D7-4FF75C68232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802065CA-1248-4349-B743-DECF24451C9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43F02C2C-E0E0-4015-85C1-C65F6914FB4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4A970948-D4DE-4BEC-921D-20B1E06B504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51180</xdr:rowOff>
    </xdr:from>
    <xdr:to>
      <xdr:col>116</xdr:col>
      <xdr:colOff>114300</xdr:colOff>
      <xdr:row>39</xdr:row>
      <xdr:rowOff>152780</xdr:rowOff>
    </xdr:to>
    <xdr:sp macro="" textlink="">
      <xdr:nvSpPr>
        <xdr:cNvPr id="498" name="楕円 497">
          <a:extLst>
            <a:ext uri="{FF2B5EF4-FFF2-40B4-BE49-F238E27FC236}">
              <a16:creationId xmlns:a16="http://schemas.microsoft.com/office/drawing/2014/main" id="{7C91A920-919F-4849-86C7-491A4154FCBF}"/>
            </a:ext>
          </a:extLst>
        </xdr:cNvPr>
        <xdr:cNvSpPr/>
      </xdr:nvSpPr>
      <xdr:spPr>
        <a:xfrm>
          <a:off x="22110700" y="67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74057</xdr:rowOff>
    </xdr:from>
    <xdr:ext cx="599010" cy="259045"/>
    <xdr:sp macro="" textlink="">
      <xdr:nvSpPr>
        <xdr:cNvPr id="499" name="【一般廃棄物処理施設】&#10;一人当たり有形固定資産（償却資産）額該当値テキスト">
          <a:extLst>
            <a:ext uri="{FF2B5EF4-FFF2-40B4-BE49-F238E27FC236}">
              <a16:creationId xmlns:a16="http://schemas.microsoft.com/office/drawing/2014/main" id="{7C98972D-4CD9-4BD9-AA26-4616877F30A3}"/>
            </a:ext>
          </a:extLst>
        </xdr:cNvPr>
        <xdr:cNvSpPr txBox="1"/>
      </xdr:nvSpPr>
      <xdr:spPr>
        <a:xfrm>
          <a:off x="22199600" y="658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62113</xdr:rowOff>
    </xdr:from>
    <xdr:to>
      <xdr:col>112</xdr:col>
      <xdr:colOff>38100</xdr:colOff>
      <xdr:row>39</xdr:row>
      <xdr:rowOff>163713</xdr:rowOff>
    </xdr:to>
    <xdr:sp macro="" textlink="">
      <xdr:nvSpPr>
        <xdr:cNvPr id="500" name="楕円 499">
          <a:extLst>
            <a:ext uri="{FF2B5EF4-FFF2-40B4-BE49-F238E27FC236}">
              <a16:creationId xmlns:a16="http://schemas.microsoft.com/office/drawing/2014/main" id="{4E14128F-50DE-4523-B03D-4A8611201D42}"/>
            </a:ext>
          </a:extLst>
        </xdr:cNvPr>
        <xdr:cNvSpPr/>
      </xdr:nvSpPr>
      <xdr:spPr>
        <a:xfrm>
          <a:off x="21272500" y="674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101980</xdr:rowOff>
    </xdr:from>
    <xdr:to>
      <xdr:col>116</xdr:col>
      <xdr:colOff>63500</xdr:colOff>
      <xdr:row>39</xdr:row>
      <xdr:rowOff>112913</xdr:rowOff>
    </xdr:to>
    <xdr:cxnSp macro="">
      <xdr:nvCxnSpPr>
        <xdr:cNvPr id="501" name="直線コネクタ 500">
          <a:extLst>
            <a:ext uri="{FF2B5EF4-FFF2-40B4-BE49-F238E27FC236}">
              <a16:creationId xmlns:a16="http://schemas.microsoft.com/office/drawing/2014/main" id="{2A5E898E-1EA2-402B-98D2-3D4D21D1E401}"/>
            </a:ext>
          </a:extLst>
        </xdr:cNvPr>
        <xdr:cNvCxnSpPr/>
      </xdr:nvCxnSpPr>
      <xdr:spPr>
        <a:xfrm flipV="1">
          <a:off x="21323300" y="6788530"/>
          <a:ext cx="838200" cy="1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76665</xdr:rowOff>
    </xdr:from>
    <xdr:to>
      <xdr:col>107</xdr:col>
      <xdr:colOff>101600</xdr:colOff>
      <xdr:row>40</xdr:row>
      <xdr:rowOff>6815</xdr:rowOff>
    </xdr:to>
    <xdr:sp macro="" textlink="">
      <xdr:nvSpPr>
        <xdr:cNvPr id="502" name="楕円 501">
          <a:extLst>
            <a:ext uri="{FF2B5EF4-FFF2-40B4-BE49-F238E27FC236}">
              <a16:creationId xmlns:a16="http://schemas.microsoft.com/office/drawing/2014/main" id="{68F80AD8-DC89-4FCD-B1F8-10F8019589F1}"/>
            </a:ext>
          </a:extLst>
        </xdr:cNvPr>
        <xdr:cNvSpPr/>
      </xdr:nvSpPr>
      <xdr:spPr>
        <a:xfrm>
          <a:off x="20383500" y="676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112913</xdr:rowOff>
    </xdr:from>
    <xdr:to>
      <xdr:col>111</xdr:col>
      <xdr:colOff>177800</xdr:colOff>
      <xdr:row>39</xdr:row>
      <xdr:rowOff>127465</xdr:rowOff>
    </xdr:to>
    <xdr:cxnSp macro="">
      <xdr:nvCxnSpPr>
        <xdr:cNvPr id="503" name="直線コネクタ 502">
          <a:extLst>
            <a:ext uri="{FF2B5EF4-FFF2-40B4-BE49-F238E27FC236}">
              <a16:creationId xmlns:a16="http://schemas.microsoft.com/office/drawing/2014/main" id="{52E6CB6C-8A41-46D5-9770-2BB76F0E2936}"/>
            </a:ext>
          </a:extLst>
        </xdr:cNvPr>
        <xdr:cNvCxnSpPr/>
      </xdr:nvCxnSpPr>
      <xdr:spPr>
        <a:xfrm flipV="1">
          <a:off x="20434300" y="6799463"/>
          <a:ext cx="889000" cy="1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133410</xdr:rowOff>
    </xdr:from>
    <xdr:to>
      <xdr:col>102</xdr:col>
      <xdr:colOff>165100</xdr:colOff>
      <xdr:row>40</xdr:row>
      <xdr:rowOff>63560</xdr:rowOff>
    </xdr:to>
    <xdr:sp macro="" textlink="">
      <xdr:nvSpPr>
        <xdr:cNvPr id="504" name="楕円 503">
          <a:extLst>
            <a:ext uri="{FF2B5EF4-FFF2-40B4-BE49-F238E27FC236}">
              <a16:creationId xmlns:a16="http://schemas.microsoft.com/office/drawing/2014/main" id="{8DFBEE56-DBB3-413B-852D-5EC01CA1A3B4}"/>
            </a:ext>
          </a:extLst>
        </xdr:cNvPr>
        <xdr:cNvSpPr/>
      </xdr:nvSpPr>
      <xdr:spPr>
        <a:xfrm>
          <a:off x="19494500" y="681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127465</xdr:rowOff>
    </xdr:from>
    <xdr:to>
      <xdr:col>107</xdr:col>
      <xdr:colOff>50800</xdr:colOff>
      <xdr:row>40</xdr:row>
      <xdr:rowOff>12760</xdr:rowOff>
    </xdr:to>
    <xdr:cxnSp macro="">
      <xdr:nvCxnSpPr>
        <xdr:cNvPr id="505" name="直線コネクタ 504">
          <a:extLst>
            <a:ext uri="{FF2B5EF4-FFF2-40B4-BE49-F238E27FC236}">
              <a16:creationId xmlns:a16="http://schemas.microsoft.com/office/drawing/2014/main" id="{63B4EAF6-9D09-4745-A86F-2228D9A6322E}"/>
            </a:ext>
          </a:extLst>
        </xdr:cNvPr>
        <xdr:cNvCxnSpPr/>
      </xdr:nvCxnSpPr>
      <xdr:spPr>
        <a:xfrm flipV="1">
          <a:off x="19545300" y="6814015"/>
          <a:ext cx="889000" cy="5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128423</xdr:rowOff>
    </xdr:from>
    <xdr:to>
      <xdr:col>98</xdr:col>
      <xdr:colOff>38100</xdr:colOff>
      <xdr:row>40</xdr:row>
      <xdr:rowOff>58573</xdr:rowOff>
    </xdr:to>
    <xdr:sp macro="" textlink="">
      <xdr:nvSpPr>
        <xdr:cNvPr id="506" name="楕円 505">
          <a:extLst>
            <a:ext uri="{FF2B5EF4-FFF2-40B4-BE49-F238E27FC236}">
              <a16:creationId xmlns:a16="http://schemas.microsoft.com/office/drawing/2014/main" id="{3D47DAFB-E5E0-4395-A806-FC68B2D827CA}"/>
            </a:ext>
          </a:extLst>
        </xdr:cNvPr>
        <xdr:cNvSpPr/>
      </xdr:nvSpPr>
      <xdr:spPr>
        <a:xfrm>
          <a:off x="18605500" y="68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7773</xdr:rowOff>
    </xdr:from>
    <xdr:to>
      <xdr:col>102</xdr:col>
      <xdr:colOff>114300</xdr:colOff>
      <xdr:row>40</xdr:row>
      <xdr:rowOff>12760</xdr:rowOff>
    </xdr:to>
    <xdr:cxnSp macro="">
      <xdr:nvCxnSpPr>
        <xdr:cNvPr id="507" name="直線コネクタ 506">
          <a:extLst>
            <a:ext uri="{FF2B5EF4-FFF2-40B4-BE49-F238E27FC236}">
              <a16:creationId xmlns:a16="http://schemas.microsoft.com/office/drawing/2014/main" id="{DF1CD11C-B5D9-417F-B58F-0EE5836B0058}"/>
            </a:ext>
          </a:extLst>
        </xdr:cNvPr>
        <xdr:cNvCxnSpPr/>
      </xdr:nvCxnSpPr>
      <xdr:spPr>
        <a:xfrm>
          <a:off x="18656300" y="6865773"/>
          <a:ext cx="88900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128312</xdr:rowOff>
    </xdr:from>
    <xdr:ext cx="599010" cy="259045"/>
    <xdr:sp macro="" textlink="">
      <xdr:nvSpPr>
        <xdr:cNvPr id="508" name="n_1aveValue【一般廃棄物処理施設】&#10;一人当たり有形固定資産（償却資産）額">
          <a:extLst>
            <a:ext uri="{FF2B5EF4-FFF2-40B4-BE49-F238E27FC236}">
              <a16:creationId xmlns:a16="http://schemas.microsoft.com/office/drawing/2014/main" id="{3FC6CFD0-E931-4991-B868-E0593DC1791B}"/>
            </a:ext>
          </a:extLst>
        </xdr:cNvPr>
        <xdr:cNvSpPr txBox="1"/>
      </xdr:nvSpPr>
      <xdr:spPr>
        <a:xfrm>
          <a:off x="21011095" y="698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150837</xdr:rowOff>
    </xdr:from>
    <xdr:ext cx="534377" cy="259045"/>
    <xdr:sp macro="" textlink="">
      <xdr:nvSpPr>
        <xdr:cNvPr id="509" name="n_2aveValue【一般廃棄物処理施設】&#10;一人当たり有形固定資産（償却資産）額">
          <a:extLst>
            <a:ext uri="{FF2B5EF4-FFF2-40B4-BE49-F238E27FC236}">
              <a16:creationId xmlns:a16="http://schemas.microsoft.com/office/drawing/2014/main" id="{ACFDB7AE-14D1-4ECE-ABAA-27DD8BE33919}"/>
            </a:ext>
          </a:extLst>
        </xdr:cNvPr>
        <xdr:cNvSpPr txBox="1"/>
      </xdr:nvSpPr>
      <xdr:spPr>
        <a:xfrm>
          <a:off x="20167111" y="70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13075</xdr:rowOff>
    </xdr:from>
    <xdr:ext cx="534377" cy="259045"/>
    <xdr:sp macro="" textlink="">
      <xdr:nvSpPr>
        <xdr:cNvPr id="510" name="n_3aveValue【一般廃棄物処理施設】&#10;一人当たり有形固定資産（償却資産）額">
          <a:extLst>
            <a:ext uri="{FF2B5EF4-FFF2-40B4-BE49-F238E27FC236}">
              <a16:creationId xmlns:a16="http://schemas.microsoft.com/office/drawing/2014/main" id="{7A5D53ED-3BD2-47BC-AD82-D454B24992FF}"/>
            </a:ext>
          </a:extLst>
        </xdr:cNvPr>
        <xdr:cNvSpPr txBox="1"/>
      </xdr:nvSpPr>
      <xdr:spPr>
        <a:xfrm>
          <a:off x="19278111" y="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45255</xdr:rowOff>
    </xdr:from>
    <xdr:ext cx="534377" cy="259045"/>
    <xdr:sp macro="" textlink="">
      <xdr:nvSpPr>
        <xdr:cNvPr id="511" name="n_4aveValue【一般廃棄物処理施設】&#10;一人当たり有形固定資産（償却資産）額">
          <a:extLst>
            <a:ext uri="{FF2B5EF4-FFF2-40B4-BE49-F238E27FC236}">
              <a16:creationId xmlns:a16="http://schemas.microsoft.com/office/drawing/2014/main" id="{5CBA0087-80F7-4E3D-8F2F-0A9C9D78AB6C}"/>
            </a:ext>
          </a:extLst>
        </xdr:cNvPr>
        <xdr:cNvSpPr txBox="1"/>
      </xdr:nvSpPr>
      <xdr:spPr>
        <a:xfrm>
          <a:off x="18389111"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8790</xdr:rowOff>
    </xdr:from>
    <xdr:ext cx="599010" cy="259045"/>
    <xdr:sp macro="" textlink="">
      <xdr:nvSpPr>
        <xdr:cNvPr id="512" name="n_1mainValue【一般廃棄物処理施設】&#10;一人当たり有形固定資産（償却資産）額">
          <a:extLst>
            <a:ext uri="{FF2B5EF4-FFF2-40B4-BE49-F238E27FC236}">
              <a16:creationId xmlns:a16="http://schemas.microsoft.com/office/drawing/2014/main" id="{5CB6C5D2-3741-4656-B173-1720E9B7A8BB}"/>
            </a:ext>
          </a:extLst>
        </xdr:cNvPr>
        <xdr:cNvSpPr txBox="1"/>
      </xdr:nvSpPr>
      <xdr:spPr>
        <a:xfrm>
          <a:off x="21011095" y="652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23342</xdr:rowOff>
    </xdr:from>
    <xdr:ext cx="599010" cy="259045"/>
    <xdr:sp macro="" textlink="">
      <xdr:nvSpPr>
        <xdr:cNvPr id="513" name="n_2mainValue【一般廃棄物処理施設】&#10;一人当たり有形固定資産（償却資産）額">
          <a:extLst>
            <a:ext uri="{FF2B5EF4-FFF2-40B4-BE49-F238E27FC236}">
              <a16:creationId xmlns:a16="http://schemas.microsoft.com/office/drawing/2014/main" id="{E163AA9F-E848-40EE-937C-AE94F01830F0}"/>
            </a:ext>
          </a:extLst>
        </xdr:cNvPr>
        <xdr:cNvSpPr txBox="1"/>
      </xdr:nvSpPr>
      <xdr:spPr>
        <a:xfrm>
          <a:off x="20134795" y="653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80087</xdr:rowOff>
    </xdr:from>
    <xdr:ext cx="599010" cy="259045"/>
    <xdr:sp macro="" textlink="">
      <xdr:nvSpPr>
        <xdr:cNvPr id="514" name="n_3mainValue【一般廃棄物処理施設】&#10;一人当たり有形固定資産（償却資産）額">
          <a:extLst>
            <a:ext uri="{FF2B5EF4-FFF2-40B4-BE49-F238E27FC236}">
              <a16:creationId xmlns:a16="http://schemas.microsoft.com/office/drawing/2014/main" id="{E01B2FE3-CF12-4320-9D0F-48910773A495}"/>
            </a:ext>
          </a:extLst>
        </xdr:cNvPr>
        <xdr:cNvSpPr txBox="1"/>
      </xdr:nvSpPr>
      <xdr:spPr>
        <a:xfrm>
          <a:off x="19245795" y="659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75100</xdr:rowOff>
    </xdr:from>
    <xdr:ext cx="599010" cy="259045"/>
    <xdr:sp macro="" textlink="">
      <xdr:nvSpPr>
        <xdr:cNvPr id="515" name="n_4mainValue【一般廃棄物処理施設】&#10;一人当たり有形固定資産（償却資産）額">
          <a:extLst>
            <a:ext uri="{FF2B5EF4-FFF2-40B4-BE49-F238E27FC236}">
              <a16:creationId xmlns:a16="http://schemas.microsoft.com/office/drawing/2014/main" id="{4DD8E5DB-3878-4CC9-B6DB-BFB24F6A447A}"/>
            </a:ext>
          </a:extLst>
        </xdr:cNvPr>
        <xdr:cNvSpPr txBox="1"/>
      </xdr:nvSpPr>
      <xdr:spPr>
        <a:xfrm>
          <a:off x="18356795" y="6590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78E37BA0-B834-4D6C-AA1B-C0B5D3AEEE4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6B197197-4EDA-4A5E-9DEE-BB61ED5FF78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E1C2C144-7B47-4BF4-813C-7B66ABDFF4A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2CF90B16-3E44-48D1-BA44-BC707236842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CDBC812D-BF5D-4827-BF1C-1452BE4A1E5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82BE1026-1D26-4656-B831-932F7E53598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F9E5BE60-5B1B-4FCC-B6B7-B9AB3194C06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D3AF0F9C-A303-488A-8DDD-A0ACEC03F75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BF7269E8-34BD-498E-9B6C-CBAFDC58E2B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D5689F15-99C9-4FBE-ADF9-352E5DC6AD1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45445532-FC4F-41E3-B4B9-F625FEBFE99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7" name="直線コネクタ 526">
          <a:extLst>
            <a:ext uri="{FF2B5EF4-FFF2-40B4-BE49-F238E27FC236}">
              <a16:creationId xmlns:a16="http://schemas.microsoft.com/office/drawing/2014/main" id="{65F5CD59-E638-4AF5-831E-4235D4F96F3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8" name="テキスト ボックス 527">
          <a:extLst>
            <a:ext uri="{FF2B5EF4-FFF2-40B4-BE49-F238E27FC236}">
              <a16:creationId xmlns:a16="http://schemas.microsoft.com/office/drawing/2014/main" id="{F3B88C6A-471E-4C2D-9C8D-26616634520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9" name="直線コネクタ 528">
          <a:extLst>
            <a:ext uri="{FF2B5EF4-FFF2-40B4-BE49-F238E27FC236}">
              <a16:creationId xmlns:a16="http://schemas.microsoft.com/office/drawing/2014/main" id="{6B3D8DCF-72E5-4C5D-A10D-1FAB92F37C2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0" name="テキスト ボックス 529">
          <a:extLst>
            <a:ext uri="{FF2B5EF4-FFF2-40B4-BE49-F238E27FC236}">
              <a16:creationId xmlns:a16="http://schemas.microsoft.com/office/drawing/2014/main" id="{26C14914-E454-4D86-B533-37C736794B1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1" name="直線コネクタ 530">
          <a:extLst>
            <a:ext uri="{FF2B5EF4-FFF2-40B4-BE49-F238E27FC236}">
              <a16:creationId xmlns:a16="http://schemas.microsoft.com/office/drawing/2014/main" id="{7BF54B09-4A5B-4169-835B-CDCC3D70844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2" name="テキスト ボックス 531">
          <a:extLst>
            <a:ext uri="{FF2B5EF4-FFF2-40B4-BE49-F238E27FC236}">
              <a16:creationId xmlns:a16="http://schemas.microsoft.com/office/drawing/2014/main" id="{179810CE-2B57-47FC-8AF4-8F9BAE0F1A3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3" name="直線コネクタ 532">
          <a:extLst>
            <a:ext uri="{FF2B5EF4-FFF2-40B4-BE49-F238E27FC236}">
              <a16:creationId xmlns:a16="http://schemas.microsoft.com/office/drawing/2014/main" id="{4D4E845A-2D0F-49D9-860A-06827028107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4" name="テキスト ボックス 533">
          <a:extLst>
            <a:ext uri="{FF2B5EF4-FFF2-40B4-BE49-F238E27FC236}">
              <a16:creationId xmlns:a16="http://schemas.microsoft.com/office/drawing/2014/main" id="{5BB6271E-217C-496C-B367-AA5D1DE50DF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5" name="直線コネクタ 534">
          <a:extLst>
            <a:ext uri="{FF2B5EF4-FFF2-40B4-BE49-F238E27FC236}">
              <a16:creationId xmlns:a16="http://schemas.microsoft.com/office/drawing/2014/main" id="{B3509162-BAD0-4FE7-995C-48D978667C7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6" name="テキスト ボックス 535">
          <a:extLst>
            <a:ext uri="{FF2B5EF4-FFF2-40B4-BE49-F238E27FC236}">
              <a16:creationId xmlns:a16="http://schemas.microsoft.com/office/drawing/2014/main" id="{F4C5EDB1-FCB3-4766-ACA0-10DE9540FC6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7" name="直線コネクタ 536">
          <a:extLst>
            <a:ext uri="{FF2B5EF4-FFF2-40B4-BE49-F238E27FC236}">
              <a16:creationId xmlns:a16="http://schemas.microsoft.com/office/drawing/2014/main" id="{5A67C9F4-51A9-4658-9C64-1FF791D826C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8" name="テキスト ボックス 537">
          <a:extLst>
            <a:ext uri="{FF2B5EF4-FFF2-40B4-BE49-F238E27FC236}">
              <a16:creationId xmlns:a16="http://schemas.microsoft.com/office/drawing/2014/main" id="{922D319B-532C-4C1A-8191-17238B76F38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a:extLst>
            <a:ext uri="{FF2B5EF4-FFF2-40B4-BE49-F238E27FC236}">
              <a16:creationId xmlns:a16="http://schemas.microsoft.com/office/drawing/2014/main" id="{EF5F551D-18F6-4B00-AA42-C7650BC7B05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0" name="【保健センター・保健所】&#10;有形固定資産減価償却率グラフ枠">
          <a:extLst>
            <a:ext uri="{FF2B5EF4-FFF2-40B4-BE49-F238E27FC236}">
              <a16:creationId xmlns:a16="http://schemas.microsoft.com/office/drawing/2014/main" id="{EA89A917-A8AB-4CF9-B694-599111FF47D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541" name="直線コネクタ 540">
          <a:extLst>
            <a:ext uri="{FF2B5EF4-FFF2-40B4-BE49-F238E27FC236}">
              <a16:creationId xmlns:a16="http://schemas.microsoft.com/office/drawing/2014/main" id="{4CA2EB3E-A414-48E5-A53A-3EF5BF6678BB}"/>
            </a:ext>
          </a:extLst>
        </xdr:cNvPr>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542" name="【保健センター・保健所】&#10;有形固定資産減価償却率最小値テキスト">
          <a:extLst>
            <a:ext uri="{FF2B5EF4-FFF2-40B4-BE49-F238E27FC236}">
              <a16:creationId xmlns:a16="http://schemas.microsoft.com/office/drawing/2014/main" id="{6F64496A-0B25-4A4E-911F-AFBD52AF3E06}"/>
            </a:ext>
          </a:extLst>
        </xdr:cNvPr>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543" name="直線コネクタ 542">
          <a:extLst>
            <a:ext uri="{FF2B5EF4-FFF2-40B4-BE49-F238E27FC236}">
              <a16:creationId xmlns:a16="http://schemas.microsoft.com/office/drawing/2014/main" id="{99F5BA4D-C4FB-47B7-B13C-13C2259AB8FA}"/>
            </a:ext>
          </a:extLst>
        </xdr:cNvPr>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44" name="【保健センター・保健所】&#10;有形固定資産減価償却率最大値テキスト">
          <a:extLst>
            <a:ext uri="{FF2B5EF4-FFF2-40B4-BE49-F238E27FC236}">
              <a16:creationId xmlns:a16="http://schemas.microsoft.com/office/drawing/2014/main" id="{9D555DD2-4DB0-409B-928E-66C8A9A6FFBE}"/>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45" name="直線コネクタ 544">
          <a:extLst>
            <a:ext uri="{FF2B5EF4-FFF2-40B4-BE49-F238E27FC236}">
              <a16:creationId xmlns:a16="http://schemas.microsoft.com/office/drawing/2014/main" id="{5708FA75-4C29-4F94-8BA2-EFE14DF92293}"/>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30860</xdr:rowOff>
    </xdr:from>
    <xdr:ext cx="405111" cy="259045"/>
    <xdr:sp macro="" textlink="">
      <xdr:nvSpPr>
        <xdr:cNvPr id="546" name="【保健センター・保健所】&#10;有形固定資産減価償却率平均値テキスト">
          <a:extLst>
            <a:ext uri="{FF2B5EF4-FFF2-40B4-BE49-F238E27FC236}">
              <a16:creationId xmlns:a16="http://schemas.microsoft.com/office/drawing/2014/main" id="{D10EFE96-1F3D-4733-A076-AD4688A0892B}"/>
            </a:ext>
          </a:extLst>
        </xdr:cNvPr>
        <xdr:cNvSpPr txBox="1"/>
      </xdr:nvSpPr>
      <xdr:spPr>
        <a:xfrm>
          <a:off x="16357600" y="10146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547" name="フローチャート: 判断 546">
          <a:extLst>
            <a:ext uri="{FF2B5EF4-FFF2-40B4-BE49-F238E27FC236}">
              <a16:creationId xmlns:a16="http://schemas.microsoft.com/office/drawing/2014/main" id="{975D445E-3565-466B-9383-CDD3C52FE8AF}"/>
            </a:ext>
          </a:extLst>
        </xdr:cNvPr>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48" name="フローチャート: 判断 547">
          <a:extLst>
            <a:ext uri="{FF2B5EF4-FFF2-40B4-BE49-F238E27FC236}">
              <a16:creationId xmlns:a16="http://schemas.microsoft.com/office/drawing/2014/main" id="{705D3779-C8FD-4C1B-8AF2-720A00202E94}"/>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549" name="フローチャート: 判断 548">
          <a:extLst>
            <a:ext uri="{FF2B5EF4-FFF2-40B4-BE49-F238E27FC236}">
              <a16:creationId xmlns:a16="http://schemas.microsoft.com/office/drawing/2014/main" id="{FE54102B-B647-4334-B8FB-3446A91F4AC0}"/>
            </a:ext>
          </a:extLst>
        </xdr:cNvPr>
        <xdr:cNvSpPr/>
      </xdr:nvSpPr>
      <xdr:spPr>
        <a:xfrm>
          <a:off x="14541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92891</xdr:rowOff>
    </xdr:from>
    <xdr:to>
      <xdr:col>72</xdr:col>
      <xdr:colOff>38100</xdr:colOff>
      <xdr:row>60</xdr:row>
      <xdr:rowOff>23041</xdr:rowOff>
    </xdr:to>
    <xdr:sp macro="" textlink="">
      <xdr:nvSpPr>
        <xdr:cNvPr id="550" name="フローチャート: 判断 549">
          <a:extLst>
            <a:ext uri="{FF2B5EF4-FFF2-40B4-BE49-F238E27FC236}">
              <a16:creationId xmlns:a16="http://schemas.microsoft.com/office/drawing/2014/main" id="{32429E4E-65D4-4CD5-AAA4-5C362061A7CD}"/>
            </a:ext>
          </a:extLst>
        </xdr:cNvPr>
        <xdr:cNvSpPr/>
      </xdr:nvSpPr>
      <xdr:spPr>
        <a:xfrm>
          <a:off x="1365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551" name="フローチャート: 判断 550">
          <a:extLst>
            <a:ext uri="{FF2B5EF4-FFF2-40B4-BE49-F238E27FC236}">
              <a16:creationId xmlns:a16="http://schemas.microsoft.com/office/drawing/2014/main" id="{2FD1B4D8-7692-4269-977E-AB0B174851F2}"/>
            </a:ext>
          </a:extLst>
        </xdr:cNvPr>
        <xdr:cNvSpPr/>
      </xdr:nvSpPr>
      <xdr:spPr>
        <a:xfrm>
          <a:off x="12763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F6C5765-AA4C-4B45-ACAF-4539C75A3DD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6BF72694-D72E-4748-AC76-45A7B0CA899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8A516096-F209-4680-854F-4B058E49A39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D8861F2-5AE8-4FD7-B8E2-6031D6ADCB3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296C2C9B-AE2E-48F7-B1F2-1061EFB4D3C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55335</xdr:rowOff>
    </xdr:from>
    <xdr:to>
      <xdr:col>85</xdr:col>
      <xdr:colOff>177800</xdr:colOff>
      <xdr:row>63</xdr:row>
      <xdr:rowOff>156935</xdr:rowOff>
    </xdr:to>
    <xdr:sp macro="" textlink="">
      <xdr:nvSpPr>
        <xdr:cNvPr id="557" name="楕円 556">
          <a:extLst>
            <a:ext uri="{FF2B5EF4-FFF2-40B4-BE49-F238E27FC236}">
              <a16:creationId xmlns:a16="http://schemas.microsoft.com/office/drawing/2014/main" id="{85AD4B12-49C0-4A87-8906-D4D9182D1771}"/>
            </a:ext>
          </a:extLst>
        </xdr:cNvPr>
        <xdr:cNvSpPr/>
      </xdr:nvSpPr>
      <xdr:spPr>
        <a:xfrm>
          <a:off x="162687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141712</xdr:rowOff>
    </xdr:from>
    <xdr:ext cx="405111" cy="259045"/>
    <xdr:sp macro="" textlink="">
      <xdr:nvSpPr>
        <xdr:cNvPr id="558" name="【保健センター・保健所】&#10;有形固定資産減価償却率該当値テキスト">
          <a:extLst>
            <a:ext uri="{FF2B5EF4-FFF2-40B4-BE49-F238E27FC236}">
              <a16:creationId xmlns:a16="http://schemas.microsoft.com/office/drawing/2014/main" id="{3972EB74-3DF0-4257-835E-ECABA0F8C4AB}"/>
            </a:ext>
          </a:extLst>
        </xdr:cNvPr>
        <xdr:cNvSpPr txBox="1"/>
      </xdr:nvSpPr>
      <xdr:spPr>
        <a:xfrm>
          <a:off x="16357600" y="1077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22678</xdr:rowOff>
    </xdr:from>
    <xdr:to>
      <xdr:col>81</xdr:col>
      <xdr:colOff>101600</xdr:colOff>
      <xdr:row>63</xdr:row>
      <xdr:rowOff>124278</xdr:rowOff>
    </xdr:to>
    <xdr:sp macro="" textlink="">
      <xdr:nvSpPr>
        <xdr:cNvPr id="559" name="楕円 558">
          <a:extLst>
            <a:ext uri="{FF2B5EF4-FFF2-40B4-BE49-F238E27FC236}">
              <a16:creationId xmlns:a16="http://schemas.microsoft.com/office/drawing/2014/main" id="{F90C5520-CD84-4875-802C-725ABB5A1992}"/>
            </a:ext>
          </a:extLst>
        </xdr:cNvPr>
        <xdr:cNvSpPr/>
      </xdr:nvSpPr>
      <xdr:spPr>
        <a:xfrm>
          <a:off x="15430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73478</xdr:rowOff>
    </xdr:from>
    <xdr:to>
      <xdr:col>85</xdr:col>
      <xdr:colOff>127000</xdr:colOff>
      <xdr:row>63</xdr:row>
      <xdr:rowOff>106135</xdr:rowOff>
    </xdr:to>
    <xdr:cxnSp macro="">
      <xdr:nvCxnSpPr>
        <xdr:cNvPr id="560" name="直線コネクタ 559">
          <a:extLst>
            <a:ext uri="{FF2B5EF4-FFF2-40B4-BE49-F238E27FC236}">
              <a16:creationId xmlns:a16="http://schemas.microsoft.com/office/drawing/2014/main" id="{9004244F-45C0-47BE-A53E-91E62F39C3FD}"/>
            </a:ext>
          </a:extLst>
        </xdr:cNvPr>
        <xdr:cNvCxnSpPr/>
      </xdr:nvCxnSpPr>
      <xdr:spPr>
        <a:xfrm>
          <a:off x="15481300" y="108748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161472</xdr:rowOff>
    </xdr:from>
    <xdr:to>
      <xdr:col>76</xdr:col>
      <xdr:colOff>165100</xdr:colOff>
      <xdr:row>63</xdr:row>
      <xdr:rowOff>91622</xdr:rowOff>
    </xdr:to>
    <xdr:sp macro="" textlink="">
      <xdr:nvSpPr>
        <xdr:cNvPr id="561" name="楕円 560">
          <a:extLst>
            <a:ext uri="{FF2B5EF4-FFF2-40B4-BE49-F238E27FC236}">
              <a16:creationId xmlns:a16="http://schemas.microsoft.com/office/drawing/2014/main" id="{FCE22F3F-03EB-4515-9EF5-EF3206AE0F7D}"/>
            </a:ext>
          </a:extLst>
        </xdr:cNvPr>
        <xdr:cNvSpPr/>
      </xdr:nvSpPr>
      <xdr:spPr>
        <a:xfrm>
          <a:off x="14541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40822</xdr:rowOff>
    </xdr:from>
    <xdr:to>
      <xdr:col>81</xdr:col>
      <xdr:colOff>50800</xdr:colOff>
      <xdr:row>63</xdr:row>
      <xdr:rowOff>73478</xdr:rowOff>
    </xdr:to>
    <xdr:cxnSp macro="">
      <xdr:nvCxnSpPr>
        <xdr:cNvPr id="562" name="直線コネクタ 561">
          <a:extLst>
            <a:ext uri="{FF2B5EF4-FFF2-40B4-BE49-F238E27FC236}">
              <a16:creationId xmlns:a16="http://schemas.microsoft.com/office/drawing/2014/main" id="{ABD8B4B1-23DA-46F5-8537-BBF8D7ECDFD4}"/>
            </a:ext>
          </a:extLst>
        </xdr:cNvPr>
        <xdr:cNvCxnSpPr/>
      </xdr:nvCxnSpPr>
      <xdr:spPr>
        <a:xfrm>
          <a:off x="14592300" y="10842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128815</xdr:rowOff>
    </xdr:from>
    <xdr:to>
      <xdr:col>72</xdr:col>
      <xdr:colOff>38100</xdr:colOff>
      <xdr:row>63</xdr:row>
      <xdr:rowOff>58965</xdr:rowOff>
    </xdr:to>
    <xdr:sp macro="" textlink="">
      <xdr:nvSpPr>
        <xdr:cNvPr id="563" name="楕円 562">
          <a:extLst>
            <a:ext uri="{FF2B5EF4-FFF2-40B4-BE49-F238E27FC236}">
              <a16:creationId xmlns:a16="http://schemas.microsoft.com/office/drawing/2014/main" id="{653970C1-2C04-481C-A05C-1537159ACE5D}"/>
            </a:ext>
          </a:extLst>
        </xdr:cNvPr>
        <xdr:cNvSpPr/>
      </xdr:nvSpPr>
      <xdr:spPr>
        <a:xfrm>
          <a:off x="13652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8165</xdr:rowOff>
    </xdr:from>
    <xdr:to>
      <xdr:col>76</xdr:col>
      <xdr:colOff>114300</xdr:colOff>
      <xdr:row>63</xdr:row>
      <xdr:rowOff>40822</xdr:rowOff>
    </xdr:to>
    <xdr:cxnSp macro="">
      <xdr:nvCxnSpPr>
        <xdr:cNvPr id="564" name="直線コネクタ 563">
          <a:extLst>
            <a:ext uri="{FF2B5EF4-FFF2-40B4-BE49-F238E27FC236}">
              <a16:creationId xmlns:a16="http://schemas.microsoft.com/office/drawing/2014/main" id="{B5F43CDF-B2C3-40C0-9AF4-8D026CBD32F3}"/>
            </a:ext>
          </a:extLst>
        </xdr:cNvPr>
        <xdr:cNvCxnSpPr/>
      </xdr:nvCxnSpPr>
      <xdr:spPr>
        <a:xfrm>
          <a:off x="13703300" y="108095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96157</xdr:rowOff>
    </xdr:from>
    <xdr:to>
      <xdr:col>67</xdr:col>
      <xdr:colOff>101600</xdr:colOff>
      <xdr:row>63</xdr:row>
      <xdr:rowOff>26307</xdr:rowOff>
    </xdr:to>
    <xdr:sp macro="" textlink="">
      <xdr:nvSpPr>
        <xdr:cNvPr id="565" name="楕円 564">
          <a:extLst>
            <a:ext uri="{FF2B5EF4-FFF2-40B4-BE49-F238E27FC236}">
              <a16:creationId xmlns:a16="http://schemas.microsoft.com/office/drawing/2014/main" id="{86C97E30-0057-484A-9008-631838C4B196}"/>
            </a:ext>
          </a:extLst>
        </xdr:cNvPr>
        <xdr:cNvSpPr/>
      </xdr:nvSpPr>
      <xdr:spPr>
        <a:xfrm>
          <a:off x="12763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146957</xdr:rowOff>
    </xdr:from>
    <xdr:to>
      <xdr:col>71</xdr:col>
      <xdr:colOff>177800</xdr:colOff>
      <xdr:row>63</xdr:row>
      <xdr:rowOff>8165</xdr:rowOff>
    </xdr:to>
    <xdr:cxnSp macro="">
      <xdr:nvCxnSpPr>
        <xdr:cNvPr id="566" name="直線コネクタ 565">
          <a:extLst>
            <a:ext uri="{FF2B5EF4-FFF2-40B4-BE49-F238E27FC236}">
              <a16:creationId xmlns:a16="http://schemas.microsoft.com/office/drawing/2014/main" id="{D4CA82A3-8039-4DAA-B5C2-F5E0E454C9A0}"/>
            </a:ext>
          </a:extLst>
        </xdr:cNvPr>
        <xdr:cNvCxnSpPr/>
      </xdr:nvCxnSpPr>
      <xdr:spPr>
        <a:xfrm>
          <a:off x="12814300" y="10776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67" name="n_1aveValue【保健センター・保健所】&#10;有形固定資産減価償却率">
          <a:extLst>
            <a:ext uri="{FF2B5EF4-FFF2-40B4-BE49-F238E27FC236}">
              <a16:creationId xmlns:a16="http://schemas.microsoft.com/office/drawing/2014/main" id="{6EC4B57B-608C-44F3-B99C-B9C56DE88EE9}"/>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568" name="n_2aveValue【保健センター・保健所】&#10;有形固定資産減価償却率">
          <a:extLst>
            <a:ext uri="{FF2B5EF4-FFF2-40B4-BE49-F238E27FC236}">
              <a16:creationId xmlns:a16="http://schemas.microsoft.com/office/drawing/2014/main" id="{5488D02F-880D-44D2-9F1B-DECEEA28B654}"/>
            </a:ext>
          </a:extLst>
        </xdr:cNvPr>
        <xdr:cNvSpPr txBox="1"/>
      </xdr:nvSpPr>
      <xdr:spPr>
        <a:xfrm>
          <a:off x="14389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39568</xdr:rowOff>
    </xdr:from>
    <xdr:ext cx="405111" cy="259045"/>
    <xdr:sp macro="" textlink="">
      <xdr:nvSpPr>
        <xdr:cNvPr id="569" name="n_3aveValue【保健センター・保健所】&#10;有形固定資産減価償却率">
          <a:extLst>
            <a:ext uri="{FF2B5EF4-FFF2-40B4-BE49-F238E27FC236}">
              <a16:creationId xmlns:a16="http://schemas.microsoft.com/office/drawing/2014/main" id="{ADAF4A0E-036F-4B36-8775-25326133CD3F}"/>
            </a:ext>
          </a:extLst>
        </xdr:cNvPr>
        <xdr:cNvSpPr txBox="1"/>
      </xdr:nvSpPr>
      <xdr:spPr>
        <a:xfrm>
          <a:off x="13500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31404</xdr:rowOff>
    </xdr:from>
    <xdr:ext cx="405111" cy="259045"/>
    <xdr:sp macro="" textlink="">
      <xdr:nvSpPr>
        <xdr:cNvPr id="570" name="n_4aveValue【保健センター・保健所】&#10;有形固定資産減価償却率">
          <a:extLst>
            <a:ext uri="{FF2B5EF4-FFF2-40B4-BE49-F238E27FC236}">
              <a16:creationId xmlns:a16="http://schemas.microsoft.com/office/drawing/2014/main" id="{216AF2EB-3845-4B23-A8F7-1B81D5B2B547}"/>
            </a:ext>
          </a:extLst>
        </xdr:cNvPr>
        <xdr:cNvSpPr txBox="1"/>
      </xdr:nvSpPr>
      <xdr:spPr>
        <a:xfrm>
          <a:off x="12611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115405</xdr:rowOff>
    </xdr:from>
    <xdr:ext cx="405111" cy="259045"/>
    <xdr:sp macro="" textlink="">
      <xdr:nvSpPr>
        <xdr:cNvPr id="571" name="n_1mainValue【保健センター・保健所】&#10;有形固定資産減価償却率">
          <a:extLst>
            <a:ext uri="{FF2B5EF4-FFF2-40B4-BE49-F238E27FC236}">
              <a16:creationId xmlns:a16="http://schemas.microsoft.com/office/drawing/2014/main" id="{79FA3FFA-8AE5-4CC8-BC1A-DD755738A455}"/>
            </a:ext>
          </a:extLst>
        </xdr:cNvPr>
        <xdr:cNvSpPr txBox="1"/>
      </xdr:nvSpPr>
      <xdr:spPr>
        <a:xfrm>
          <a:off x="15266044" y="1091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82749</xdr:rowOff>
    </xdr:from>
    <xdr:ext cx="405111" cy="259045"/>
    <xdr:sp macro="" textlink="">
      <xdr:nvSpPr>
        <xdr:cNvPr id="572" name="n_2mainValue【保健センター・保健所】&#10;有形固定資産減価償却率">
          <a:extLst>
            <a:ext uri="{FF2B5EF4-FFF2-40B4-BE49-F238E27FC236}">
              <a16:creationId xmlns:a16="http://schemas.microsoft.com/office/drawing/2014/main" id="{07258C71-1FB3-4C19-8274-0A9B5709883E}"/>
            </a:ext>
          </a:extLst>
        </xdr:cNvPr>
        <xdr:cNvSpPr txBox="1"/>
      </xdr:nvSpPr>
      <xdr:spPr>
        <a:xfrm>
          <a:off x="14389744"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50092</xdr:rowOff>
    </xdr:from>
    <xdr:ext cx="405111" cy="259045"/>
    <xdr:sp macro="" textlink="">
      <xdr:nvSpPr>
        <xdr:cNvPr id="573" name="n_3mainValue【保健センター・保健所】&#10;有形固定資産減価償却率">
          <a:extLst>
            <a:ext uri="{FF2B5EF4-FFF2-40B4-BE49-F238E27FC236}">
              <a16:creationId xmlns:a16="http://schemas.microsoft.com/office/drawing/2014/main" id="{6A147779-DFD8-44FD-809D-8606713503BD}"/>
            </a:ext>
          </a:extLst>
        </xdr:cNvPr>
        <xdr:cNvSpPr txBox="1"/>
      </xdr:nvSpPr>
      <xdr:spPr>
        <a:xfrm>
          <a:off x="135007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17434</xdr:rowOff>
    </xdr:from>
    <xdr:ext cx="405111" cy="259045"/>
    <xdr:sp macro="" textlink="">
      <xdr:nvSpPr>
        <xdr:cNvPr id="574" name="n_4mainValue【保健センター・保健所】&#10;有形固定資産減価償却率">
          <a:extLst>
            <a:ext uri="{FF2B5EF4-FFF2-40B4-BE49-F238E27FC236}">
              <a16:creationId xmlns:a16="http://schemas.microsoft.com/office/drawing/2014/main" id="{1544A807-8615-4420-BAB2-8C78806C376A}"/>
            </a:ext>
          </a:extLst>
        </xdr:cNvPr>
        <xdr:cNvSpPr txBox="1"/>
      </xdr:nvSpPr>
      <xdr:spPr>
        <a:xfrm>
          <a:off x="126117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a:extLst>
            <a:ext uri="{FF2B5EF4-FFF2-40B4-BE49-F238E27FC236}">
              <a16:creationId xmlns:a16="http://schemas.microsoft.com/office/drawing/2014/main" id="{BA9B32C2-D9D2-42E0-A6B0-6A77877CFC6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a:extLst>
            <a:ext uri="{FF2B5EF4-FFF2-40B4-BE49-F238E27FC236}">
              <a16:creationId xmlns:a16="http://schemas.microsoft.com/office/drawing/2014/main" id="{A0EDA8FC-5A97-4261-8702-8647019A830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a:extLst>
            <a:ext uri="{FF2B5EF4-FFF2-40B4-BE49-F238E27FC236}">
              <a16:creationId xmlns:a16="http://schemas.microsoft.com/office/drawing/2014/main" id="{CD00B575-7AAA-4895-ADBA-94CD0ED7FFE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a:extLst>
            <a:ext uri="{FF2B5EF4-FFF2-40B4-BE49-F238E27FC236}">
              <a16:creationId xmlns:a16="http://schemas.microsoft.com/office/drawing/2014/main" id="{8BCDA541-4B2F-445E-A82C-A885F89DEEE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a:extLst>
            <a:ext uri="{FF2B5EF4-FFF2-40B4-BE49-F238E27FC236}">
              <a16:creationId xmlns:a16="http://schemas.microsoft.com/office/drawing/2014/main" id="{CB23BB3B-6A5C-40E3-A8D1-A4B76CC730D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a:extLst>
            <a:ext uri="{FF2B5EF4-FFF2-40B4-BE49-F238E27FC236}">
              <a16:creationId xmlns:a16="http://schemas.microsoft.com/office/drawing/2014/main" id="{A1C0C10D-B7DC-4D59-8627-36ACB51227E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a:extLst>
            <a:ext uri="{FF2B5EF4-FFF2-40B4-BE49-F238E27FC236}">
              <a16:creationId xmlns:a16="http://schemas.microsoft.com/office/drawing/2014/main" id="{B9835AD8-55D2-4293-93A8-25A32433655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a:extLst>
            <a:ext uri="{FF2B5EF4-FFF2-40B4-BE49-F238E27FC236}">
              <a16:creationId xmlns:a16="http://schemas.microsoft.com/office/drawing/2014/main" id="{FDCA62F5-CD53-4D2C-A331-DE2D9FA70C5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a:extLst>
            <a:ext uri="{FF2B5EF4-FFF2-40B4-BE49-F238E27FC236}">
              <a16:creationId xmlns:a16="http://schemas.microsoft.com/office/drawing/2014/main" id="{EDE95FBA-C762-4014-8A83-6BD51449485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a:extLst>
            <a:ext uri="{FF2B5EF4-FFF2-40B4-BE49-F238E27FC236}">
              <a16:creationId xmlns:a16="http://schemas.microsoft.com/office/drawing/2014/main" id="{1E4FE340-E133-4291-AAC0-FF2735C3272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5" name="直線コネクタ 584">
          <a:extLst>
            <a:ext uri="{FF2B5EF4-FFF2-40B4-BE49-F238E27FC236}">
              <a16:creationId xmlns:a16="http://schemas.microsoft.com/office/drawing/2014/main" id="{FEB26AA5-9372-4D45-BC20-3F7C0641860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6" name="テキスト ボックス 585">
          <a:extLst>
            <a:ext uri="{FF2B5EF4-FFF2-40B4-BE49-F238E27FC236}">
              <a16:creationId xmlns:a16="http://schemas.microsoft.com/office/drawing/2014/main" id="{4D5ADB7A-B582-49BA-B6FA-E16864A7CE0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7" name="直線コネクタ 586">
          <a:extLst>
            <a:ext uri="{FF2B5EF4-FFF2-40B4-BE49-F238E27FC236}">
              <a16:creationId xmlns:a16="http://schemas.microsoft.com/office/drawing/2014/main" id="{78A4CA68-DB54-4075-99D6-6E8B40243E5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8" name="テキスト ボックス 587">
          <a:extLst>
            <a:ext uri="{FF2B5EF4-FFF2-40B4-BE49-F238E27FC236}">
              <a16:creationId xmlns:a16="http://schemas.microsoft.com/office/drawing/2014/main" id="{BA89C764-0299-47A0-A946-74660090FAF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9" name="直線コネクタ 588">
          <a:extLst>
            <a:ext uri="{FF2B5EF4-FFF2-40B4-BE49-F238E27FC236}">
              <a16:creationId xmlns:a16="http://schemas.microsoft.com/office/drawing/2014/main" id="{6AAF907D-B35D-47D6-825C-014B0FC5770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0" name="テキスト ボックス 589">
          <a:extLst>
            <a:ext uri="{FF2B5EF4-FFF2-40B4-BE49-F238E27FC236}">
              <a16:creationId xmlns:a16="http://schemas.microsoft.com/office/drawing/2014/main" id="{75A9FB82-3AFF-4ED7-9975-A0B8979D6D3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1" name="直線コネクタ 590">
          <a:extLst>
            <a:ext uri="{FF2B5EF4-FFF2-40B4-BE49-F238E27FC236}">
              <a16:creationId xmlns:a16="http://schemas.microsoft.com/office/drawing/2014/main" id="{DA92FC57-F044-4F8F-A3FE-DD5D28916FE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2" name="テキスト ボックス 591">
          <a:extLst>
            <a:ext uri="{FF2B5EF4-FFF2-40B4-BE49-F238E27FC236}">
              <a16:creationId xmlns:a16="http://schemas.microsoft.com/office/drawing/2014/main" id="{392032C2-60F8-48EE-8ACE-2BF40474E61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3" name="直線コネクタ 592">
          <a:extLst>
            <a:ext uri="{FF2B5EF4-FFF2-40B4-BE49-F238E27FC236}">
              <a16:creationId xmlns:a16="http://schemas.microsoft.com/office/drawing/2014/main" id="{6D9D811E-C975-4940-99C8-61EA38C62D8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4" name="テキスト ボックス 593">
          <a:extLst>
            <a:ext uri="{FF2B5EF4-FFF2-40B4-BE49-F238E27FC236}">
              <a16:creationId xmlns:a16="http://schemas.microsoft.com/office/drawing/2014/main" id="{8E17F0FB-9041-4138-85C8-A8024BAB353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BA64FB4D-C9BA-46EB-BE10-1553BBE08B0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a:extLst>
            <a:ext uri="{FF2B5EF4-FFF2-40B4-BE49-F238E27FC236}">
              <a16:creationId xmlns:a16="http://schemas.microsoft.com/office/drawing/2014/main" id="{13CD2667-3C6A-43FB-B760-866B6354FB4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保健センター・保健所】&#10;一人当たり面積グラフ枠">
          <a:extLst>
            <a:ext uri="{FF2B5EF4-FFF2-40B4-BE49-F238E27FC236}">
              <a16:creationId xmlns:a16="http://schemas.microsoft.com/office/drawing/2014/main" id="{123927A7-8BB8-4137-9B06-4142F3DBBB3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64</xdr:row>
      <xdr:rowOff>53340</xdr:rowOff>
    </xdr:to>
    <xdr:cxnSp macro="">
      <xdr:nvCxnSpPr>
        <xdr:cNvPr id="598" name="直線コネクタ 597">
          <a:extLst>
            <a:ext uri="{FF2B5EF4-FFF2-40B4-BE49-F238E27FC236}">
              <a16:creationId xmlns:a16="http://schemas.microsoft.com/office/drawing/2014/main" id="{BB4DF523-DFA0-4E2E-8F25-66CA961D815A}"/>
            </a:ext>
          </a:extLst>
        </xdr:cNvPr>
        <xdr:cNvCxnSpPr/>
      </xdr:nvCxnSpPr>
      <xdr:spPr>
        <a:xfrm flipV="1">
          <a:off x="22160864" y="946404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9" name="【保健センター・保健所】&#10;一人当たり面積最小値テキスト">
          <a:extLst>
            <a:ext uri="{FF2B5EF4-FFF2-40B4-BE49-F238E27FC236}">
              <a16:creationId xmlns:a16="http://schemas.microsoft.com/office/drawing/2014/main" id="{54CC0CD4-FABF-4CAC-BECC-C5E200BCD587}"/>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00" name="直線コネクタ 599">
          <a:extLst>
            <a:ext uri="{FF2B5EF4-FFF2-40B4-BE49-F238E27FC236}">
              <a16:creationId xmlns:a16="http://schemas.microsoft.com/office/drawing/2014/main" id="{4E283AD1-E276-4D21-B9E1-3333095FBF6E}"/>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601" name="【保健センター・保健所】&#10;一人当たり面積最大値テキスト">
          <a:extLst>
            <a:ext uri="{FF2B5EF4-FFF2-40B4-BE49-F238E27FC236}">
              <a16:creationId xmlns:a16="http://schemas.microsoft.com/office/drawing/2014/main" id="{9AA52127-B4E6-4A0E-8D9B-271B652645D7}"/>
            </a:ext>
          </a:extLst>
        </xdr:cNvPr>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602" name="直線コネクタ 601">
          <a:extLst>
            <a:ext uri="{FF2B5EF4-FFF2-40B4-BE49-F238E27FC236}">
              <a16:creationId xmlns:a16="http://schemas.microsoft.com/office/drawing/2014/main" id="{B999FE06-2518-424C-ABD9-B710B376E623}"/>
            </a:ext>
          </a:extLst>
        </xdr:cNvPr>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158767</xdr:rowOff>
    </xdr:from>
    <xdr:ext cx="469744" cy="259045"/>
    <xdr:sp macro="" textlink="">
      <xdr:nvSpPr>
        <xdr:cNvPr id="603" name="【保健センター・保健所】&#10;一人当たり面積平均値テキスト">
          <a:extLst>
            <a:ext uri="{FF2B5EF4-FFF2-40B4-BE49-F238E27FC236}">
              <a16:creationId xmlns:a16="http://schemas.microsoft.com/office/drawing/2014/main" id="{DEA5B7C5-2211-40D5-885D-157B0770F87D}"/>
            </a:ext>
          </a:extLst>
        </xdr:cNvPr>
        <xdr:cNvSpPr txBox="1"/>
      </xdr:nvSpPr>
      <xdr:spPr>
        <a:xfrm>
          <a:off x="22199600" y="1061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604" name="フローチャート: 判断 603">
          <a:extLst>
            <a:ext uri="{FF2B5EF4-FFF2-40B4-BE49-F238E27FC236}">
              <a16:creationId xmlns:a16="http://schemas.microsoft.com/office/drawing/2014/main" id="{F481722D-399C-4A89-9AA9-ACDF22F79BCE}"/>
            </a:ext>
          </a:extLst>
        </xdr:cNvPr>
        <xdr:cNvSpPr/>
      </xdr:nvSpPr>
      <xdr:spPr>
        <a:xfrm>
          <a:off x="221107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605" name="フローチャート: 判断 604">
          <a:extLst>
            <a:ext uri="{FF2B5EF4-FFF2-40B4-BE49-F238E27FC236}">
              <a16:creationId xmlns:a16="http://schemas.microsoft.com/office/drawing/2014/main" id="{B7E6DB18-CAD4-447E-8173-092AD2CE927B}"/>
            </a:ext>
          </a:extLst>
        </xdr:cNvPr>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151130</xdr:rowOff>
    </xdr:from>
    <xdr:to>
      <xdr:col>107</xdr:col>
      <xdr:colOff>101600</xdr:colOff>
      <xdr:row>63</xdr:row>
      <xdr:rowOff>81280</xdr:rowOff>
    </xdr:to>
    <xdr:sp macro="" textlink="">
      <xdr:nvSpPr>
        <xdr:cNvPr id="606" name="フローチャート: 判断 605">
          <a:extLst>
            <a:ext uri="{FF2B5EF4-FFF2-40B4-BE49-F238E27FC236}">
              <a16:creationId xmlns:a16="http://schemas.microsoft.com/office/drawing/2014/main" id="{8A76BAA7-3FF7-48EE-B371-9D1DA2640215}"/>
            </a:ext>
          </a:extLst>
        </xdr:cNvPr>
        <xdr:cNvSpPr/>
      </xdr:nvSpPr>
      <xdr:spPr>
        <a:xfrm>
          <a:off x="20383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607" name="フローチャート: 判断 606">
          <a:extLst>
            <a:ext uri="{FF2B5EF4-FFF2-40B4-BE49-F238E27FC236}">
              <a16:creationId xmlns:a16="http://schemas.microsoft.com/office/drawing/2014/main" id="{E3814968-70E6-4178-902C-AEEA461FF3E3}"/>
            </a:ext>
          </a:extLst>
        </xdr:cNvPr>
        <xdr:cNvSpPr/>
      </xdr:nvSpPr>
      <xdr:spPr>
        <a:xfrm>
          <a:off x="19494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13970</xdr:rowOff>
    </xdr:from>
    <xdr:to>
      <xdr:col>98</xdr:col>
      <xdr:colOff>38100</xdr:colOff>
      <xdr:row>63</xdr:row>
      <xdr:rowOff>115570</xdr:rowOff>
    </xdr:to>
    <xdr:sp macro="" textlink="">
      <xdr:nvSpPr>
        <xdr:cNvPr id="608" name="フローチャート: 判断 607">
          <a:extLst>
            <a:ext uri="{FF2B5EF4-FFF2-40B4-BE49-F238E27FC236}">
              <a16:creationId xmlns:a16="http://schemas.microsoft.com/office/drawing/2014/main" id="{FAEC8A61-157E-452A-ABDE-EBDB54199C48}"/>
            </a:ext>
          </a:extLst>
        </xdr:cNvPr>
        <xdr:cNvSpPr/>
      </xdr:nvSpPr>
      <xdr:spPr>
        <a:xfrm>
          <a:off x="18605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661CD4AF-1DF4-44ED-AFFC-685BDB24119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83E9E6E5-8FF9-4049-BD67-FE745BCA492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515831AA-4E3F-430A-A32C-5D928073785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18E73DAD-C66A-4D94-ACFF-9449C1B0384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750C7E87-31E5-4222-BD8D-8D1D611D87F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113030</xdr:rowOff>
    </xdr:from>
    <xdr:to>
      <xdr:col>116</xdr:col>
      <xdr:colOff>114300</xdr:colOff>
      <xdr:row>64</xdr:row>
      <xdr:rowOff>43180</xdr:rowOff>
    </xdr:to>
    <xdr:sp macro="" textlink="">
      <xdr:nvSpPr>
        <xdr:cNvPr id="614" name="楕円 613">
          <a:extLst>
            <a:ext uri="{FF2B5EF4-FFF2-40B4-BE49-F238E27FC236}">
              <a16:creationId xmlns:a16="http://schemas.microsoft.com/office/drawing/2014/main" id="{13FCA666-90D8-45FF-B0B3-17F1A9AA93E4}"/>
            </a:ext>
          </a:extLst>
        </xdr:cNvPr>
        <xdr:cNvSpPr/>
      </xdr:nvSpPr>
      <xdr:spPr>
        <a:xfrm>
          <a:off x="221107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27957</xdr:rowOff>
    </xdr:from>
    <xdr:ext cx="469744" cy="259045"/>
    <xdr:sp macro="" textlink="">
      <xdr:nvSpPr>
        <xdr:cNvPr id="615" name="【保健センター・保健所】&#10;一人当たり面積該当値テキスト">
          <a:extLst>
            <a:ext uri="{FF2B5EF4-FFF2-40B4-BE49-F238E27FC236}">
              <a16:creationId xmlns:a16="http://schemas.microsoft.com/office/drawing/2014/main" id="{9E2B0038-0649-4DDE-A6CC-DE9D293058B5}"/>
            </a:ext>
          </a:extLst>
        </xdr:cNvPr>
        <xdr:cNvSpPr txBox="1"/>
      </xdr:nvSpPr>
      <xdr:spPr>
        <a:xfrm>
          <a:off x="22199600" y="108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113030</xdr:rowOff>
    </xdr:from>
    <xdr:to>
      <xdr:col>112</xdr:col>
      <xdr:colOff>38100</xdr:colOff>
      <xdr:row>64</xdr:row>
      <xdr:rowOff>43180</xdr:rowOff>
    </xdr:to>
    <xdr:sp macro="" textlink="">
      <xdr:nvSpPr>
        <xdr:cNvPr id="616" name="楕円 615">
          <a:extLst>
            <a:ext uri="{FF2B5EF4-FFF2-40B4-BE49-F238E27FC236}">
              <a16:creationId xmlns:a16="http://schemas.microsoft.com/office/drawing/2014/main" id="{E68A8F56-2B99-46F7-AE30-3DC98C3ECC35}"/>
            </a:ext>
          </a:extLst>
        </xdr:cNvPr>
        <xdr:cNvSpPr/>
      </xdr:nvSpPr>
      <xdr:spPr>
        <a:xfrm>
          <a:off x="21272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163830</xdr:rowOff>
    </xdr:from>
    <xdr:to>
      <xdr:col>116</xdr:col>
      <xdr:colOff>63500</xdr:colOff>
      <xdr:row>63</xdr:row>
      <xdr:rowOff>163830</xdr:rowOff>
    </xdr:to>
    <xdr:cxnSp macro="">
      <xdr:nvCxnSpPr>
        <xdr:cNvPr id="617" name="直線コネクタ 616">
          <a:extLst>
            <a:ext uri="{FF2B5EF4-FFF2-40B4-BE49-F238E27FC236}">
              <a16:creationId xmlns:a16="http://schemas.microsoft.com/office/drawing/2014/main" id="{34898E2C-F373-4CD5-83C7-CCE6DB225226}"/>
            </a:ext>
          </a:extLst>
        </xdr:cNvPr>
        <xdr:cNvCxnSpPr/>
      </xdr:nvCxnSpPr>
      <xdr:spPr>
        <a:xfrm>
          <a:off x="21323300" y="1096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113030</xdr:rowOff>
    </xdr:from>
    <xdr:to>
      <xdr:col>107</xdr:col>
      <xdr:colOff>101600</xdr:colOff>
      <xdr:row>64</xdr:row>
      <xdr:rowOff>43180</xdr:rowOff>
    </xdr:to>
    <xdr:sp macro="" textlink="">
      <xdr:nvSpPr>
        <xdr:cNvPr id="618" name="楕円 617">
          <a:extLst>
            <a:ext uri="{FF2B5EF4-FFF2-40B4-BE49-F238E27FC236}">
              <a16:creationId xmlns:a16="http://schemas.microsoft.com/office/drawing/2014/main" id="{AF41D262-FC72-4F5E-82CE-D58C5788C381}"/>
            </a:ext>
          </a:extLst>
        </xdr:cNvPr>
        <xdr:cNvSpPr/>
      </xdr:nvSpPr>
      <xdr:spPr>
        <a:xfrm>
          <a:off x="20383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163830</xdr:rowOff>
    </xdr:from>
    <xdr:to>
      <xdr:col>111</xdr:col>
      <xdr:colOff>177800</xdr:colOff>
      <xdr:row>63</xdr:row>
      <xdr:rowOff>163830</xdr:rowOff>
    </xdr:to>
    <xdr:cxnSp macro="">
      <xdr:nvCxnSpPr>
        <xdr:cNvPr id="619" name="直線コネクタ 618">
          <a:extLst>
            <a:ext uri="{FF2B5EF4-FFF2-40B4-BE49-F238E27FC236}">
              <a16:creationId xmlns:a16="http://schemas.microsoft.com/office/drawing/2014/main" id="{C66E619D-8ED1-4092-85C0-F50009F88870}"/>
            </a:ext>
          </a:extLst>
        </xdr:cNvPr>
        <xdr:cNvCxnSpPr/>
      </xdr:nvCxnSpPr>
      <xdr:spPr>
        <a:xfrm>
          <a:off x="20434300" y="1096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113030</xdr:rowOff>
    </xdr:from>
    <xdr:to>
      <xdr:col>102</xdr:col>
      <xdr:colOff>165100</xdr:colOff>
      <xdr:row>64</xdr:row>
      <xdr:rowOff>43180</xdr:rowOff>
    </xdr:to>
    <xdr:sp macro="" textlink="">
      <xdr:nvSpPr>
        <xdr:cNvPr id="620" name="楕円 619">
          <a:extLst>
            <a:ext uri="{FF2B5EF4-FFF2-40B4-BE49-F238E27FC236}">
              <a16:creationId xmlns:a16="http://schemas.microsoft.com/office/drawing/2014/main" id="{E39A2D2B-C587-425E-A786-D134CEFF66C7}"/>
            </a:ext>
          </a:extLst>
        </xdr:cNvPr>
        <xdr:cNvSpPr/>
      </xdr:nvSpPr>
      <xdr:spPr>
        <a:xfrm>
          <a:off x="19494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163830</xdr:rowOff>
    </xdr:from>
    <xdr:to>
      <xdr:col>107</xdr:col>
      <xdr:colOff>50800</xdr:colOff>
      <xdr:row>63</xdr:row>
      <xdr:rowOff>163830</xdr:rowOff>
    </xdr:to>
    <xdr:cxnSp macro="">
      <xdr:nvCxnSpPr>
        <xdr:cNvPr id="621" name="直線コネクタ 620">
          <a:extLst>
            <a:ext uri="{FF2B5EF4-FFF2-40B4-BE49-F238E27FC236}">
              <a16:creationId xmlns:a16="http://schemas.microsoft.com/office/drawing/2014/main" id="{2D4523FF-506C-4B0F-AAE3-E681651A0923}"/>
            </a:ext>
          </a:extLst>
        </xdr:cNvPr>
        <xdr:cNvCxnSpPr/>
      </xdr:nvCxnSpPr>
      <xdr:spPr>
        <a:xfrm>
          <a:off x="19545300" y="1096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113030</xdr:rowOff>
    </xdr:from>
    <xdr:to>
      <xdr:col>98</xdr:col>
      <xdr:colOff>38100</xdr:colOff>
      <xdr:row>64</xdr:row>
      <xdr:rowOff>43180</xdr:rowOff>
    </xdr:to>
    <xdr:sp macro="" textlink="">
      <xdr:nvSpPr>
        <xdr:cNvPr id="622" name="楕円 621">
          <a:extLst>
            <a:ext uri="{FF2B5EF4-FFF2-40B4-BE49-F238E27FC236}">
              <a16:creationId xmlns:a16="http://schemas.microsoft.com/office/drawing/2014/main" id="{E7341FF3-7198-43DA-8024-3E202C48104F}"/>
            </a:ext>
          </a:extLst>
        </xdr:cNvPr>
        <xdr:cNvSpPr/>
      </xdr:nvSpPr>
      <xdr:spPr>
        <a:xfrm>
          <a:off x="18605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163830</xdr:rowOff>
    </xdr:from>
    <xdr:to>
      <xdr:col>102</xdr:col>
      <xdr:colOff>114300</xdr:colOff>
      <xdr:row>63</xdr:row>
      <xdr:rowOff>163830</xdr:rowOff>
    </xdr:to>
    <xdr:cxnSp macro="">
      <xdr:nvCxnSpPr>
        <xdr:cNvPr id="623" name="直線コネクタ 622">
          <a:extLst>
            <a:ext uri="{FF2B5EF4-FFF2-40B4-BE49-F238E27FC236}">
              <a16:creationId xmlns:a16="http://schemas.microsoft.com/office/drawing/2014/main" id="{B315892C-3D35-40BF-B618-403AFB0D3544}"/>
            </a:ext>
          </a:extLst>
        </xdr:cNvPr>
        <xdr:cNvCxnSpPr/>
      </xdr:nvCxnSpPr>
      <xdr:spPr>
        <a:xfrm>
          <a:off x="18656300" y="1096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624" name="n_1aveValue【保健センター・保健所】&#10;一人当たり面積">
          <a:extLst>
            <a:ext uri="{FF2B5EF4-FFF2-40B4-BE49-F238E27FC236}">
              <a16:creationId xmlns:a16="http://schemas.microsoft.com/office/drawing/2014/main" id="{A4EB99F3-15CE-4791-8D10-45331AAF00B6}"/>
            </a:ext>
          </a:extLst>
        </xdr:cNvPr>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97807</xdr:rowOff>
    </xdr:from>
    <xdr:ext cx="469744" cy="259045"/>
    <xdr:sp macro="" textlink="">
      <xdr:nvSpPr>
        <xdr:cNvPr id="625" name="n_2aveValue【保健センター・保健所】&#10;一人当たり面積">
          <a:extLst>
            <a:ext uri="{FF2B5EF4-FFF2-40B4-BE49-F238E27FC236}">
              <a16:creationId xmlns:a16="http://schemas.microsoft.com/office/drawing/2014/main" id="{B24E4677-4673-41B1-BF96-D22F3F1742AB}"/>
            </a:ext>
          </a:extLst>
        </xdr:cNvPr>
        <xdr:cNvSpPr txBox="1"/>
      </xdr:nvSpPr>
      <xdr:spPr>
        <a:xfrm>
          <a:off x="20199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113047</xdr:rowOff>
    </xdr:from>
    <xdr:ext cx="469744" cy="259045"/>
    <xdr:sp macro="" textlink="">
      <xdr:nvSpPr>
        <xdr:cNvPr id="626" name="n_3aveValue【保健センター・保健所】&#10;一人当たり面積">
          <a:extLst>
            <a:ext uri="{FF2B5EF4-FFF2-40B4-BE49-F238E27FC236}">
              <a16:creationId xmlns:a16="http://schemas.microsoft.com/office/drawing/2014/main" id="{1BE7D6F6-7D4A-40DA-B5BF-E3613EB90345}"/>
            </a:ext>
          </a:extLst>
        </xdr:cNvPr>
        <xdr:cNvSpPr txBox="1"/>
      </xdr:nvSpPr>
      <xdr:spPr>
        <a:xfrm>
          <a:off x="19310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132097</xdr:rowOff>
    </xdr:from>
    <xdr:ext cx="469744" cy="259045"/>
    <xdr:sp macro="" textlink="">
      <xdr:nvSpPr>
        <xdr:cNvPr id="627" name="n_4aveValue【保健センター・保健所】&#10;一人当たり面積">
          <a:extLst>
            <a:ext uri="{FF2B5EF4-FFF2-40B4-BE49-F238E27FC236}">
              <a16:creationId xmlns:a16="http://schemas.microsoft.com/office/drawing/2014/main" id="{74E448CB-E46F-4C43-9660-894C6E02F991}"/>
            </a:ext>
          </a:extLst>
        </xdr:cNvPr>
        <xdr:cNvSpPr txBox="1"/>
      </xdr:nvSpPr>
      <xdr:spPr>
        <a:xfrm>
          <a:off x="18421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34307</xdr:rowOff>
    </xdr:from>
    <xdr:ext cx="469744" cy="259045"/>
    <xdr:sp macro="" textlink="">
      <xdr:nvSpPr>
        <xdr:cNvPr id="628" name="n_1mainValue【保健センター・保健所】&#10;一人当たり面積">
          <a:extLst>
            <a:ext uri="{FF2B5EF4-FFF2-40B4-BE49-F238E27FC236}">
              <a16:creationId xmlns:a16="http://schemas.microsoft.com/office/drawing/2014/main" id="{F82E0668-5631-46AC-91C1-5E04A50B7818}"/>
            </a:ext>
          </a:extLst>
        </xdr:cNvPr>
        <xdr:cNvSpPr txBox="1"/>
      </xdr:nvSpPr>
      <xdr:spPr>
        <a:xfrm>
          <a:off x="21075727"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34307</xdr:rowOff>
    </xdr:from>
    <xdr:ext cx="469744" cy="259045"/>
    <xdr:sp macro="" textlink="">
      <xdr:nvSpPr>
        <xdr:cNvPr id="629" name="n_2mainValue【保健センター・保健所】&#10;一人当たり面積">
          <a:extLst>
            <a:ext uri="{FF2B5EF4-FFF2-40B4-BE49-F238E27FC236}">
              <a16:creationId xmlns:a16="http://schemas.microsoft.com/office/drawing/2014/main" id="{DEBE6289-A4D9-47E4-9A3B-B22D9539DDA0}"/>
            </a:ext>
          </a:extLst>
        </xdr:cNvPr>
        <xdr:cNvSpPr txBox="1"/>
      </xdr:nvSpPr>
      <xdr:spPr>
        <a:xfrm>
          <a:off x="20199427"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34307</xdr:rowOff>
    </xdr:from>
    <xdr:ext cx="469744" cy="259045"/>
    <xdr:sp macro="" textlink="">
      <xdr:nvSpPr>
        <xdr:cNvPr id="630" name="n_3mainValue【保健センター・保健所】&#10;一人当たり面積">
          <a:extLst>
            <a:ext uri="{FF2B5EF4-FFF2-40B4-BE49-F238E27FC236}">
              <a16:creationId xmlns:a16="http://schemas.microsoft.com/office/drawing/2014/main" id="{82BD57C0-CE9E-45AF-BC96-43689DD4EFF9}"/>
            </a:ext>
          </a:extLst>
        </xdr:cNvPr>
        <xdr:cNvSpPr txBox="1"/>
      </xdr:nvSpPr>
      <xdr:spPr>
        <a:xfrm>
          <a:off x="19310427"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34307</xdr:rowOff>
    </xdr:from>
    <xdr:ext cx="469744" cy="259045"/>
    <xdr:sp macro="" textlink="">
      <xdr:nvSpPr>
        <xdr:cNvPr id="631" name="n_4mainValue【保健センター・保健所】&#10;一人当たり面積">
          <a:extLst>
            <a:ext uri="{FF2B5EF4-FFF2-40B4-BE49-F238E27FC236}">
              <a16:creationId xmlns:a16="http://schemas.microsoft.com/office/drawing/2014/main" id="{9CF090AA-B3FC-427B-A171-6F7D7A07EA4F}"/>
            </a:ext>
          </a:extLst>
        </xdr:cNvPr>
        <xdr:cNvSpPr txBox="1"/>
      </xdr:nvSpPr>
      <xdr:spPr>
        <a:xfrm>
          <a:off x="18421427"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F84DE91F-9359-46E9-AA4A-1A5785AF6B8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E95C0FF2-7F08-46B9-8055-C959497F30C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B6E522D6-7DDF-42FC-92C9-48CFD85CCCA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2F224880-F0DF-4BCD-B667-E6E9AC5EB66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814CBB98-D467-4C33-9153-1BBC23462E4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3564D2C9-65AD-4AFB-8389-D95AE2F1CC2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75674D9F-552E-4368-955C-DD5226F24EC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76888BA9-47D9-4EB6-BEB9-C749B1817A3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0" name="テキスト ボックス 639">
          <a:extLst>
            <a:ext uri="{FF2B5EF4-FFF2-40B4-BE49-F238E27FC236}">
              <a16:creationId xmlns:a16="http://schemas.microsoft.com/office/drawing/2014/main" id="{42116B17-3DC6-4933-9D9F-41DA07A79BC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a:extLst>
            <a:ext uri="{FF2B5EF4-FFF2-40B4-BE49-F238E27FC236}">
              <a16:creationId xmlns:a16="http://schemas.microsoft.com/office/drawing/2014/main" id="{6AE929E6-234D-44B3-86DE-15009669CF1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2" name="テキスト ボックス 641">
          <a:extLst>
            <a:ext uri="{FF2B5EF4-FFF2-40B4-BE49-F238E27FC236}">
              <a16:creationId xmlns:a16="http://schemas.microsoft.com/office/drawing/2014/main" id="{CA6242FE-0532-4806-AEEA-3D1B32EAAAD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3" name="直線コネクタ 642">
          <a:extLst>
            <a:ext uri="{FF2B5EF4-FFF2-40B4-BE49-F238E27FC236}">
              <a16:creationId xmlns:a16="http://schemas.microsoft.com/office/drawing/2014/main" id="{1E4B1CE2-6FF3-44A1-95FD-41AA8D13742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4" name="テキスト ボックス 643">
          <a:extLst>
            <a:ext uri="{FF2B5EF4-FFF2-40B4-BE49-F238E27FC236}">
              <a16:creationId xmlns:a16="http://schemas.microsoft.com/office/drawing/2014/main" id="{15E79B2E-83B8-4722-A9A0-F2A51FEBD32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5" name="直線コネクタ 644">
          <a:extLst>
            <a:ext uri="{FF2B5EF4-FFF2-40B4-BE49-F238E27FC236}">
              <a16:creationId xmlns:a16="http://schemas.microsoft.com/office/drawing/2014/main" id="{CEF70FD6-EAD0-4685-BECC-1A301FFCE77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6" name="テキスト ボックス 645">
          <a:extLst>
            <a:ext uri="{FF2B5EF4-FFF2-40B4-BE49-F238E27FC236}">
              <a16:creationId xmlns:a16="http://schemas.microsoft.com/office/drawing/2014/main" id="{11C0010C-41E2-44CB-8703-88CD0F82D69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7" name="直線コネクタ 646">
          <a:extLst>
            <a:ext uri="{FF2B5EF4-FFF2-40B4-BE49-F238E27FC236}">
              <a16:creationId xmlns:a16="http://schemas.microsoft.com/office/drawing/2014/main" id="{A7E0F117-FC0F-408D-BCA0-12B12D231CC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8" name="テキスト ボックス 647">
          <a:extLst>
            <a:ext uri="{FF2B5EF4-FFF2-40B4-BE49-F238E27FC236}">
              <a16:creationId xmlns:a16="http://schemas.microsoft.com/office/drawing/2014/main" id="{B96BA05E-85B8-4876-86C2-1CB032E0664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9" name="直線コネクタ 648">
          <a:extLst>
            <a:ext uri="{FF2B5EF4-FFF2-40B4-BE49-F238E27FC236}">
              <a16:creationId xmlns:a16="http://schemas.microsoft.com/office/drawing/2014/main" id="{EB50B9EB-4789-4023-B050-5BB46CFF279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0" name="テキスト ボックス 649">
          <a:extLst>
            <a:ext uri="{FF2B5EF4-FFF2-40B4-BE49-F238E27FC236}">
              <a16:creationId xmlns:a16="http://schemas.microsoft.com/office/drawing/2014/main" id="{F76F1F55-A58D-4787-BB10-EDB7779BDA5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1" name="直線コネクタ 650">
          <a:extLst>
            <a:ext uri="{FF2B5EF4-FFF2-40B4-BE49-F238E27FC236}">
              <a16:creationId xmlns:a16="http://schemas.microsoft.com/office/drawing/2014/main" id="{C0CD2BB6-F2F0-4700-9F8A-A2716243992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2" name="テキスト ボックス 651">
          <a:extLst>
            <a:ext uri="{FF2B5EF4-FFF2-40B4-BE49-F238E27FC236}">
              <a16:creationId xmlns:a16="http://schemas.microsoft.com/office/drawing/2014/main" id="{5BADA7C1-110C-40D4-AD01-336C493529D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a:extLst>
            <a:ext uri="{FF2B5EF4-FFF2-40B4-BE49-F238E27FC236}">
              <a16:creationId xmlns:a16="http://schemas.microsoft.com/office/drawing/2014/main" id="{44ABE880-A339-4453-852C-6DD8CAB4916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4" name="テキスト ボックス 653">
          <a:extLst>
            <a:ext uri="{FF2B5EF4-FFF2-40B4-BE49-F238E27FC236}">
              <a16:creationId xmlns:a16="http://schemas.microsoft.com/office/drawing/2014/main" id="{8CCEF206-AC1D-4EF2-A872-F04B4F5DD5C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5" name="【消防施設】&#10;有形固定資産減価償却率グラフ枠">
          <a:extLst>
            <a:ext uri="{FF2B5EF4-FFF2-40B4-BE49-F238E27FC236}">
              <a16:creationId xmlns:a16="http://schemas.microsoft.com/office/drawing/2014/main" id="{AC5B5310-E4C1-43F2-8596-3913332D59E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656" name="直線コネクタ 655">
          <a:extLst>
            <a:ext uri="{FF2B5EF4-FFF2-40B4-BE49-F238E27FC236}">
              <a16:creationId xmlns:a16="http://schemas.microsoft.com/office/drawing/2014/main" id="{1F12536D-2B8A-41DF-8A49-18D14A2ABE8B}"/>
            </a:ext>
          </a:extLst>
        </xdr:cNvPr>
        <xdr:cNvCxnSpPr/>
      </xdr:nvCxnSpPr>
      <xdr:spPr>
        <a:xfrm flipV="1">
          <a:off x="16318864" y="1339215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657" name="【消防施設】&#10;有形固定資産減価償却率最小値テキスト">
          <a:extLst>
            <a:ext uri="{FF2B5EF4-FFF2-40B4-BE49-F238E27FC236}">
              <a16:creationId xmlns:a16="http://schemas.microsoft.com/office/drawing/2014/main" id="{7C6AF8EE-2584-4AEC-8CE9-8DBA2CE9EBC0}"/>
            </a:ext>
          </a:extLst>
        </xdr:cNvPr>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658" name="直線コネクタ 657">
          <a:extLst>
            <a:ext uri="{FF2B5EF4-FFF2-40B4-BE49-F238E27FC236}">
              <a16:creationId xmlns:a16="http://schemas.microsoft.com/office/drawing/2014/main" id="{7C6B033A-668A-4EB6-841F-7A424E0CAF48}"/>
            </a:ext>
          </a:extLst>
        </xdr:cNvPr>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659" name="【消防施設】&#10;有形固定資産減価償却率最大値テキスト">
          <a:extLst>
            <a:ext uri="{FF2B5EF4-FFF2-40B4-BE49-F238E27FC236}">
              <a16:creationId xmlns:a16="http://schemas.microsoft.com/office/drawing/2014/main" id="{86386D2C-B0AB-4FC3-953E-59E7BF6D627C}"/>
            </a:ext>
          </a:extLst>
        </xdr:cNvPr>
        <xdr:cNvSpPr txBox="1"/>
      </xdr:nvSpPr>
      <xdr:spPr>
        <a:xfrm>
          <a:off x="16357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660" name="直線コネクタ 659">
          <a:extLst>
            <a:ext uri="{FF2B5EF4-FFF2-40B4-BE49-F238E27FC236}">
              <a16:creationId xmlns:a16="http://schemas.microsoft.com/office/drawing/2014/main" id="{6F26B949-9EB8-4D9C-BCFD-2EF94E9C45D0}"/>
            </a:ext>
          </a:extLst>
        </xdr:cNvPr>
        <xdr:cNvCxnSpPr/>
      </xdr:nvCxnSpPr>
      <xdr:spPr>
        <a:xfrm>
          <a:off x="16230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52088</xdr:rowOff>
    </xdr:from>
    <xdr:ext cx="405111" cy="259045"/>
    <xdr:sp macro="" textlink="">
      <xdr:nvSpPr>
        <xdr:cNvPr id="661" name="【消防施設】&#10;有形固定資産減価償却率平均値テキスト">
          <a:extLst>
            <a:ext uri="{FF2B5EF4-FFF2-40B4-BE49-F238E27FC236}">
              <a16:creationId xmlns:a16="http://schemas.microsoft.com/office/drawing/2014/main" id="{BD1B88C2-9916-4919-BAAA-B28FA2A9992F}"/>
            </a:ext>
          </a:extLst>
        </xdr:cNvPr>
        <xdr:cNvSpPr txBox="1"/>
      </xdr:nvSpPr>
      <xdr:spPr>
        <a:xfrm>
          <a:off x="16357600" y="13939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662" name="フローチャート: 判断 661">
          <a:extLst>
            <a:ext uri="{FF2B5EF4-FFF2-40B4-BE49-F238E27FC236}">
              <a16:creationId xmlns:a16="http://schemas.microsoft.com/office/drawing/2014/main" id="{F41B6E8F-6AF5-4416-86CC-879E4E1A89F5}"/>
            </a:ext>
          </a:extLst>
        </xdr:cNvPr>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663" name="フローチャート: 判断 662">
          <a:extLst>
            <a:ext uri="{FF2B5EF4-FFF2-40B4-BE49-F238E27FC236}">
              <a16:creationId xmlns:a16="http://schemas.microsoft.com/office/drawing/2014/main" id="{0DA950CE-8F7B-4A19-A305-A04C5BEF740B}"/>
            </a:ext>
          </a:extLst>
        </xdr:cNvPr>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664" name="フローチャート: 判断 663">
          <a:extLst>
            <a:ext uri="{FF2B5EF4-FFF2-40B4-BE49-F238E27FC236}">
              <a16:creationId xmlns:a16="http://schemas.microsoft.com/office/drawing/2014/main" id="{BB3CDF22-6D1D-45DC-80AD-68B228CCBCD9}"/>
            </a:ext>
          </a:extLst>
        </xdr:cNvPr>
        <xdr:cNvSpPr/>
      </xdr:nvSpPr>
      <xdr:spPr>
        <a:xfrm>
          <a:off x="14541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101600</xdr:rowOff>
    </xdr:from>
    <xdr:to>
      <xdr:col>72</xdr:col>
      <xdr:colOff>38100</xdr:colOff>
      <xdr:row>82</xdr:row>
      <xdr:rowOff>31750</xdr:rowOff>
    </xdr:to>
    <xdr:sp macro="" textlink="">
      <xdr:nvSpPr>
        <xdr:cNvPr id="665" name="フローチャート: 判断 664">
          <a:extLst>
            <a:ext uri="{FF2B5EF4-FFF2-40B4-BE49-F238E27FC236}">
              <a16:creationId xmlns:a16="http://schemas.microsoft.com/office/drawing/2014/main" id="{2241AB95-B44A-4DD0-9750-48C43B40DBC9}"/>
            </a:ext>
          </a:extLst>
        </xdr:cNvPr>
        <xdr:cNvSpPr/>
      </xdr:nvSpPr>
      <xdr:spPr>
        <a:xfrm>
          <a:off x="1365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666" name="フローチャート: 判断 665">
          <a:extLst>
            <a:ext uri="{FF2B5EF4-FFF2-40B4-BE49-F238E27FC236}">
              <a16:creationId xmlns:a16="http://schemas.microsoft.com/office/drawing/2014/main" id="{CF40937F-6528-4C12-A5EB-0B91CDFC133F}"/>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DAC1B39C-C19C-4020-BF94-DAA9AFE236C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6BF9DF2-C5B2-4EF4-B6C8-D2E38D9C021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59BD76B6-92C0-4464-8F0E-886A53AF450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27096F67-30BA-43A8-ABDE-00CD958230B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1684EB82-4504-436A-A9B7-30107A51141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137795</xdr:rowOff>
    </xdr:from>
    <xdr:to>
      <xdr:col>85</xdr:col>
      <xdr:colOff>177800</xdr:colOff>
      <xdr:row>84</xdr:row>
      <xdr:rowOff>67945</xdr:rowOff>
    </xdr:to>
    <xdr:sp macro="" textlink="">
      <xdr:nvSpPr>
        <xdr:cNvPr id="672" name="楕円 671">
          <a:extLst>
            <a:ext uri="{FF2B5EF4-FFF2-40B4-BE49-F238E27FC236}">
              <a16:creationId xmlns:a16="http://schemas.microsoft.com/office/drawing/2014/main" id="{002AF95A-11C3-4039-B850-E185E02D731D}"/>
            </a:ext>
          </a:extLst>
        </xdr:cNvPr>
        <xdr:cNvSpPr/>
      </xdr:nvSpPr>
      <xdr:spPr>
        <a:xfrm>
          <a:off x="162687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116222</xdr:rowOff>
    </xdr:from>
    <xdr:ext cx="405111" cy="259045"/>
    <xdr:sp macro="" textlink="">
      <xdr:nvSpPr>
        <xdr:cNvPr id="673" name="【消防施設】&#10;有形固定資産減価償却率該当値テキスト">
          <a:extLst>
            <a:ext uri="{FF2B5EF4-FFF2-40B4-BE49-F238E27FC236}">
              <a16:creationId xmlns:a16="http://schemas.microsoft.com/office/drawing/2014/main" id="{A976C4C7-74D3-4F6E-B014-F3EF985DF346}"/>
            </a:ext>
          </a:extLst>
        </xdr:cNvPr>
        <xdr:cNvSpPr txBox="1"/>
      </xdr:nvSpPr>
      <xdr:spPr>
        <a:xfrm>
          <a:off x="16357600"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105411</xdr:rowOff>
    </xdr:from>
    <xdr:to>
      <xdr:col>81</xdr:col>
      <xdr:colOff>101600</xdr:colOff>
      <xdr:row>84</xdr:row>
      <xdr:rowOff>35561</xdr:rowOff>
    </xdr:to>
    <xdr:sp macro="" textlink="">
      <xdr:nvSpPr>
        <xdr:cNvPr id="674" name="楕円 673">
          <a:extLst>
            <a:ext uri="{FF2B5EF4-FFF2-40B4-BE49-F238E27FC236}">
              <a16:creationId xmlns:a16="http://schemas.microsoft.com/office/drawing/2014/main" id="{D7143F2E-CA75-4FD6-959C-4E4D3465BDEB}"/>
            </a:ext>
          </a:extLst>
        </xdr:cNvPr>
        <xdr:cNvSpPr/>
      </xdr:nvSpPr>
      <xdr:spPr>
        <a:xfrm>
          <a:off x="15430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156211</xdr:rowOff>
    </xdr:from>
    <xdr:to>
      <xdr:col>85</xdr:col>
      <xdr:colOff>127000</xdr:colOff>
      <xdr:row>84</xdr:row>
      <xdr:rowOff>17145</xdr:rowOff>
    </xdr:to>
    <xdr:cxnSp macro="">
      <xdr:nvCxnSpPr>
        <xdr:cNvPr id="675" name="直線コネクタ 674">
          <a:extLst>
            <a:ext uri="{FF2B5EF4-FFF2-40B4-BE49-F238E27FC236}">
              <a16:creationId xmlns:a16="http://schemas.microsoft.com/office/drawing/2014/main" id="{19DCF5C6-65FD-4963-9F60-3F932EA36EDD}"/>
            </a:ext>
          </a:extLst>
        </xdr:cNvPr>
        <xdr:cNvCxnSpPr/>
      </xdr:nvCxnSpPr>
      <xdr:spPr>
        <a:xfrm>
          <a:off x="15481300" y="1438656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78739</xdr:rowOff>
    </xdr:from>
    <xdr:to>
      <xdr:col>76</xdr:col>
      <xdr:colOff>165100</xdr:colOff>
      <xdr:row>84</xdr:row>
      <xdr:rowOff>8889</xdr:rowOff>
    </xdr:to>
    <xdr:sp macro="" textlink="">
      <xdr:nvSpPr>
        <xdr:cNvPr id="676" name="楕円 675">
          <a:extLst>
            <a:ext uri="{FF2B5EF4-FFF2-40B4-BE49-F238E27FC236}">
              <a16:creationId xmlns:a16="http://schemas.microsoft.com/office/drawing/2014/main" id="{391B1AEB-5172-4B1C-A2F2-DCE8DB674693}"/>
            </a:ext>
          </a:extLst>
        </xdr:cNvPr>
        <xdr:cNvSpPr/>
      </xdr:nvSpPr>
      <xdr:spPr>
        <a:xfrm>
          <a:off x="14541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83</xdr:row>
      <xdr:rowOff>156211</xdr:rowOff>
    </xdr:to>
    <xdr:cxnSp macro="">
      <xdr:nvCxnSpPr>
        <xdr:cNvPr id="677" name="直線コネクタ 676">
          <a:extLst>
            <a:ext uri="{FF2B5EF4-FFF2-40B4-BE49-F238E27FC236}">
              <a16:creationId xmlns:a16="http://schemas.microsoft.com/office/drawing/2014/main" id="{9717DB8A-A62F-4F1D-AD98-F736FA9F5E76}"/>
            </a:ext>
          </a:extLst>
        </xdr:cNvPr>
        <xdr:cNvCxnSpPr/>
      </xdr:nvCxnSpPr>
      <xdr:spPr>
        <a:xfrm>
          <a:off x="14592300" y="143598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52070</xdr:rowOff>
    </xdr:from>
    <xdr:to>
      <xdr:col>72</xdr:col>
      <xdr:colOff>38100</xdr:colOff>
      <xdr:row>83</xdr:row>
      <xdr:rowOff>153670</xdr:rowOff>
    </xdr:to>
    <xdr:sp macro="" textlink="">
      <xdr:nvSpPr>
        <xdr:cNvPr id="678" name="楕円 677">
          <a:extLst>
            <a:ext uri="{FF2B5EF4-FFF2-40B4-BE49-F238E27FC236}">
              <a16:creationId xmlns:a16="http://schemas.microsoft.com/office/drawing/2014/main" id="{C91C2743-CF70-4C22-A94F-EC9093A80944}"/>
            </a:ext>
          </a:extLst>
        </xdr:cNvPr>
        <xdr:cNvSpPr/>
      </xdr:nvSpPr>
      <xdr:spPr>
        <a:xfrm>
          <a:off x="13652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102870</xdr:rowOff>
    </xdr:from>
    <xdr:to>
      <xdr:col>76</xdr:col>
      <xdr:colOff>114300</xdr:colOff>
      <xdr:row>83</xdr:row>
      <xdr:rowOff>129539</xdr:rowOff>
    </xdr:to>
    <xdr:cxnSp macro="">
      <xdr:nvCxnSpPr>
        <xdr:cNvPr id="679" name="直線コネクタ 678">
          <a:extLst>
            <a:ext uri="{FF2B5EF4-FFF2-40B4-BE49-F238E27FC236}">
              <a16:creationId xmlns:a16="http://schemas.microsoft.com/office/drawing/2014/main" id="{17A53C17-3634-4D7E-9733-0F910963EC48}"/>
            </a:ext>
          </a:extLst>
        </xdr:cNvPr>
        <xdr:cNvCxnSpPr/>
      </xdr:nvCxnSpPr>
      <xdr:spPr>
        <a:xfrm>
          <a:off x="13703300" y="143332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29211</xdr:rowOff>
    </xdr:from>
    <xdr:to>
      <xdr:col>67</xdr:col>
      <xdr:colOff>101600</xdr:colOff>
      <xdr:row>83</xdr:row>
      <xdr:rowOff>130811</xdr:rowOff>
    </xdr:to>
    <xdr:sp macro="" textlink="">
      <xdr:nvSpPr>
        <xdr:cNvPr id="680" name="楕円 679">
          <a:extLst>
            <a:ext uri="{FF2B5EF4-FFF2-40B4-BE49-F238E27FC236}">
              <a16:creationId xmlns:a16="http://schemas.microsoft.com/office/drawing/2014/main" id="{7E9EAE7F-6F36-4616-A09C-060C419D9228}"/>
            </a:ext>
          </a:extLst>
        </xdr:cNvPr>
        <xdr:cNvSpPr/>
      </xdr:nvSpPr>
      <xdr:spPr>
        <a:xfrm>
          <a:off x="12763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80011</xdr:rowOff>
    </xdr:from>
    <xdr:to>
      <xdr:col>71</xdr:col>
      <xdr:colOff>177800</xdr:colOff>
      <xdr:row>83</xdr:row>
      <xdr:rowOff>102870</xdr:rowOff>
    </xdr:to>
    <xdr:cxnSp macro="">
      <xdr:nvCxnSpPr>
        <xdr:cNvPr id="681" name="直線コネクタ 680">
          <a:extLst>
            <a:ext uri="{FF2B5EF4-FFF2-40B4-BE49-F238E27FC236}">
              <a16:creationId xmlns:a16="http://schemas.microsoft.com/office/drawing/2014/main" id="{EC7BE0E4-28B7-4765-AAEC-0E825AA27F3A}"/>
            </a:ext>
          </a:extLst>
        </xdr:cNvPr>
        <xdr:cNvCxnSpPr/>
      </xdr:nvCxnSpPr>
      <xdr:spPr>
        <a:xfrm>
          <a:off x="12814300" y="14310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105427</xdr:rowOff>
    </xdr:from>
    <xdr:ext cx="405111" cy="259045"/>
    <xdr:sp macro="" textlink="">
      <xdr:nvSpPr>
        <xdr:cNvPr id="682" name="n_1aveValue【消防施設】&#10;有形固定資産減価償却率">
          <a:extLst>
            <a:ext uri="{FF2B5EF4-FFF2-40B4-BE49-F238E27FC236}">
              <a16:creationId xmlns:a16="http://schemas.microsoft.com/office/drawing/2014/main" id="{62AC28FB-35B4-4B6B-AAA3-A5A7BC51B211}"/>
            </a:ext>
          </a:extLst>
        </xdr:cNvPr>
        <xdr:cNvSpPr txBox="1"/>
      </xdr:nvSpPr>
      <xdr:spPr>
        <a:xfrm>
          <a:off x="15266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99713</xdr:rowOff>
    </xdr:from>
    <xdr:ext cx="405111" cy="259045"/>
    <xdr:sp macro="" textlink="">
      <xdr:nvSpPr>
        <xdr:cNvPr id="683" name="n_2aveValue【消防施設】&#10;有形固定資産減価償却率">
          <a:extLst>
            <a:ext uri="{FF2B5EF4-FFF2-40B4-BE49-F238E27FC236}">
              <a16:creationId xmlns:a16="http://schemas.microsoft.com/office/drawing/2014/main" id="{78077E41-5CD6-4B02-92B4-324A8EC795B7}"/>
            </a:ext>
          </a:extLst>
        </xdr:cNvPr>
        <xdr:cNvSpPr txBox="1"/>
      </xdr:nvSpPr>
      <xdr:spPr>
        <a:xfrm>
          <a:off x="14389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48277</xdr:rowOff>
    </xdr:from>
    <xdr:ext cx="405111" cy="259045"/>
    <xdr:sp macro="" textlink="">
      <xdr:nvSpPr>
        <xdr:cNvPr id="684" name="n_3aveValue【消防施設】&#10;有形固定資産減価償却率">
          <a:extLst>
            <a:ext uri="{FF2B5EF4-FFF2-40B4-BE49-F238E27FC236}">
              <a16:creationId xmlns:a16="http://schemas.microsoft.com/office/drawing/2014/main" id="{7846CCE5-3C7A-411E-9A14-665FD54693E6}"/>
            </a:ext>
          </a:extLst>
        </xdr:cNvPr>
        <xdr:cNvSpPr txBox="1"/>
      </xdr:nvSpPr>
      <xdr:spPr>
        <a:xfrm>
          <a:off x="13500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685" name="n_4aveValue【消防施設】&#10;有形固定資産減価償却率">
          <a:extLst>
            <a:ext uri="{FF2B5EF4-FFF2-40B4-BE49-F238E27FC236}">
              <a16:creationId xmlns:a16="http://schemas.microsoft.com/office/drawing/2014/main" id="{0DC41149-42F1-4645-9442-328B875FBB35}"/>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26688</xdr:rowOff>
    </xdr:from>
    <xdr:ext cx="405111" cy="259045"/>
    <xdr:sp macro="" textlink="">
      <xdr:nvSpPr>
        <xdr:cNvPr id="686" name="n_1mainValue【消防施設】&#10;有形固定資産減価償却率">
          <a:extLst>
            <a:ext uri="{FF2B5EF4-FFF2-40B4-BE49-F238E27FC236}">
              <a16:creationId xmlns:a16="http://schemas.microsoft.com/office/drawing/2014/main" id="{8C71848E-71C7-4174-992B-C6B2205E725E}"/>
            </a:ext>
          </a:extLst>
        </xdr:cNvPr>
        <xdr:cNvSpPr txBox="1"/>
      </xdr:nvSpPr>
      <xdr:spPr>
        <a:xfrm>
          <a:off x="152660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xdr:rowOff>
    </xdr:from>
    <xdr:ext cx="405111" cy="259045"/>
    <xdr:sp macro="" textlink="">
      <xdr:nvSpPr>
        <xdr:cNvPr id="687" name="n_2mainValue【消防施設】&#10;有形固定資産減価償却率">
          <a:extLst>
            <a:ext uri="{FF2B5EF4-FFF2-40B4-BE49-F238E27FC236}">
              <a16:creationId xmlns:a16="http://schemas.microsoft.com/office/drawing/2014/main" id="{28949BE7-0C9A-4A0F-9805-CD39A8B5FDA2}"/>
            </a:ext>
          </a:extLst>
        </xdr:cNvPr>
        <xdr:cNvSpPr txBox="1"/>
      </xdr:nvSpPr>
      <xdr:spPr>
        <a:xfrm>
          <a:off x="14389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144797</xdr:rowOff>
    </xdr:from>
    <xdr:ext cx="405111" cy="259045"/>
    <xdr:sp macro="" textlink="">
      <xdr:nvSpPr>
        <xdr:cNvPr id="688" name="n_3mainValue【消防施設】&#10;有形固定資産減価償却率">
          <a:extLst>
            <a:ext uri="{FF2B5EF4-FFF2-40B4-BE49-F238E27FC236}">
              <a16:creationId xmlns:a16="http://schemas.microsoft.com/office/drawing/2014/main" id="{1D002A2D-2FD6-4C1F-9309-9FBD610250EE}"/>
            </a:ext>
          </a:extLst>
        </xdr:cNvPr>
        <xdr:cNvSpPr txBox="1"/>
      </xdr:nvSpPr>
      <xdr:spPr>
        <a:xfrm>
          <a:off x="13500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121938</xdr:rowOff>
    </xdr:from>
    <xdr:ext cx="405111" cy="259045"/>
    <xdr:sp macro="" textlink="">
      <xdr:nvSpPr>
        <xdr:cNvPr id="689" name="n_4mainValue【消防施設】&#10;有形固定資産減価償却率">
          <a:extLst>
            <a:ext uri="{FF2B5EF4-FFF2-40B4-BE49-F238E27FC236}">
              <a16:creationId xmlns:a16="http://schemas.microsoft.com/office/drawing/2014/main" id="{4B32C486-FBE5-45F9-8090-0F9307B570BB}"/>
            </a:ext>
          </a:extLst>
        </xdr:cNvPr>
        <xdr:cNvSpPr txBox="1"/>
      </xdr:nvSpPr>
      <xdr:spPr>
        <a:xfrm>
          <a:off x="126117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EBB41C93-3447-43A3-80B3-0DF08B34426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1F5E1536-6D51-47F8-AFD3-E52CF1B263D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8127AA54-4B5D-41A4-B8CC-CF40EB5D1D1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C1E53BB4-F444-435C-8BD9-3D2D563FE3E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EB957718-7E97-455B-84C7-7F29D4682EA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EAB6A0C3-ACCA-4619-9BCD-843114D6005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07B262DF-5A60-432A-AD56-BE780027CBE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B7737408-3DA0-447F-9C9A-C23FEBB7C27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a:extLst>
            <a:ext uri="{FF2B5EF4-FFF2-40B4-BE49-F238E27FC236}">
              <a16:creationId xmlns:a16="http://schemas.microsoft.com/office/drawing/2014/main" id="{C6EF75DE-1207-457D-A7D0-A1D4BDD45AB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a:extLst>
            <a:ext uri="{FF2B5EF4-FFF2-40B4-BE49-F238E27FC236}">
              <a16:creationId xmlns:a16="http://schemas.microsoft.com/office/drawing/2014/main" id="{B720183D-EF26-42D8-A0BA-C9EFA3477A6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00" name="直線コネクタ 699">
          <a:extLst>
            <a:ext uri="{FF2B5EF4-FFF2-40B4-BE49-F238E27FC236}">
              <a16:creationId xmlns:a16="http://schemas.microsoft.com/office/drawing/2014/main" id="{DC561589-74DC-4499-9CFC-2ECF2F119C7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01" name="テキスト ボックス 700">
          <a:extLst>
            <a:ext uri="{FF2B5EF4-FFF2-40B4-BE49-F238E27FC236}">
              <a16:creationId xmlns:a16="http://schemas.microsoft.com/office/drawing/2014/main" id="{D5970C96-6047-418A-B6F7-C5B56D133A6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02" name="直線コネクタ 701">
          <a:extLst>
            <a:ext uri="{FF2B5EF4-FFF2-40B4-BE49-F238E27FC236}">
              <a16:creationId xmlns:a16="http://schemas.microsoft.com/office/drawing/2014/main" id="{74D7D3B7-2EAE-4257-BBEC-79599B657AD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3" name="テキスト ボックス 702">
          <a:extLst>
            <a:ext uri="{FF2B5EF4-FFF2-40B4-BE49-F238E27FC236}">
              <a16:creationId xmlns:a16="http://schemas.microsoft.com/office/drawing/2014/main" id="{6447B842-173C-4DAD-BFA0-F5634918C76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4" name="直線コネクタ 703">
          <a:extLst>
            <a:ext uri="{FF2B5EF4-FFF2-40B4-BE49-F238E27FC236}">
              <a16:creationId xmlns:a16="http://schemas.microsoft.com/office/drawing/2014/main" id="{824B745C-83E4-4468-AD21-95D4291D187F}"/>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5" name="テキスト ボックス 704">
          <a:extLst>
            <a:ext uri="{FF2B5EF4-FFF2-40B4-BE49-F238E27FC236}">
              <a16:creationId xmlns:a16="http://schemas.microsoft.com/office/drawing/2014/main" id="{A3E607F0-D1C1-4A87-9219-60A924CAC9C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6" name="直線コネクタ 705">
          <a:extLst>
            <a:ext uri="{FF2B5EF4-FFF2-40B4-BE49-F238E27FC236}">
              <a16:creationId xmlns:a16="http://schemas.microsoft.com/office/drawing/2014/main" id="{362FD187-197B-4EE4-A140-30FC04A580C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7" name="テキスト ボックス 706">
          <a:extLst>
            <a:ext uri="{FF2B5EF4-FFF2-40B4-BE49-F238E27FC236}">
              <a16:creationId xmlns:a16="http://schemas.microsoft.com/office/drawing/2014/main" id="{C4490A66-3E41-4CF8-ACFD-448CA51BBC7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8" name="直線コネクタ 707">
          <a:extLst>
            <a:ext uri="{FF2B5EF4-FFF2-40B4-BE49-F238E27FC236}">
              <a16:creationId xmlns:a16="http://schemas.microsoft.com/office/drawing/2014/main" id="{C6508BEB-A80F-42EF-997B-0DB818C605B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9" name="テキスト ボックス 708">
          <a:extLst>
            <a:ext uri="{FF2B5EF4-FFF2-40B4-BE49-F238E27FC236}">
              <a16:creationId xmlns:a16="http://schemas.microsoft.com/office/drawing/2014/main" id="{4B86940D-8ACB-43E7-8FED-2C103290A67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10" name="直線コネクタ 709">
          <a:extLst>
            <a:ext uri="{FF2B5EF4-FFF2-40B4-BE49-F238E27FC236}">
              <a16:creationId xmlns:a16="http://schemas.microsoft.com/office/drawing/2014/main" id="{85184E55-BE61-4F8E-A2BE-4F38E55E82F5}"/>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11" name="テキスト ボックス 710">
          <a:extLst>
            <a:ext uri="{FF2B5EF4-FFF2-40B4-BE49-F238E27FC236}">
              <a16:creationId xmlns:a16="http://schemas.microsoft.com/office/drawing/2014/main" id="{D699ACA1-E55E-4251-B578-43861866CB8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2" name="直線コネクタ 711">
          <a:extLst>
            <a:ext uri="{FF2B5EF4-FFF2-40B4-BE49-F238E27FC236}">
              <a16:creationId xmlns:a16="http://schemas.microsoft.com/office/drawing/2014/main" id="{A109B58A-C329-4A0C-A4A0-ADBD8B729F1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3" name="テキスト ボックス 712">
          <a:extLst>
            <a:ext uri="{FF2B5EF4-FFF2-40B4-BE49-F238E27FC236}">
              <a16:creationId xmlns:a16="http://schemas.microsoft.com/office/drawing/2014/main" id="{421D09E6-66F6-44BD-B085-E8AE009E3CC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4" name="【消防施設】&#10;一人当たり面積グラフ枠">
          <a:extLst>
            <a:ext uri="{FF2B5EF4-FFF2-40B4-BE49-F238E27FC236}">
              <a16:creationId xmlns:a16="http://schemas.microsoft.com/office/drawing/2014/main" id="{9F68366B-71DC-485E-9E87-BB5A7A26296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148045</xdr:rowOff>
    </xdr:to>
    <xdr:cxnSp macro="">
      <xdr:nvCxnSpPr>
        <xdr:cNvPr id="715" name="直線コネクタ 714">
          <a:extLst>
            <a:ext uri="{FF2B5EF4-FFF2-40B4-BE49-F238E27FC236}">
              <a16:creationId xmlns:a16="http://schemas.microsoft.com/office/drawing/2014/main" id="{3D0AA451-5B93-4CA5-BA1B-762E345C04A8}"/>
            </a:ext>
          </a:extLst>
        </xdr:cNvPr>
        <xdr:cNvCxnSpPr/>
      </xdr:nvCxnSpPr>
      <xdr:spPr>
        <a:xfrm flipV="1">
          <a:off x="22160864" y="13454743"/>
          <a:ext cx="0" cy="1438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716" name="【消防施設】&#10;一人当たり面積最小値テキスト">
          <a:extLst>
            <a:ext uri="{FF2B5EF4-FFF2-40B4-BE49-F238E27FC236}">
              <a16:creationId xmlns:a16="http://schemas.microsoft.com/office/drawing/2014/main" id="{D0B5BB6E-6286-4CB9-AE8E-FD89328E1070}"/>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717" name="直線コネクタ 716">
          <a:extLst>
            <a:ext uri="{FF2B5EF4-FFF2-40B4-BE49-F238E27FC236}">
              <a16:creationId xmlns:a16="http://schemas.microsoft.com/office/drawing/2014/main" id="{04BF9A3A-1C70-4BCA-8D34-A806F0ADBCC6}"/>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718" name="【消防施設】&#10;一人当たり面積最大値テキスト">
          <a:extLst>
            <a:ext uri="{FF2B5EF4-FFF2-40B4-BE49-F238E27FC236}">
              <a16:creationId xmlns:a16="http://schemas.microsoft.com/office/drawing/2014/main" id="{0D224853-05F6-4C79-8EF4-AED20F82E9AE}"/>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719" name="直線コネクタ 718">
          <a:extLst>
            <a:ext uri="{FF2B5EF4-FFF2-40B4-BE49-F238E27FC236}">
              <a16:creationId xmlns:a16="http://schemas.microsoft.com/office/drawing/2014/main" id="{A7DCAC9A-5D12-4D3A-BE72-D3B99B5254CB}"/>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170741</xdr:rowOff>
    </xdr:from>
    <xdr:ext cx="469744" cy="259045"/>
    <xdr:sp macro="" textlink="">
      <xdr:nvSpPr>
        <xdr:cNvPr id="720" name="【消防施設】&#10;一人当たり面積平均値テキスト">
          <a:extLst>
            <a:ext uri="{FF2B5EF4-FFF2-40B4-BE49-F238E27FC236}">
              <a16:creationId xmlns:a16="http://schemas.microsoft.com/office/drawing/2014/main" id="{9997D79E-1177-4EB6-8C2C-F6AAD1D45349}"/>
            </a:ext>
          </a:extLst>
        </xdr:cNvPr>
        <xdr:cNvSpPr txBox="1"/>
      </xdr:nvSpPr>
      <xdr:spPr>
        <a:xfrm>
          <a:off x="22199600" y="14572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721" name="フローチャート: 判断 720">
          <a:extLst>
            <a:ext uri="{FF2B5EF4-FFF2-40B4-BE49-F238E27FC236}">
              <a16:creationId xmlns:a16="http://schemas.microsoft.com/office/drawing/2014/main" id="{C87775BF-8EF4-44AE-8D42-03CEE88B32E5}"/>
            </a:ext>
          </a:extLst>
        </xdr:cNvPr>
        <xdr:cNvSpPr/>
      </xdr:nvSpPr>
      <xdr:spPr>
        <a:xfrm>
          <a:off x="22110700" y="147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146776</xdr:rowOff>
    </xdr:from>
    <xdr:to>
      <xdr:col>112</xdr:col>
      <xdr:colOff>38100</xdr:colOff>
      <xdr:row>86</xdr:row>
      <xdr:rowOff>76926</xdr:rowOff>
    </xdr:to>
    <xdr:sp macro="" textlink="">
      <xdr:nvSpPr>
        <xdr:cNvPr id="722" name="フローチャート: 判断 721">
          <a:extLst>
            <a:ext uri="{FF2B5EF4-FFF2-40B4-BE49-F238E27FC236}">
              <a16:creationId xmlns:a16="http://schemas.microsoft.com/office/drawing/2014/main" id="{126CEDFF-5A42-4B15-96E5-B27A9892C8C8}"/>
            </a:ext>
          </a:extLst>
        </xdr:cNvPr>
        <xdr:cNvSpPr/>
      </xdr:nvSpPr>
      <xdr:spPr>
        <a:xfrm>
          <a:off x="21272500" y="1472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155484</xdr:rowOff>
    </xdr:from>
    <xdr:to>
      <xdr:col>107</xdr:col>
      <xdr:colOff>101600</xdr:colOff>
      <xdr:row>86</xdr:row>
      <xdr:rowOff>85634</xdr:rowOff>
    </xdr:to>
    <xdr:sp macro="" textlink="">
      <xdr:nvSpPr>
        <xdr:cNvPr id="723" name="フローチャート: 判断 722">
          <a:extLst>
            <a:ext uri="{FF2B5EF4-FFF2-40B4-BE49-F238E27FC236}">
              <a16:creationId xmlns:a16="http://schemas.microsoft.com/office/drawing/2014/main" id="{F14A5676-45AF-450F-8037-E878CF0E6412}"/>
            </a:ext>
          </a:extLst>
        </xdr:cNvPr>
        <xdr:cNvSpPr/>
      </xdr:nvSpPr>
      <xdr:spPr>
        <a:xfrm>
          <a:off x="20383500" y="1472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162016</xdr:rowOff>
    </xdr:from>
    <xdr:to>
      <xdr:col>102</xdr:col>
      <xdr:colOff>165100</xdr:colOff>
      <xdr:row>86</xdr:row>
      <xdr:rowOff>92166</xdr:rowOff>
    </xdr:to>
    <xdr:sp macro="" textlink="">
      <xdr:nvSpPr>
        <xdr:cNvPr id="724" name="フローチャート: 判断 723">
          <a:extLst>
            <a:ext uri="{FF2B5EF4-FFF2-40B4-BE49-F238E27FC236}">
              <a16:creationId xmlns:a16="http://schemas.microsoft.com/office/drawing/2014/main" id="{C3DFC4FA-194B-41A9-8C0E-0B9ECAD676F3}"/>
            </a:ext>
          </a:extLst>
        </xdr:cNvPr>
        <xdr:cNvSpPr/>
      </xdr:nvSpPr>
      <xdr:spPr>
        <a:xfrm>
          <a:off x="19494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163105</xdr:rowOff>
    </xdr:from>
    <xdr:to>
      <xdr:col>98</xdr:col>
      <xdr:colOff>38100</xdr:colOff>
      <xdr:row>86</xdr:row>
      <xdr:rowOff>93255</xdr:rowOff>
    </xdr:to>
    <xdr:sp macro="" textlink="">
      <xdr:nvSpPr>
        <xdr:cNvPr id="725" name="フローチャート: 判断 724">
          <a:extLst>
            <a:ext uri="{FF2B5EF4-FFF2-40B4-BE49-F238E27FC236}">
              <a16:creationId xmlns:a16="http://schemas.microsoft.com/office/drawing/2014/main" id="{6F8348AF-FA77-463B-BEB0-27842ECF8B7B}"/>
            </a:ext>
          </a:extLst>
        </xdr:cNvPr>
        <xdr:cNvSpPr/>
      </xdr:nvSpPr>
      <xdr:spPr>
        <a:xfrm>
          <a:off x="18605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22CB4B60-8235-4B09-A371-547194087EA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8D9B5D95-528F-4D62-87A5-1DCE4740887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4943D1DB-00AC-4489-A77A-5DB744626BB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9BBBFCE7-8983-4739-9289-82828217FEF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1C2E46E4-A16E-4B92-B11F-08E5BC0B4AA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62412</xdr:rowOff>
    </xdr:from>
    <xdr:to>
      <xdr:col>116</xdr:col>
      <xdr:colOff>114300</xdr:colOff>
      <xdr:row>86</xdr:row>
      <xdr:rowOff>164012</xdr:rowOff>
    </xdr:to>
    <xdr:sp macro="" textlink="">
      <xdr:nvSpPr>
        <xdr:cNvPr id="731" name="楕円 730">
          <a:extLst>
            <a:ext uri="{FF2B5EF4-FFF2-40B4-BE49-F238E27FC236}">
              <a16:creationId xmlns:a16="http://schemas.microsoft.com/office/drawing/2014/main" id="{E3AF9E6A-7431-4C75-9B29-C3379B308187}"/>
            </a:ext>
          </a:extLst>
        </xdr:cNvPr>
        <xdr:cNvSpPr/>
      </xdr:nvSpPr>
      <xdr:spPr>
        <a:xfrm>
          <a:off x="221107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148789</xdr:rowOff>
    </xdr:from>
    <xdr:ext cx="469744" cy="259045"/>
    <xdr:sp macro="" textlink="">
      <xdr:nvSpPr>
        <xdr:cNvPr id="732" name="【消防施設】&#10;一人当たり面積該当値テキスト">
          <a:extLst>
            <a:ext uri="{FF2B5EF4-FFF2-40B4-BE49-F238E27FC236}">
              <a16:creationId xmlns:a16="http://schemas.microsoft.com/office/drawing/2014/main" id="{C89FC7EC-ACF5-4640-A542-097F082981B3}"/>
            </a:ext>
          </a:extLst>
        </xdr:cNvPr>
        <xdr:cNvSpPr txBox="1"/>
      </xdr:nvSpPr>
      <xdr:spPr>
        <a:xfrm>
          <a:off x="22199600" y="1472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62412</xdr:rowOff>
    </xdr:from>
    <xdr:to>
      <xdr:col>112</xdr:col>
      <xdr:colOff>38100</xdr:colOff>
      <xdr:row>86</xdr:row>
      <xdr:rowOff>164012</xdr:rowOff>
    </xdr:to>
    <xdr:sp macro="" textlink="">
      <xdr:nvSpPr>
        <xdr:cNvPr id="733" name="楕円 732">
          <a:extLst>
            <a:ext uri="{FF2B5EF4-FFF2-40B4-BE49-F238E27FC236}">
              <a16:creationId xmlns:a16="http://schemas.microsoft.com/office/drawing/2014/main" id="{9D4124D8-2EFC-4B8C-B87E-5C7453A917F7}"/>
            </a:ext>
          </a:extLst>
        </xdr:cNvPr>
        <xdr:cNvSpPr/>
      </xdr:nvSpPr>
      <xdr:spPr>
        <a:xfrm>
          <a:off x="21272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113212</xdr:rowOff>
    </xdr:from>
    <xdr:to>
      <xdr:col>116</xdr:col>
      <xdr:colOff>63500</xdr:colOff>
      <xdr:row>86</xdr:row>
      <xdr:rowOff>113212</xdr:rowOff>
    </xdr:to>
    <xdr:cxnSp macro="">
      <xdr:nvCxnSpPr>
        <xdr:cNvPr id="734" name="直線コネクタ 733">
          <a:extLst>
            <a:ext uri="{FF2B5EF4-FFF2-40B4-BE49-F238E27FC236}">
              <a16:creationId xmlns:a16="http://schemas.microsoft.com/office/drawing/2014/main" id="{C99530ED-D71E-4C78-B926-FCC677331EE7}"/>
            </a:ext>
          </a:extLst>
        </xdr:cNvPr>
        <xdr:cNvCxnSpPr/>
      </xdr:nvCxnSpPr>
      <xdr:spPr>
        <a:xfrm>
          <a:off x="21323300" y="14857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62412</xdr:rowOff>
    </xdr:from>
    <xdr:to>
      <xdr:col>107</xdr:col>
      <xdr:colOff>101600</xdr:colOff>
      <xdr:row>86</xdr:row>
      <xdr:rowOff>164012</xdr:rowOff>
    </xdr:to>
    <xdr:sp macro="" textlink="">
      <xdr:nvSpPr>
        <xdr:cNvPr id="735" name="楕円 734">
          <a:extLst>
            <a:ext uri="{FF2B5EF4-FFF2-40B4-BE49-F238E27FC236}">
              <a16:creationId xmlns:a16="http://schemas.microsoft.com/office/drawing/2014/main" id="{4ACE358D-DC34-44BB-A6DE-635DD03429BE}"/>
            </a:ext>
          </a:extLst>
        </xdr:cNvPr>
        <xdr:cNvSpPr/>
      </xdr:nvSpPr>
      <xdr:spPr>
        <a:xfrm>
          <a:off x="20383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113212</xdr:rowOff>
    </xdr:from>
    <xdr:to>
      <xdr:col>111</xdr:col>
      <xdr:colOff>177800</xdr:colOff>
      <xdr:row>86</xdr:row>
      <xdr:rowOff>113212</xdr:rowOff>
    </xdr:to>
    <xdr:cxnSp macro="">
      <xdr:nvCxnSpPr>
        <xdr:cNvPr id="736" name="直線コネクタ 735">
          <a:extLst>
            <a:ext uri="{FF2B5EF4-FFF2-40B4-BE49-F238E27FC236}">
              <a16:creationId xmlns:a16="http://schemas.microsoft.com/office/drawing/2014/main" id="{826EDCB7-6601-498E-AACE-E0C5253159C8}"/>
            </a:ext>
          </a:extLst>
        </xdr:cNvPr>
        <xdr:cNvCxnSpPr/>
      </xdr:nvCxnSpPr>
      <xdr:spPr>
        <a:xfrm>
          <a:off x="20434300" y="14857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62412</xdr:rowOff>
    </xdr:from>
    <xdr:to>
      <xdr:col>102</xdr:col>
      <xdr:colOff>165100</xdr:colOff>
      <xdr:row>86</xdr:row>
      <xdr:rowOff>164012</xdr:rowOff>
    </xdr:to>
    <xdr:sp macro="" textlink="">
      <xdr:nvSpPr>
        <xdr:cNvPr id="737" name="楕円 736">
          <a:extLst>
            <a:ext uri="{FF2B5EF4-FFF2-40B4-BE49-F238E27FC236}">
              <a16:creationId xmlns:a16="http://schemas.microsoft.com/office/drawing/2014/main" id="{1AFC46C2-059A-463B-89A1-7BFEF62228F4}"/>
            </a:ext>
          </a:extLst>
        </xdr:cNvPr>
        <xdr:cNvSpPr/>
      </xdr:nvSpPr>
      <xdr:spPr>
        <a:xfrm>
          <a:off x="19494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113212</xdr:rowOff>
    </xdr:from>
    <xdr:to>
      <xdr:col>107</xdr:col>
      <xdr:colOff>50800</xdr:colOff>
      <xdr:row>86</xdr:row>
      <xdr:rowOff>113212</xdr:rowOff>
    </xdr:to>
    <xdr:cxnSp macro="">
      <xdr:nvCxnSpPr>
        <xdr:cNvPr id="738" name="直線コネクタ 737">
          <a:extLst>
            <a:ext uri="{FF2B5EF4-FFF2-40B4-BE49-F238E27FC236}">
              <a16:creationId xmlns:a16="http://schemas.microsoft.com/office/drawing/2014/main" id="{210CF193-D980-410B-A99B-A7C68C39DF7A}"/>
            </a:ext>
          </a:extLst>
        </xdr:cNvPr>
        <xdr:cNvCxnSpPr/>
      </xdr:nvCxnSpPr>
      <xdr:spPr>
        <a:xfrm>
          <a:off x="19545300" y="14857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62412</xdr:rowOff>
    </xdr:from>
    <xdr:to>
      <xdr:col>98</xdr:col>
      <xdr:colOff>38100</xdr:colOff>
      <xdr:row>86</xdr:row>
      <xdr:rowOff>164012</xdr:rowOff>
    </xdr:to>
    <xdr:sp macro="" textlink="">
      <xdr:nvSpPr>
        <xdr:cNvPr id="739" name="楕円 738">
          <a:extLst>
            <a:ext uri="{FF2B5EF4-FFF2-40B4-BE49-F238E27FC236}">
              <a16:creationId xmlns:a16="http://schemas.microsoft.com/office/drawing/2014/main" id="{FD6C54D3-3028-4C66-B062-6ABEEF1447F8}"/>
            </a:ext>
          </a:extLst>
        </xdr:cNvPr>
        <xdr:cNvSpPr/>
      </xdr:nvSpPr>
      <xdr:spPr>
        <a:xfrm>
          <a:off x="18605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113212</xdr:rowOff>
    </xdr:from>
    <xdr:to>
      <xdr:col>102</xdr:col>
      <xdr:colOff>114300</xdr:colOff>
      <xdr:row>86</xdr:row>
      <xdr:rowOff>113212</xdr:rowOff>
    </xdr:to>
    <xdr:cxnSp macro="">
      <xdr:nvCxnSpPr>
        <xdr:cNvPr id="740" name="直線コネクタ 739">
          <a:extLst>
            <a:ext uri="{FF2B5EF4-FFF2-40B4-BE49-F238E27FC236}">
              <a16:creationId xmlns:a16="http://schemas.microsoft.com/office/drawing/2014/main" id="{F6855329-C00D-4975-A9F6-D0315734718A}"/>
            </a:ext>
          </a:extLst>
        </xdr:cNvPr>
        <xdr:cNvCxnSpPr/>
      </xdr:nvCxnSpPr>
      <xdr:spPr>
        <a:xfrm>
          <a:off x="18656300" y="14857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93453</xdr:rowOff>
    </xdr:from>
    <xdr:ext cx="469744" cy="259045"/>
    <xdr:sp macro="" textlink="">
      <xdr:nvSpPr>
        <xdr:cNvPr id="741" name="n_1aveValue【消防施設】&#10;一人当たり面積">
          <a:extLst>
            <a:ext uri="{FF2B5EF4-FFF2-40B4-BE49-F238E27FC236}">
              <a16:creationId xmlns:a16="http://schemas.microsoft.com/office/drawing/2014/main" id="{D64C9E99-87AF-4EBB-9F7C-DE76F790D2D9}"/>
            </a:ext>
          </a:extLst>
        </xdr:cNvPr>
        <xdr:cNvSpPr txBox="1"/>
      </xdr:nvSpPr>
      <xdr:spPr>
        <a:xfrm>
          <a:off x="21075727" y="1449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102161</xdr:rowOff>
    </xdr:from>
    <xdr:ext cx="469744" cy="259045"/>
    <xdr:sp macro="" textlink="">
      <xdr:nvSpPr>
        <xdr:cNvPr id="742" name="n_2aveValue【消防施設】&#10;一人当たり面積">
          <a:extLst>
            <a:ext uri="{FF2B5EF4-FFF2-40B4-BE49-F238E27FC236}">
              <a16:creationId xmlns:a16="http://schemas.microsoft.com/office/drawing/2014/main" id="{248625A4-B947-460A-8C87-08F359952FA3}"/>
            </a:ext>
          </a:extLst>
        </xdr:cNvPr>
        <xdr:cNvSpPr txBox="1"/>
      </xdr:nvSpPr>
      <xdr:spPr>
        <a:xfrm>
          <a:off x="20199427" y="1450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108693</xdr:rowOff>
    </xdr:from>
    <xdr:ext cx="469744" cy="259045"/>
    <xdr:sp macro="" textlink="">
      <xdr:nvSpPr>
        <xdr:cNvPr id="743" name="n_3aveValue【消防施設】&#10;一人当たり面積">
          <a:extLst>
            <a:ext uri="{FF2B5EF4-FFF2-40B4-BE49-F238E27FC236}">
              <a16:creationId xmlns:a16="http://schemas.microsoft.com/office/drawing/2014/main" id="{A04B85BF-1A48-4A50-AB77-7DCE6F64E9E4}"/>
            </a:ext>
          </a:extLst>
        </xdr:cNvPr>
        <xdr:cNvSpPr txBox="1"/>
      </xdr:nvSpPr>
      <xdr:spPr>
        <a:xfrm>
          <a:off x="19310427" y="145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109782</xdr:rowOff>
    </xdr:from>
    <xdr:ext cx="469744" cy="259045"/>
    <xdr:sp macro="" textlink="">
      <xdr:nvSpPr>
        <xdr:cNvPr id="744" name="n_4aveValue【消防施設】&#10;一人当たり面積">
          <a:extLst>
            <a:ext uri="{FF2B5EF4-FFF2-40B4-BE49-F238E27FC236}">
              <a16:creationId xmlns:a16="http://schemas.microsoft.com/office/drawing/2014/main" id="{75757208-3F05-4C7A-9901-90173386DAAE}"/>
            </a:ext>
          </a:extLst>
        </xdr:cNvPr>
        <xdr:cNvSpPr txBox="1"/>
      </xdr:nvSpPr>
      <xdr:spPr>
        <a:xfrm>
          <a:off x="18421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155139</xdr:rowOff>
    </xdr:from>
    <xdr:ext cx="469744" cy="259045"/>
    <xdr:sp macro="" textlink="">
      <xdr:nvSpPr>
        <xdr:cNvPr id="745" name="n_1mainValue【消防施設】&#10;一人当たり面積">
          <a:extLst>
            <a:ext uri="{FF2B5EF4-FFF2-40B4-BE49-F238E27FC236}">
              <a16:creationId xmlns:a16="http://schemas.microsoft.com/office/drawing/2014/main" id="{7DB7A3BC-29B5-4248-976B-31D891A75519}"/>
            </a:ext>
          </a:extLst>
        </xdr:cNvPr>
        <xdr:cNvSpPr txBox="1"/>
      </xdr:nvSpPr>
      <xdr:spPr>
        <a:xfrm>
          <a:off x="21075727" y="148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155139</xdr:rowOff>
    </xdr:from>
    <xdr:ext cx="469744" cy="259045"/>
    <xdr:sp macro="" textlink="">
      <xdr:nvSpPr>
        <xdr:cNvPr id="746" name="n_2mainValue【消防施設】&#10;一人当たり面積">
          <a:extLst>
            <a:ext uri="{FF2B5EF4-FFF2-40B4-BE49-F238E27FC236}">
              <a16:creationId xmlns:a16="http://schemas.microsoft.com/office/drawing/2014/main" id="{EC61935F-D7D7-48BB-BAD6-7C454A157ADF}"/>
            </a:ext>
          </a:extLst>
        </xdr:cNvPr>
        <xdr:cNvSpPr txBox="1"/>
      </xdr:nvSpPr>
      <xdr:spPr>
        <a:xfrm>
          <a:off x="20199427" y="148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155139</xdr:rowOff>
    </xdr:from>
    <xdr:ext cx="469744" cy="259045"/>
    <xdr:sp macro="" textlink="">
      <xdr:nvSpPr>
        <xdr:cNvPr id="747" name="n_3mainValue【消防施設】&#10;一人当たり面積">
          <a:extLst>
            <a:ext uri="{FF2B5EF4-FFF2-40B4-BE49-F238E27FC236}">
              <a16:creationId xmlns:a16="http://schemas.microsoft.com/office/drawing/2014/main" id="{643D5EE9-363D-4398-B265-2D3B58223235}"/>
            </a:ext>
          </a:extLst>
        </xdr:cNvPr>
        <xdr:cNvSpPr txBox="1"/>
      </xdr:nvSpPr>
      <xdr:spPr>
        <a:xfrm>
          <a:off x="19310427" y="148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155139</xdr:rowOff>
    </xdr:from>
    <xdr:ext cx="469744" cy="259045"/>
    <xdr:sp macro="" textlink="">
      <xdr:nvSpPr>
        <xdr:cNvPr id="748" name="n_4mainValue【消防施設】&#10;一人当たり面積">
          <a:extLst>
            <a:ext uri="{FF2B5EF4-FFF2-40B4-BE49-F238E27FC236}">
              <a16:creationId xmlns:a16="http://schemas.microsoft.com/office/drawing/2014/main" id="{6E48B26F-A72A-42A4-9664-FEC8AEF65E13}"/>
            </a:ext>
          </a:extLst>
        </xdr:cNvPr>
        <xdr:cNvSpPr txBox="1"/>
      </xdr:nvSpPr>
      <xdr:spPr>
        <a:xfrm>
          <a:off x="18421427" y="148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9" name="正方形/長方形 748">
          <a:extLst>
            <a:ext uri="{FF2B5EF4-FFF2-40B4-BE49-F238E27FC236}">
              <a16:creationId xmlns:a16="http://schemas.microsoft.com/office/drawing/2014/main" id="{805A5AE5-FF94-44B7-98F9-3380203F64B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0" name="正方形/長方形 749">
          <a:extLst>
            <a:ext uri="{FF2B5EF4-FFF2-40B4-BE49-F238E27FC236}">
              <a16:creationId xmlns:a16="http://schemas.microsoft.com/office/drawing/2014/main" id="{08169266-A417-4F7C-8DF4-6A9A4B533F5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1" name="正方形/長方形 750">
          <a:extLst>
            <a:ext uri="{FF2B5EF4-FFF2-40B4-BE49-F238E27FC236}">
              <a16:creationId xmlns:a16="http://schemas.microsoft.com/office/drawing/2014/main" id="{C57C18B0-7E0D-441C-8976-38BBB0B4E79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2" name="正方形/長方形 751">
          <a:extLst>
            <a:ext uri="{FF2B5EF4-FFF2-40B4-BE49-F238E27FC236}">
              <a16:creationId xmlns:a16="http://schemas.microsoft.com/office/drawing/2014/main" id="{1F7AE3FC-7B1A-41EF-A4C9-C9E35130B5B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3" name="正方形/長方形 752">
          <a:extLst>
            <a:ext uri="{FF2B5EF4-FFF2-40B4-BE49-F238E27FC236}">
              <a16:creationId xmlns:a16="http://schemas.microsoft.com/office/drawing/2014/main" id="{39F53F10-19DB-41B2-A1CC-95CD91FCA80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4" name="正方形/長方形 753">
          <a:extLst>
            <a:ext uri="{FF2B5EF4-FFF2-40B4-BE49-F238E27FC236}">
              <a16:creationId xmlns:a16="http://schemas.microsoft.com/office/drawing/2014/main" id="{07EB7122-02EA-4196-8331-29047EE0B7C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5" name="正方形/長方形 754">
          <a:extLst>
            <a:ext uri="{FF2B5EF4-FFF2-40B4-BE49-F238E27FC236}">
              <a16:creationId xmlns:a16="http://schemas.microsoft.com/office/drawing/2014/main" id="{2ED9900A-CEE1-49F4-8960-80F27871EC3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正方形/長方形 755">
          <a:extLst>
            <a:ext uri="{FF2B5EF4-FFF2-40B4-BE49-F238E27FC236}">
              <a16:creationId xmlns:a16="http://schemas.microsoft.com/office/drawing/2014/main" id="{7261E2CE-B599-4C22-9F98-D68CABC3B54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7" name="テキスト ボックス 756">
          <a:extLst>
            <a:ext uri="{FF2B5EF4-FFF2-40B4-BE49-F238E27FC236}">
              <a16:creationId xmlns:a16="http://schemas.microsoft.com/office/drawing/2014/main" id="{86F2192B-F404-4A0B-8EB7-BEBFB7970F0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8" name="直線コネクタ 757">
          <a:extLst>
            <a:ext uri="{FF2B5EF4-FFF2-40B4-BE49-F238E27FC236}">
              <a16:creationId xmlns:a16="http://schemas.microsoft.com/office/drawing/2014/main" id="{E7419554-C5B9-444E-8774-195F838E0A9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9" name="テキスト ボックス 758">
          <a:extLst>
            <a:ext uri="{FF2B5EF4-FFF2-40B4-BE49-F238E27FC236}">
              <a16:creationId xmlns:a16="http://schemas.microsoft.com/office/drawing/2014/main" id="{4655B4C3-04FD-4B95-9ADA-B2CB0588FD4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0" name="直線コネクタ 759">
          <a:extLst>
            <a:ext uri="{FF2B5EF4-FFF2-40B4-BE49-F238E27FC236}">
              <a16:creationId xmlns:a16="http://schemas.microsoft.com/office/drawing/2014/main" id="{B8FBC87D-0966-4BE4-9C15-EBF76638F75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1" name="テキスト ボックス 760">
          <a:extLst>
            <a:ext uri="{FF2B5EF4-FFF2-40B4-BE49-F238E27FC236}">
              <a16:creationId xmlns:a16="http://schemas.microsoft.com/office/drawing/2014/main" id="{307D6347-3DCF-4354-AA47-9FB866AE721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2" name="直線コネクタ 761">
          <a:extLst>
            <a:ext uri="{FF2B5EF4-FFF2-40B4-BE49-F238E27FC236}">
              <a16:creationId xmlns:a16="http://schemas.microsoft.com/office/drawing/2014/main" id="{1B0AA431-4A96-4962-9EC2-8150A63EA3C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3" name="テキスト ボックス 762">
          <a:extLst>
            <a:ext uri="{FF2B5EF4-FFF2-40B4-BE49-F238E27FC236}">
              <a16:creationId xmlns:a16="http://schemas.microsoft.com/office/drawing/2014/main" id="{425E3D78-7BD3-4ADB-B25F-EC3A3C717C0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4" name="直線コネクタ 763">
          <a:extLst>
            <a:ext uri="{FF2B5EF4-FFF2-40B4-BE49-F238E27FC236}">
              <a16:creationId xmlns:a16="http://schemas.microsoft.com/office/drawing/2014/main" id="{2D0227E0-4F89-4B1C-A553-D79CE5798AF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5" name="テキスト ボックス 764">
          <a:extLst>
            <a:ext uri="{FF2B5EF4-FFF2-40B4-BE49-F238E27FC236}">
              <a16:creationId xmlns:a16="http://schemas.microsoft.com/office/drawing/2014/main" id="{43AFE7EC-259B-479E-B5B7-89EDC04EB83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6" name="直線コネクタ 765">
          <a:extLst>
            <a:ext uri="{FF2B5EF4-FFF2-40B4-BE49-F238E27FC236}">
              <a16:creationId xmlns:a16="http://schemas.microsoft.com/office/drawing/2014/main" id="{0043899C-D80C-486E-A8B3-A0FA3C48228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7" name="テキスト ボックス 766">
          <a:extLst>
            <a:ext uri="{FF2B5EF4-FFF2-40B4-BE49-F238E27FC236}">
              <a16:creationId xmlns:a16="http://schemas.microsoft.com/office/drawing/2014/main" id="{02DE7414-3698-4BE9-BFCA-C09C59AB349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8" name="直線コネクタ 767">
          <a:extLst>
            <a:ext uri="{FF2B5EF4-FFF2-40B4-BE49-F238E27FC236}">
              <a16:creationId xmlns:a16="http://schemas.microsoft.com/office/drawing/2014/main" id="{76E91ADF-CA3D-4D54-A323-9A1C832AD37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9" name="テキスト ボックス 768">
          <a:extLst>
            <a:ext uri="{FF2B5EF4-FFF2-40B4-BE49-F238E27FC236}">
              <a16:creationId xmlns:a16="http://schemas.microsoft.com/office/drawing/2014/main" id="{96103998-7D09-4434-94C0-240BB92BD26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0" name="直線コネクタ 769">
          <a:extLst>
            <a:ext uri="{FF2B5EF4-FFF2-40B4-BE49-F238E27FC236}">
              <a16:creationId xmlns:a16="http://schemas.microsoft.com/office/drawing/2014/main" id="{398C7571-BFA3-4D67-85ED-7AC72DD916C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1" name="テキスト ボックス 770">
          <a:extLst>
            <a:ext uri="{FF2B5EF4-FFF2-40B4-BE49-F238E27FC236}">
              <a16:creationId xmlns:a16="http://schemas.microsoft.com/office/drawing/2014/main" id="{7315FE61-7D21-4650-B884-0E31E27A8CB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2" name="直線コネクタ 771">
          <a:extLst>
            <a:ext uri="{FF2B5EF4-FFF2-40B4-BE49-F238E27FC236}">
              <a16:creationId xmlns:a16="http://schemas.microsoft.com/office/drawing/2014/main" id="{72745221-CE5D-4E2F-8B5A-41E3BAD9E48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3" name="【庁舎】&#10;有形固定資産減価償却率グラフ枠">
          <a:extLst>
            <a:ext uri="{FF2B5EF4-FFF2-40B4-BE49-F238E27FC236}">
              <a16:creationId xmlns:a16="http://schemas.microsoft.com/office/drawing/2014/main" id="{8BA82528-C5C6-43D3-A564-F322D9A61C8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774" name="直線コネクタ 773">
          <a:extLst>
            <a:ext uri="{FF2B5EF4-FFF2-40B4-BE49-F238E27FC236}">
              <a16:creationId xmlns:a16="http://schemas.microsoft.com/office/drawing/2014/main" id="{668D2CEC-1CE4-44CD-9671-DDAB47E8E331}"/>
            </a:ext>
          </a:extLst>
        </xdr:cNvPr>
        <xdr:cNvCxnSpPr/>
      </xdr:nvCxnSpPr>
      <xdr:spPr>
        <a:xfrm flipV="1">
          <a:off x="16318864" y="17167316"/>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75" name="【庁舎】&#10;有形固定資産減価償却率最小値テキスト">
          <a:extLst>
            <a:ext uri="{FF2B5EF4-FFF2-40B4-BE49-F238E27FC236}">
              <a16:creationId xmlns:a16="http://schemas.microsoft.com/office/drawing/2014/main" id="{1246760C-055D-458C-86C1-3E7DA3AB4D5D}"/>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76" name="直線コネクタ 775">
          <a:extLst>
            <a:ext uri="{FF2B5EF4-FFF2-40B4-BE49-F238E27FC236}">
              <a16:creationId xmlns:a16="http://schemas.microsoft.com/office/drawing/2014/main" id="{FE2107A4-555E-40AC-BA70-42AE2716DF76}"/>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777" name="【庁舎】&#10;有形固定資産減価償却率最大値テキスト">
          <a:extLst>
            <a:ext uri="{FF2B5EF4-FFF2-40B4-BE49-F238E27FC236}">
              <a16:creationId xmlns:a16="http://schemas.microsoft.com/office/drawing/2014/main" id="{302513ED-3F93-4F1E-BE1D-0C1A6D69D5FB}"/>
            </a:ext>
          </a:extLst>
        </xdr:cNvPr>
        <xdr:cNvSpPr txBox="1"/>
      </xdr:nvSpPr>
      <xdr:spPr>
        <a:xfrm>
          <a:off x="16357600" y="1694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778" name="直線コネクタ 777">
          <a:extLst>
            <a:ext uri="{FF2B5EF4-FFF2-40B4-BE49-F238E27FC236}">
              <a16:creationId xmlns:a16="http://schemas.microsoft.com/office/drawing/2014/main" id="{79DDA428-303F-44B1-90A3-98CEA018CC7A}"/>
            </a:ext>
          </a:extLst>
        </xdr:cNvPr>
        <xdr:cNvCxnSpPr/>
      </xdr:nvCxnSpPr>
      <xdr:spPr>
        <a:xfrm>
          <a:off x="16230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107059</xdr:rowOff>
    </xdr:from>
    <xdr:ext cx="405111" cy="259045"/>
    <xdr:sp macro="" textlink="">
      <xdr:nvSpPr>
        <xdr:cNvPr id="779" name="【庁舎】&#10;有形固定資産減価償却率平均値テキスト">
          <a:extLst>
            <a:ext uri="{FF2B5EF4-FFF2-40B4-BE49-F238E27FC236}">
              <a16:creationId xmlns:a16="http://schemas.microsoft.com/office/drawing/2014/main" id="{F96ACCBA-DC60-4A59-86E8-EEBBBD054365}"/>
            </a:ext>
          </a:extLst>
        </xdr:cNvPr>
        <xdr:cNvSpPr txBox="1"/>
      </xdr:nvSpPr>
      <xdr:spPr>
        <a:xfrm>
          <a:off x="16357600" y="177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780" name="フローチャート: 判断 779">
          <a:extLst>
            <a:ext uri="{FF2B5EF4-FFF2-40B4-BE49-F238E27FC236}">
              <a16:creationId xmlns:a16="http://schemas.microsoft.com/office/drawing/2014/main" id="{B0F5CCCF-EAD0-4D8F-9B8B-E309DDFDB485}"/>
            </a:ext>
          </a:extLst>
        </xdr:cNvPr>
        <xdr:cNvSpPr/>
      </xdr:nvSpPr>
      <xdr:spPr>
        <a:xfrm>
          <a:off x="16268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781" name="フローチャート: 判断 780">
          <a:extLst>
            <a:ext uri="{FF2B5EF4-FFF2-40B4-BE49-F238E27FC236}">
              <a16:creationId xmlns:a16="http://schemas.microsoft.com/office/drawing/2014/main" id="{DF467721-720F-4977-ACA4-E0596A9FB216}"/>
            </a:ext>
          </a:extLst>
        </xdr:cNvPr>
        <xdr:cNvSpPr/>
      </xdr:nvSpPr>
      <xdr:spPr>
        <a:xfrm>
          <a:off x="15430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782" name="フローチャート: 判断 781">
          <a:extLst>
            <a:ext uri="{FF2B5EF4-FFF2-40B4-BE49-F238E27FC236}">
              <a16:creationId xmlns:a16="http://schemas.microsoft.com/office/drawing/2014/main" id="{D90F2F68-512D-4AA1-921F-8535BFDA8549}"/>
            </a:ext>
          </a:extLst>
        </xdr:cNvPr>
        <xdr:cNvSpPr/>
      </xdr:nvSpPr>
      <xdr:spPr>
        <a:xfrm>
          <a:off x="14541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783" name="フローチャート: 判断 782">
          <a:extLst>
            <a:ext uri="{FF2B5EF4-FFF2-40B4-BE49-F238E27FC236}">
              <a16:creationId xmlns:a16="http://schemas.microsoft.com/office/drawing/2014/main" id="{FF9FE31C-E3C6-426E-9E4C-20D313DEBFF5}"/>
            </a:ext>
          </a:extLst>
        </xdr:cNvPr>
        <xdr:cNvSpPr/>
      </xdr:nvSpPr>
      <xdr:spPr>
        <a:xfrm>
          <a:off x="13652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784" name="フローチャート: 判断 783">
          <a:extLst>
            <a:ext uri="{FF2B5EF4-FFF2-40B4-BE49-F238E27FC236}">
              <a16:creationId xmlns:a16="http://schemas.microsoft.com/office/drawing/2014/main" id="{D7389A6A-3D2B-4511-9D26-48A64A152841}"/>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7E549FE4-C83F-4591-95FB-2675724F163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F7FA1EE5-9193-4C5B-BB15-D3EB90498F2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1D0017BA-29EC-4798-8826-F0CEB8D73FE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CA9A0A59-3512-4353-AD95-1BFC5626E19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A1E8AE85-6FC5-49FE-BF67-34CCC445B37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10705</xdr:rowOff>
    </xdr:from>
    <xdr:to>
      <xdr:col>85</xdr:col>
      <xdr:colOff>177800</xdr:colOff>
      <xdr:row>105</xdr:row>
      <xdr:rowOff>112305</xdr:rowOff>
    </xdr:to>
    <xdr:sp macro="" textlink="">
      <xdr:nvSpPr>
        <xdr:cNvPr id="790" name="楕円 789">
          <a:extLst>
            <a:ext uri="{FF2B5EF4-FFF2-40B4-BE49-F238E27FC236}">
              <a16:creationId xmlns:a16="http://schemas.microsoft.com/office/drawing/2014/main" id="{8CCCD9F0-3C53-4637-B0AA-FDA008147468}"/>
            </a:ext>
          </a:extLst>
        </xdr:cNvPr>
        <xdr:cNvSpPr/>
      </xdr:nvSpPr>
      <xdr:spPr>
        <a:xfrm>
          <a:off x="162687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160582</xdr:rowOff>
    </xdr:from>
    <xdr:ext cx="405111" cy="259045"/>
    <xdr:sp macro="" textlink="">
      <xdr:nvSpPr>
        <xdr:cNvPr id="791" name="【庁舎】&#10;有形固定資産減価償却率該当値テキスト">
          <a:extLst>
            <a:ext uri="{FF2B5EF4-FFF2-40B4-BE49-F238E27FC236}">
              <a16:creationId xmlns:a16="http://schemas.microsoft.com/office/drawing/2014/main" id="{2AE3BE0E-8CA9-417C-915B-34822C901345}"/>
            </a:ext>
          </a:extLst>
        </xdr:cNvPr>
        <xdr:cNvSpPr txBox="1"/>
      </xdr:nvSpPr>
      <xdr:spPr>
        <a:xfrm>
          <a:off x="16357600"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142966</xdr:rowOff>
    </xdr:from>
    <xdr:to>
      <xdr:col>81</xdr:col>
      <xdr:colOff>101600</xdr:colOff>
      <xdr:row>104</xdr:row>
      <xdr:rowOff>73116</xdr:rowOff>
    </xdr:to>
    <xdr:sp macro="" textlink="">
      <xdr:nvSpPr>
        <xdr:cNvPr id="792" name="楕円 791">
          <a:extLst>
            <a:ext uri="{FF2B5EF4-FFF2-40B4-BE49-F238E27FC236}">
              <a16:creationId xmlns:a16="http://schemas.microsoft.com/office/drawing/2014/main" id="{1E4C5828-3B8A-4BDC-BC2E-0D8EE646B227}"/>
            </a:ext>
          </a:extLst>
        </xdr:cNvPr>
        <xdr:cNvSpPr/>
      </xdr:nvSpPr>
      <xdr:spPr>
        <a:xfrm>
          <a:off x="154305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22316</xdr:rowOff>
    </xdr:from>
    <xdr:to>
      <xdr:col>85</xdr:col>
      <xdr:colOff>127000</xdr:colOff>
      <xdr:row>105</xdr:row>
      <xdr:rowOff>61505</xdr:rowOff>
    </xdr:to>
    <xdr:cxnSp macro="">
      <xdr:nvCxnSpPr>
        <xdr:cNvPr id="793" name="直線コネクタ 792">
          <a:extLst>
            <a:ext uri="{FF2B5EF4-FFF2-40B4-BE49-F238E27FC236}">
              <a16:creationId xmlns:a16="http://schemas.microsoft.com/office/drawing/2014/main" id="{2AE3EF1E-A732-4686-8BAA-87CC982A175D}"/>
            </a:ext>
          </a:extLst>
        </xdr:cNvPr>
        <xdr:cNvCxnSpPr/>
      </xdr:nvCxnSpPr>
      <xdr:spPr>
        <a:xfrm>
          <a:off x="15481300" y="17853116"/>
          <a:ext cx="838200" cy="2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105411</xdr:rowOff>
    </xdr:from>
    <xdr:to>
      <xdr:col>76</xdr:col>
      <xdr:colOff>165100</xdr:colOff>
      <xdr:row>104</xdr:row>
      <xdr:rowOff>35561</xdr:rowOff>
    </xdr:to>
    <xdr:sp macro="" textlink="">
      <xdr:nvSpPr>
        <xdr:cNvPr id="794" name="楕円 793">
          <a:extLst>
            <a:ext uri="{FF2B5EF4-FFF2-40B4-BE49-F238E27FC236}">
              <a16:creationId xmlns:a16="http://schemas.microsoft.com/office/drawing/2014/main" id="{CA68F350-D31C-430D-B045-A3791DD3C507}"/>
            </a:ext>
          </a:extLst>
        </xdr:cNvPr>
        <xdr:cNvSpPr/>
      </xdr:nvSpPr>
      <xdr:spPr>
        <a:xfrm>
          <a:off x="14541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156211</xdr:rowOff>
    </xdr:from>
    <xdr:to>
      <xdr:col>81</xdr:col>
      <xdr:colOff>50800</xdr:colOff>
      <xdr:row>104</xdr:row>
      <xdr:rowOff>22316</xdr:rowOff>
    </xdr:to>
    <xdr:cxnSp macro="">
      <xdr:nvCxnSpPr>
        <xdr:cNvPr id="795" name="直線コネクタ 794">
          <a:extLst>
            <a:ext uri="{FF2B5EF4-FFF2-40B4-BE49-F238E27FC236}">
              <a16:creationId xmlns:a16="http://schemas.microsoft.com/office/drawing/2014/main" id="{956E2023-A292-472C-A3A0-76492A88A6A1}"/>
            </a:ext>
          </a:extLst>
        </xdr:cNvPr>
        <xdr:cNvCxnSpPr/>
      </xdr:nvCxnSpPr>
      <xdr:spPr>
        <a:xfrm>
          <a:off x="14592300" y="17815561"/>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71120</xdr:rowOff>
    </xdr:from>
    <xdr:to>
      <xdr:col>72</xdr:col>
      <xdr:colOff>38100</xdr:colOff>
      <xdr:row>104</xdr:row>
      <xdr:rowOff>1270</xdr:rowOff>
    </xdr:to>
    <xdr:sp macro="" textlink="">
      <xdr:nvSpPr>
        <xdr:cNvPr id="796" name="楕円 795">
          <a:extLst>
            <a:ext uri="{FF2B5EF4-FFF2-40B4-BE49-F238E27FC236}">
              <a16:creationId xmlns:a16="http://schemas.microsoft.com/office/drawing/2014/main" id="{406B6D3D-6D74-418A-9FAF-872D8A708F99}"/>
            </a:ext>
          </a:extLst>
        </xdr:cNvPr>
        <xdr:cNvSpPr/>
      </xdr:nvSpPr>
      <xdr:spPr>
        <a:xfrm>
          <a:off x="13652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121920</xdr:rowOff>
    </xdr:from>
    <xdr:to>
      <xdr:col>76</xdr:col>
      <xdr:colOff>114300</xdr:colOff>
      <xdr:row>103</xdr:row>
      <xdr:rowOff>156211</xdr:rowOff>
    </xdr:to>
    <xdr:cxnSp macro="">
      <xdr:nvCxnSpPr>
        <xdr:cNvPr id="797" name="直線コネクタ 796">
          <a:extLst>
            <a:ext uri="{FF2B5EF4-FFF2-40B4-BE49-F238E27FC236}">
              <a16:creationId xmlns:a16="http://schemas.microsoft.com/office/drawing/2014/main" id="{EAF99D22-E48F-4FCE-A484-BFF9AD07D5C7}"/>
            </a:ext>
          </a:extLst>
        </xdr:cNvPr>
        <xdr:cNvCxnSpPr/>
      </xdr:nvCxnSpPr>
      <xdr:spPr>
        <a:xfrm>
          <a:off x="13703300" y="177812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30299</xdr:rowOff>
    </xdr:from>
    <xdr:to>
      <xdr:col>67</xdr:col>
      <xdr:colOff>101600</xdr:colOff>
      <xdr:row>105</xdr:row>
      <xdr:rowOff>131899</xdr:rowOff>
    </xdr:to>
    <xdr:sp macro="" textlink="">
      <xdr:nvSpPr>
        <xdr:cNvPr id="798" name="楕円 797">
          <a:extLst>
            <a:ext uri="{FF2B5EF4-FFF2-40B4-BE49-F238E27FC236}">
              <a16:creationId xmlns:a16="http://schemas.microsoft.com/office/drawing/2014/main" id="{24BEA090-9B11-41DD-BEDC-B76B90C6EE28}"/>
            </a:ext>
          </a:extLst>
        </xdr:cNvPr>
        <xdr:cNvSpPr/>
      </xdr:nvSpPr>
      <xdr:spPr>
        <a:xfrm>
          <a:off x="12763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121920</xdr:rowOff>
    </xdr:from>
    <xdr:to>
      <xdr:col>71</xdr:col>
      <xdr:colOff>177800</xdr:colOff>
      <xdr:row>105</xdr:row>
      <xdr:rowOff>81099</xdr:rowOff>
    </xdr:to>
    <xdr:cxnSp macro="">
      <xdr:nvCxnSpPr>
        <xdr:cNvPr id="799" name="直線コネクタ 798">
          <a:extLst>
            <a:ext uri="{FF2B5EF4-FFF2-40B4-BE49-F238E27FC236}">
              <a16:creationId xmlns:a16="http://schemas.microsoft.com/office/drawing/2014/main" id="{C06830E8-2906-44C7-B994-FBCA76D8591D}"/>
            </a:ext>
          </a:extLst>
        </xdr:cNvPr>
        <xdr:cNvCxnSpPr/>
      </xdr:nvCxnSpPr>
      <xdr:spPr>
        <a:xfrm flipV="1">
          <a:off x="12814300" y="17781270"/>
          <a:ext cx="889000" cy="30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149151</xdr:rowOff>
    </xdr:from>
    <xdr:ext cx="405111" cy="259045"/>
    <xdr:sp macro="" textlink="">
      <xdr:nvSpPr>
        <xdr:cNvPr id="800" name="n_1aveValue【庁舎】&#10;有形固定資産減価償却率">
          <a:extLst>
            <a:ext uri="{FF2B5EF4-FFF2-40B4-BE49-F238E27FC236}">
              <a16:creationId xmlns:a16="http://schemas.microsoft.com/office/drawing/2014/main" id="{B941E80D-D53D-433A-8CA9-7598ADE5D02F}"/>
            </a:ext>
          </a:extLst>
        </xdr:cNvPr>
        <xdr:cNvSpPr txBox="1"/>
      </xdr:nvSpPr>
      <xdr:spPr>
        <a:xfrm>
          <a:off x="152660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155683</xdr:rowOff>
    </xdr:from>
    <xdr:ext cx="405111" cy="259045"/>
    <xdr:sp macro="" textlink="">
      <xdr:nvSpPr>
        <xdr:cNvPr id="801" name="n_2aveValue【庁舎】&#10;有形固定資産減価償却率">
          <a:extLst>
            <a:ext uri="{FF2B5EF4-FFF2-40B4-BE49-F238E27FC236}">
              <a16:creationId xmlns:a16="http://schemas.microsoft.com/office/drawing/2014/main" id="{6B8A08ED-9670-48D1-A2DD-E35D6C64BF7F}"/>
            </a:ext>
          </a:extLst>
        </xdr:cNvPr>
        <xdr:cNvSpPr txBox="1"/>
      </xdr:nvSpPr>
      <xdr:spPr>
        <a:xfrm>
          <a:off x="14389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139354</xdr:rowOff>
    </xdr:from>
    <xdr:ext cx="405111" cy="259045"/>
    <xdr:sp macro="" textlink="">
      <xdr:nvSpPr>
        <xdr:cNvPr id="802" name="n_3aveValue【庁舎】&#10;有形固定資産減価償却率">
          <a:extLst>
            <a:ext uri="{FF2B5EF4-FFF2-40B4-BE49-F238E27FC236}">
              <a16:creationId xmlns:a16="http://schemas.microsoft.com/office/drawing/2014/main" id="{ABEAAAE9-17DC-4C83-A3BC-9BD59682883B}"/>
            </a:ext>
          </a:extLst>
        </xdr:cNvPr>
        <xdr:cNvSpPr txBox="1"/>
      </xdr:nvSpPr>
      <xdr:spPr>
        <a:xfrm>
          <a:off x="13500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803" name="n_4aveValue【庁舎】&#10;有形固定資産減価償却率">
          <a:extLst>
            <a:ext uri="{FF2B5EF4-FFF2-40B4-BE49-F238E27FC236}">
              <a16:creationId xmlns:a16="http://schemas.microsoft.com/office/drawing/2014/main" id="{6E60482E-C7A0-4B4B-9CF0-F35D6DE91896}"/>
            </a:ext>
          </a:extLst>
        </xdr:cNvPr>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89643</xdr:rowOff>
    </xdr:from>
    <xdr:ext cx="405111" cy="259045"/>
    <xdr:sp macro="" textlink="">
      <xdr:nvSpPr>
        <xdr:cNvPr id="804" name="n_1mainValue【庁舎】&#10;有形固定資産減価償却率">
          <a:extLst>
            <a:ext uri="{FF2B5EF4-FFF2-40B4-BE49-F238E27FC236}">
              <a16:creationId xmlns:a16="http://schemas.microsoft.com/office/drawing/2014/main" id="{66C9D352-E9DB-4757-A3A8-641155BA64BA}"/>
            </a:ext>
          </a:extLst>
        </xdr:cNvPr>
        <xdr:cNvSpPr txBox="1"/>
      </xdr:nvSpPr>
      <xdr:spPr>
        <a:xfrm>
          <a:off x="152660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52088</xdr:rowOff>
    </xdr:from>
    <xdr:ext cx="405111" cy="259045"/>
    <xdr:sp macro="" textlink="">
      <xdr:nvSpPr>
        <xdr:cNvPr id="805" name="n_2mainValue【庁舎】&#10;有形固定資産減価償却率">
          <a:extLst>
            <a:ext uri="{FF2B5EF4-FFF2-40B4-BE49-F238E27FC236}">
              <a16:creationId xmlns:a16="http://schemas.microsoft.com/office/drawing/2014/main" id="{891F3549-0B84-4A20-A6EC-A26F37A26F52}"/>
            </a:ext>
          </a:extLst>
        </xdr:cNvPr>
        <xdr:cNvSpPr txBox="1"/>
      </xdr:nvSpPr>
      <xdr:spPr>
        <a:xfrm>
          <a:off x="14389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17797</xdr:rowOff>
    </xdr:from>
    <xdr:ext cx="405111" cy="259045"/>
    <xdr:sp macro="" textlink="">
      <xdr:nvSpPr>
        <xdr:cNvPr id="806" name="n_3mainValue【庁舎】&#10;有形固定資産減価償却率">
          <a:extLst>
            <a:ext uri="{FF2B5EF4-FFF2-40B4-BE49-F238E27FC236}">
              <a16:creationId xmlns:a16="http://schemas.microsoft.com/office/drawing/2014/main" id="{1F251767-0B37-457B-9D79-393405224BDF}"/>
            </a:ext>
          </a:extLst>
        </xdr:cNvPr>
        <xdr:cNvSpPr txBox="1"/>
      </xdr:nvSpPr>
      <xdr:spPr>
        <a:xfrm>
          <a:off x="13500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123026</xdr:rowOff>
    </xdr:from>
    <xdr:ext cx="405111" cy="259045"/>
    <xdr:sp macro="" textlink="">
      <xdr:nvSpPr>
        <xdr:cNvPr id="807" name="n_4mainValue【庁舎】&#10;有形固定資産減価償却率">
          <a:extLst>
            <a:ext uri="{FF2B5EF4-FFF2-40B4-BE49-F238E27FC236}">
              <a16:creationId xmlns:a16="http://schemas.microsoft.com/office/drawing/2014/main" id="{D25D63CF-1F28-427A-A599-8509F48C6B02}"/>
            </a:ext>
          </a:extLst>
        </xdr:cNvPr>
        <xdr:cNvSpPr txBox="1"/>
      </xdr:nvSpPr>
      <xdr:spPr>
        <a:xfrm>
          <a:off x="12611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8" name="正方形/長方形 807">
          <a:extLst>
            <a:ext uri="{FF2B5EF4-FFF2-40B4-BE49-F238E27FC236}">
              <a16:creationId xmlns:a16="http://schemas.microsoft.com/office/drawing/2014/main" id="{CE6549B9-BD41-4AA5-9D8F-F1DE77C63E0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9" name="正方形/長方形 808">
          <a:extLst>
            <a:ext uri="{FF2B5EF4-FFF2-40B4-BE49-F238E27FC236}">
              <a16:creationId xmlns:a16="http://schemas.microsoft.com/office/drawing/2014/main" id="{C2890F11-0FA6-4E7C-B9FD-32DD8ED5922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0" name="正方形/長方形 809">
          <a:extLst>
            <a:ext uri="{FF2B5EF4-FFF2-40B4-BE49-F238E27FC236}">
              <a16:creationId xmlns:a16="http://schemas.microsoft.com/office/drawing/2014/main" id="{40553CE8-0B1C-406A-9294-E5845DF37F3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1" name="正方形/長方形 810">
          <a:extLst>
            <a:ext uri="{FF2B5EF4-FFF2-40B4-BE49-F238E27FC236}">
              <a16:creationId xmlns:a16="http://schemas.microsoft.com/office/drawing/2014/main" id="{92F7F151-620F-42A6-9A50-A3D7C151FB6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2" name="正方形/長方形 811">
          <a:extLst>
            <a:ext uri="{FF2B5EF4-FFF2-40B4-BE49-F238E27FC236}">
              <a16:creationId xmlns:a16="http://schemas.microsoft.com/office/drawing/2014/main" id="{5D55B19A-15A8-42D4-B45A-90BA9709708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3" name="正方形/長方形 812">
          <a:extLst>
            <a:ext uri="{FF2B5EF4-FFF2-40B4-BE49-F238E27FC236}">
              <a16:creationId xmlns:a16="http://schemas.microsoft.com/office/drawing/2014/main" id="{B3952D83-B959-42D1-BBFB-18A9C6877F8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4" name="正方形/長方形 813">
          <a:extLst>
            <a:ext uri="{FF2B5EF4-FFF2-40B4-BE49-F238E27FC236}">
              <a16:creationId xmlns:a16="http://schemas.microsoft.com/office/drawing/2014/main" id="{168B038A-60F5-4741-8BB5-4A67868EF3D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5" name="正方形/長方形 814">
          <a:extLst>
            <a:ext uri="{FF2B5EF4-FFF2-40B4-BE49-F238E27FC236}">
              <a16:creationId xmlns:a16="http://schemas.microsoft.com/office/drawing/2014/main" id="{C3C1F316-36A1-4C19-8F22-C37D77522C6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6" name="テキスト ボックス 815">
          <a:extLst>
            <a:ext uri="{FF2B5EF4-FFF2-40B4-BE49-F238E27FC236}">
              <a16:creationId xmlns:a16="http://schemas.microsoft.com/office/drawing/2014/main" id="{3CEC1E3A-D27A-421E-AB69-8180FBB8A79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7" name="直線コネクタ 816">
          <a:extLst>
            <a:ext uri="{FF2B5EF4-FFF2-40B4-BE49-F238E27FC236}">
              <a16:creationId xmlns:a16="http://schemas.microsoft.com/office/drawing/2014/main" id="{76940001-0ADB-4CE2-ABE2-BA62CA00A27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8" name="直線コネクタ 817">
          <a:extLst>
            <a:ext uri="{FF2B5EF4-FFF2-40B4-BE49-F238E27FC236}">
              <a16:creationId xmlns:a16="http://schemas.microsoft.com/office/drawing/2014/main" id="{ECCECE1D-CFD1-4EB6-ACE2-F91FDBFBA89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9" name="テキスト ボックス 818">
          <a:extLst>
            <a:ext uri="{FF2B5EF4-FFF2-40B4-BE49-F238E27FC236}">
              <a16:creationId xmlns:a16="http://schemas.microsoft.com/office/drawing/2014/main" id="{16B14634-F605-41DC-AB3A-3BD0F32C09D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0" name="直線コネクタ 819">
          <a:extLst>
            <a:ext uri="{FF2B5EF4-FFF2-40B4-BE49-F238E27FC236}">
              <a16:creationId xmlns:a16="http://schemas.microsoft.com/office/drawing/2014/main" id="{4A302C7F-822F-48AE-B676-C3AE2458780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1" name="テキスト ボックス 820">
          <a:extLst>
            <a:ext uri="{FF2B5EF4-FFF2-40B4-BE49-F238E27FC236}">
              <a16:creationId xmlns:a16="http://schemas.microsoft.com/office/drawing/2014/main" id="{8F8745B3-8418-4B6A-92F2-F347987E6B9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2" name="直線コネクタ 821">
          <a:extLst>
            <a:ext uri="{FF2B5EF4-FFF2-40B4-BE49-F238E27FC236}">
              <a16:creationId xmlns:a16="http://schemas.microsoft.com/office/drawing/2014/main" id="{64ABCAE7-624A-4537-924B-742B21FF1E4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3" name="テキスト ボックス 822">
          <a:extLst>
            <a:ext uri="{FF2B5EF4-FFF2-40B4-BE49-F238E27FC236}">
              <a16:creationId xmlns:a16="http://schemas.microsoft.com/office/drawing/2014/main" id="{44069294-CD86-4892-94CC-6008BAE0177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4" name="直線コネクタ 823">
          <a:extLst>
            <a:ext uri="{FF2B5EF4-FFF2-40B4-BE49-F238E27FC236}">
              <a16:creationId xmlns:a16="http://schemas.microsoft.com/office/drawing/2014/main" id="{B0997D73-BAB9-4B1B-B97D-CF87D1E3137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5" name="テキスト ボックス 824">
          <a:extLst>
            <a:ext uri="{FF2B5EF4-FFF2-40B4-BE49-F238E27FC236}">
              <a16:creationId xmlns:a16="http://schemas.microsoft.com/office/drawing/2014/main" id="{9C5AE3D2-6867-43A1-BC43-8D6684208C1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6" name="直線コネクタ 825">
          <a:extLst>
            <a:ext uri="{FF2B5EF4-FFF2-40B4-BE49-F238E27FC236}">
              <a16:creationId xmlns:a16="http://schemas.microsoft.com/office/drawing/2014/main" id="{AC858BBE-84EC-4788-82E2-E6255A649DE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7" name="テキスト ボックス 826">
          <a:extLst>
            <a:ext uri="{FF2B5EF4-FFF2-40B4-BE49-F238E27FC236}">
              <a16:creationId xmlns:a16="http://schemas.microsoft.com/office/drawing/2014/main" id="{E3C8750F-9426-44D3-8E93-73DD3474684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8" name="直線コネクタ 827">
          <a:extLst>
            <a:ext uri="{FF2B5EF4-FFF2-40B4-BE49-F238E27FC236}">
              <a16:creationId xmlns:a16="http://schemas.microsoft.com/office/drawing/2014/main" id="{8A8A0D5D-9B20-4A0C-826B-8A332BA56F7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9" name="テキスト ボックス 828">
          <a:extLst>
            <a:ext uri="{FF2B5EF4-FFF2-40B4-BE49-F238E27FC236}">
              <a16:creationId xmlns:a16="http://schemas.microsoft.com/office/drawing/2014/main" id="{BD1F86DF-8783-4ACA-95DE-A0D37FE1EB6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0" name="【庁舎】&#10;一人当たり面積グラフ枠">
          <a:extLst>
            <a:ext uri="{FF2B5EF4-FFF2-40B4-BE49-F238E27FC236}">
              <a16:creationId xmlns:a16="http://schemas.microsoft.com/office/drawing/2014/main" id="{38CBA3AB-BA60-4A43-B9A6-2AE25B8C88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831" name="直線コネクタ 830">
          <a:extLst>
            <a:ext uri="{FF2B5EF4-FFF2-40B4-BE49-F238E27FC236}">
              <a16:creationId xmlns:a16="http://schemas.microsoft.com/office/drawing/2014/main" id="{DFBC011F-D245-4C11-81BD-CAB6DB33AF9A}"/>
            </a:ext>
          </a:extLst>
        </xdr:cNvPr>
        <xdr:cNvCxnSpPr/>
      </xdr:nvCxnSpPr>
      <xdr:spPr>
        <a:xfrm flipV="1">
          <a:off x="22160864" y="1731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32" name="【庁舎】&#10;一人当たり面積最小値テキスト">
          <a:extLst>
            <a:ext uri="{FF2B5EF4-FFF2-40B4-BE49-F238E27FC236}">
              <a16:creationId xmlns:a16="http://schemas.microsoft.com/office/drawing/2014/main" id="{B730A1AA-9E74-4B8E-83B3-3BFDB8FD9070}"/>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33" name="直線コネクタ 832">
          <a:extLst>
            <a:ext uri="{FF2B5EF4-FFF2-40B4-BE49-F238E27FC236}">
              <a16:creationId xmlns:a16="http://schemas.microsoft.com/office/drawing/2014/main" id="{8F380AA8-5480-4F41-B233-D4C3FD2C7F06}"/>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834" name="【庁舎】&#10;一人当たり面積最大値テキスト">
          <a:extLst>
            <a:ext uri="{FF2B5EF4-FFF2-40B4-BE49-F238E27FC236}">
              <a16:creationId xmlns:a16="http://schemas.microsoft.com/office/drawing/2014/main" id="{3BDADAA7-C585-436C-A341-34734B8F691F}"/>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835" name="直線コネクタ 834">
          <a:extLst>
            <a:ext uri="{FF2B5EF4-FFF2-40B4-BE49-F238E27FC236}">
              <a16:creationId xmlns:a16="http://schemas.microsoft.com/office/drawing/2014/main" id="{6E29DDBB-6798-49D8-A1D2-2BF1EFDB5F9C}"/>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67327</xdr:rowOff>
    </xdr:from>
    <xdr:ext cx="469744" cy="259045"/>
    <xdr:sp macro="" textlink="">
      <xdr:nvSpPr>
        <xdr:cNvPr id="836" name="【庁舎】&#10;一人当たり面積平均値テキスト">
          <a:extLst>
            <a:ext uri="{FF2B5EF4-FFF2-40B4-BE49-F238E27FC236}">
              <a16:creationId xmlns:a16="http://schemas.microsoft.com/office/drawing/2014/main" id="{ABE54602-25D5-4EDA-83D1-0278B2C5432D}"/>
            </a:ext>
          </a:extLst>
        </xdr:cNvPr>
        <xdr:cNvSpPr txBox="1"/>
      </xdr:nvSpPr>
      <xdr:spPr>
        <a:xfrm>
          <a:off x="22199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837" name="フローチャート: 判断 836">
          <a:extLst>
            <a:ext uri="{FF2B5EF4-FFF2-40B4-BE49-F238E27FC236}">
              <a16:creationId xmlns:a16="http://schemas.microsoft.com/office/drawing/2014/main" id="{0734DAEB-6951-4EBE-A335-2E9EC57FFDF7}"/>
            </a:ext>
          </a:extLst>
        </xdr:cNvPr>
        <xdr:cNvSpPr/>
      </xdr:nvSpPr>
      <xdr:spPr>
        <a:xfrm>
          <a:off x="22110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838" name="フローチャート: 判断 837">
          <a:extLst>
            <a:ext uri="{FF2B5EF4-FFF2-40B4-BE49-F238E27FC236}">
              <a16:creationId xmlns:a16="http://schemas.microsoft.com/office/drawing/2014/main" id="{4BD4AF72-D7EA-46B7-AB7C-CCF078F9E574}"/>
            </a:ext>
          </a:extLst>
        </xdr:cNvPr>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39" name="フローチャート: 判断 838">
          <a:extLst>
            <a:ext uri="{FF2B5EF4-FFF2-40B4-BE49-F238E27FC236}">
              <a16:creationId xmlns:a16="http://schemas.microsoft.com/office/drawing/2014/main" id="{18B3577D-6655-4FCD-BD0F-A0D3319466DC}"/>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840" name="フローチャート: 判断 839">
          <a:extLst>
            <a:ext uri="{FF2B5EF4-FFF2-40B4-BE49-F238E27FC236}">
              <a16:creationId xmlns:a16="http://schemas.microsoft.com/office/drawing/2014/main" id="{5E6B552B-6CCF-4C93-A725-3F62B07F6E09}"/>
            </a:ext>
          </a:extLst>
        </xdr:cNvPr>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145414</xdr:rowOff>
    </xdr:from>
    <xdr:to>
      <xdr:col>98</xdr:col>
      <xdr:colOff>38100</xdr:colOff>
      <xdr:row>106</xdr:row>
      <xdr:rowOff>75564</xdr:rowOff>
    </xdr:to>
    <xdr:sp macro="" textlink="">
      <xdr:nvSpPr>
        <xdr:cNvPr id="841" name="フローチャート: 判断 840">
          <a:extLst>
            <a:ext uri="{FF2B5EF4-FFF2-40B4-BE49-F238E27FC236}">
              <a16:creationId xmlns:a16="http://schemas.microsoft.com/office/drawing/2014/main" id="{87D8F584-733C-4375-AFBB-6A12AC540B15}"/>
            </a:ext>
          </a:extLst>
        </xdr:cNvPr>
        <xdr:cNvSpPr/>
      </xdr:nvSpPr>
      <xdr:spPr>
        <a:xfrm>
          <a:off x="18605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F420B0A1-62AA-408A-9D9D-120A68A6EFD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1E8C4D8A-79B2-4EAC-8993-EF11D1D75F7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F341B752-6238-4A50-BEAE-29E86B21352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26D0A597-27A2-43CC-90C7-6EE11D9A9F4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D2628BA5-426C-4DA5-B10B-7AAECAE2945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55880</xdr:rowOff>
    </xdr:from>
    <xdr:to>
      <xdr:col>116</xdr:col>
      <xdr:colOff>114300</xdr:colOff>
      <xdr:row>108</xdr:row>
      <xdr:rowOff>157480</xdr:rowOff>
    </xdr:to>
    <xdr:sp macro="" textlink="">
      <xdr:nvSpPr>
        <xdr:cNvPr id="847" name="楕円 846">
          <a:extLst>
            <a:ext uri="{FF2B5EF4-FFF2-40B4-BE49-F238E27FC236}">
              <a16:creationId xmlns:a16="http://schemas.microsoft.com/office/drawing/2014/main" id="{EFAFD3A1-A0F7-409E-AE80-64E217AB6445}"/>
            </a:ext>
          </a:extLst>
        </xdr:cNvPr>
        <xdr:cNvSpPr/>
      </xdr:nvSpPr>
      <xdr:spPr>
        <a:xfrm>
          <a:off x="221107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142257</xdr:rowOff>
    </xdr:from>
    <xdr:ext cx="469744" cy="259045"/>
    <xdr:sp macro="" textlink="">
      <xdr:nvSpPr>
        <xdr:cNvPr id="848" name="【庁舎】&#10;一人当たり面積該当値テキスト">
          <a:extLst>
            <a:ext uri="{FF2B5EF4-FFF2-40B4-BE49-F238E27FC236}">
              <a16:creationId xmlns:a16="http://schemas.microsoft.com/office/drawing/2014/main" id="{63FF49F1-3D72-42B7-A591-2D9DF782B97F}"/>
            </a:ext>
          </a:extLst>
        </xdr:cNvPr>
        <xdr:cNvSpPr txBox="1"/>
      </xdr:nvSpPr>
      <xdr:spPr>
        <a:xfrm>
          <a:off x="22199600" y="184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55880</xdr:rowOff>
    </xdr:from>
    <xdr:to>
      <xdr:col>112</xdr:col>
      <xdr:colOff>38100</xdr:colOff>
      <xdr:row>108</xdr:row>
      <xdr:rowOff>157480</xdr:rowOff>
    </xdr:to>
    <xdr:sp macro="" textlink="">
      <xdr:nvSpPr>
        <xdr:cNvPr id="849" name="楕円 848">
          <a:extLst>
            <a:ext uri="{FF2B5EF4-FFF2-40B4-BE49-F238E27FC236}">
              <a16:creationId xmlns:a16="http://schemas.microsoft.com/office/drawing/2014/main" id="{C5243825-8DF9-4926-B316-160C2376A4B0}"/>
            </a:ext>
          </a:extLst>
        </xdr:cNvPr>
        <xdr:cNvSpPr/>
      </xdr:nvSpPr>
      <xdr:spPr>
        <a:xfrm>
          <a:off x="21272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106680</xdr:rowOff>
    </xdr:from>
    <xdr:to>
      <xdr:col>116</xdr:col>
      <xdr:colOff>63500</xdr:colOff>
      <xdr:row>108</xdr:row>
      <xdr:rowOff>106680</xdr:rowOff>
    </xdr:to>
    <xdr:cxnSp macro="">
      <xdr:nvCxnSpPr>
        <xdr:cNvPr id="850" name="直線コネクタ 849">
          <a:extLst>
            <a:ext uri="{FF2B5EF4-FFF2-40B4-BE49-F238E27FC236}">
              <a16:creationId xmlns:a16="http://schemas.microsoft.com/office/drawing/2014/main" id="{04A80E83-8BB4-4A1D-BBE6-AF1F1A1C56E2}"/>
            </a:ext>
          </a:extLst>
        </xdr:cNvPr>
        <xdr:cNvCxnSpPr/>
      </xdr:nvCxnSpPr>
      <xdr:spPr>
        <a:xfrm>
          <a:off x="21323300" y="18623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55880</xdr:rowOff>
    </xdr:from>
    <xdr:to>
      <xdr:col>107</xdr:col>
      <xdr:colOff>101600</xdr:colOff>
      <xdr:row>108</xdr:row>
      <xdr:rowOff>157480</xdr:rowOff>
    </xdr:to>
    <xdr:sp macro="" textlink="">
      <xdr:nvSpPr>
        <xdr:cNvPr id="851" name="楕円 850">
          <a:extLst>
            <a:ext uri="{FF2B5EF4-FFF2-40B4-BE49-F238E27FC236}">
              <a16:creationId xmlns:a16="http://schemas.microsoft.com/office/drawing/2014/main" id="{AC320444-C61A-48A0-8964-CC8C6AA397C6}"/>
            </a:ext>
          </a:extLst>
        </xdr:cNvPr>
        <xdr:cNvSpPr/>
      </xdr:nvSpPr>
      <xdr:spPr>
        <a:xfrm>
          <a:off x="20383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106680</xdr:rowOff>
    </xdr:from>
    <xdr:to>
      <xdr:col>111</xdr:col>
      <xdr:colOff>177800</xdr:colOff>
      <xdr:row>108</xdr:row>
      <xdr:rowOff>106680</xdr:rowOff>
    </xdr:to>
    <xdr:cxnSp macro="">
      <xdr:nvCxnSpPr>
        <xdr:cNvPr id="852" name="直線コネクタ 851">
          <a:extLst>
            <a:ext uri="{FF2B5EF4-FFF2-40B4-BE49-F238E27FC236}">
              <a16:creationId xmlns:a16="http://schemas.microsoft.com/office/drawing/2014/main" id="{3EF65FE8-94E0-4A95-A023-789A53E4ACED}"/>
            </a:ext>
          </a:extLst>
        </xdr:cNvPr>
        <xdr:cNvCxnSpPr/>
      </xdr:nvCxnSpPr>
      <xdr:spPr>
        <a:xfrm>
          <a:off x="20434300" y="1862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55880</xdr:rowOff>
    </xdr:from>
    <xdr:to>
      <xdr:col>102</xdr:col>
      <xdr:colOff>165100</xdr:colOff>
      <xdr:row>108</xdr:row>
      <xdr:rowOff>157480</xdr:rowOff>
    </xdr:to>
    <xdr:sp macro="" textlink="">
      <xdr:nvSpPr>
        <xdr:cNvPr id="853" name="楕円 852">
          <a:extLst>
            <a:ext uri="{FF2B5EF4-FFF2-40B4-BE49-F238E27FC236}">
              <a16:creationId xmlns:a16="http://schemas.microsoft.com/office/drawing/2014/main" id="{784EE0A7-05CE-4F94-B25F-299B7C452FB3}"/>
            </a:ext>
          </a:extLst>
        </xdr:cNvPr>
        <xdr:cNvSpPr/>
      </xdr:nvSpPr>
      <xdr:spPr>
        <a:xfrm>
          <a:off x="19494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106680</xdr:rowOff>
    </xdr:from>
    <xdr:to>
      <xdr:col>107</xdr:col>
      <xdr:colOff>50800</xdr:colOff>
      <xdr:row>108</xdr:row>
      <xdr:rowOff>106680</xdr:rowOff>
    </xdr:to>
    <xdr:cxnSp macro="">
      <xdr:nvCxnSpPr>
        <xdr:cNvPr id="854" name="直線コネクタ 853">
          <a:extLst>
            <a:ext uri="{FF2B5EF4-FFF2-40B4-BE49-F238E27FC236}">
              <a16:creationId xmlns:a16="http://schemas.microsoft.com/office/drawing/2014/main" id="{FA372CB0-BEB9-43E4-842B-518A828BED9C}"/>
            </a:ext>
          </a:extLst>
        </xdr:cNvPr>
        <xdr:cNvCxnSpPr/>
      </xdr:nvCxnSpPr>
      <xdr:spPr>
        <a:xfrm>
          <a:off x="19545300" y="1862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53975</xdr:rowOff>
    </xdr:from>
    <xdr:to>
      <xdr:col>98</xdr:col>
      <xdr:colOff>38100</xdr:colOff>
      <xdr:row>108</xdr:row>
      <xdr:rowOff>155575</xdr:rowOff>
    </xdr:to>
    <xdr:sp macro="" textlink="">
      <xdr:nvSpPr>
        <xdr:cNvPr id="855" name="楕円 854">
          <a:extLst>
            <a:ext uri="{FF2B5EF4-FFF2-40B4-BE49-F238E27FC236}">
              <a16:creationId xmlns:a16="http://schemas.microsoft.com/office/drawing/2014/main" id="{515EDA02-5065-43EE-9E13-3DA7EC7E6713}"/>
            </a:ext>
          </a:extLst>
        </xdr:cNvPr>
        <xdr:cNvSpPr/>
      </xdr:nvSpPr>
      <xdr:spPr>
        <a:xfrm>
          <a:off x="186055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104775</xdr:rowOff>
    </xdr:from>
    <xdr:to>
      <xdr:col>102</xdr:col>
      <xdr:colOff>114300</xdr:colOff>
      <xdr:row>108</xdr:row>
      <xdr:rowOff>106680</xdr:rowOff>
    </xdr:to>
    <xdr:cxnSp macro="">
      <xdr:nvCxnSpPr>
        <xdr:cNvPr id="856" name="直線コネクタ 855">
          <a:extLst>
            <a:ext uri="{FF2B5EF4-FFF2-40B4-BE49-F238E27FC236}">
              <a16:creationId xmlns:a16="http://schemas.microsoft.com/office/drawing/2014/main" id="{D86D24DD-8F0B-485A-BC0A-2DF678B183BB}"/>
            </a:ext>
          </a:extLst>
        </xdr:cNvPr>
        <xdr:cNvCxnSpPr/>
      </xdr:nvCxnSpPr>
      <xdr:spPr>
        <a:xfrm>
          <a:off x="18656300" y="186213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162577</xdr:rowOff>
    </xdr:from>
    <xdr:ext cx="469744" cy="259045"/>
    <xdr:sp macro="" textlink="">
      <xdr:nvSpPr>
        <xdr:cNvPr id="857" name="n_1aveValue【庁舎】&#10;一人当たり面積">
          <a:extLst>
            <a:ext uri="{FF2B5EF4-FFF2-40B4-BE49-F238E27FC236}">
              <a16:creationId xmlns:a16="http://schemas.microsoft.com/office/drawing/2014/main" id="{AD1D83C4-C3AA-4881-919C-F1C329955806}"/>
            </a:ext>
          </a:extLst>
        </xdr:cNvPr>
        <xdr:cNvSpPr txBox="1"/>
      </xdr:nvSpPr>
      <xdr:spPr>
        <a:xfrm>
          <a:off x="21075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858" name="n_2aveValue【庁舎】&#10;一人当たり面積">
          <a:extLst>
            <a:ext uri="{FF2B5EF4-FFF2-40B4-BE49-F238E27FC236}">
              <a16:creationId xmlns:a16="http://schemas.microsoft.com/office/drawing/2014/main" id="{480BECA9-2654-4287-9D0C-A10767A5E387}"/>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859" name="n_3aveValue【庁舎】&#10;一人当たり面積">
          <a:extLst>
            <a:ext uri="{FF2B5EF4-FFF2-40B4-BE49-F238E27FC236}">
              <a16:creationId xmlns:a16="http://schemas.microsoft.com/office/drawing/2014/main" id="{596FA990-9F8B-4361-8EBD-B882F4A4B60D}"/>
            </a:ext>
          </a:extLst>
        </xdr:cNvPr>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92091</xdr:rowOff>
    </xdr:from>
    <xdr:ext cx="469744" cy="259045"/>
    <xdr:sp macro="" textlink="">
      <xdr:nvSpPr>
        <xdr:cNvPr id="860" name="n_4aveValue【庁舎】&#10;一人当たり面積">
          <a:extLst>
            <a:ext uri="{FF2B5EF4-FFF2-40B4-BE49-F238E27FC236}">
              <a16:creationId xmlns:a16="http://schemas.microsoft.com/office/drawing/2014/main" id="{86CD7B6E-DD98-4C90-B0C2-BF24D3147714}"/>
            </a:ext>
          </a:extLst>
        </xdr:cNvPr>
        <xdr:cNvSpPr txBox="1"/>
      </xdr:nvSpPr>
      <xdr:spPr>
        <a:xfrm>
          <a:off x="18421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148607</xdr:rowOff>
    </xdr:from>
    <xdr:ext cx="469744" cy="259045"/>
    <xdr:sp macro="" textlink="">
      <xdr:nvSpPr>
        <xdr:cNvPr id="861" name="n_1mainValue【庁舎】&#10;一人当たり面積">
          <a:extLst>
            <a:ext uri="{FF2B5EF4-FFF2-40B4-BE49-F238E27FC236}">
              <a16:creationId xmlns:a16="http://schemas.microsoft.com/office/drawing/2014/main" id="{EDDB26F6-D8DC-4162-BE27-B55D65B02874}"/>
            </a:ext>
          </a:extLst>
        </xdr:cNvPr>
        <xdr:cNvSpPr txBox="1"/>
      </xdr:nvSpPr>
      <xdr:spPr>
        <a:xfrm>
          <a:off x="210757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148607</xdr:rowOff>
    </xdr:from>
    <xdr:ext cx="469744" cy="259045"/>
    <xdr:sp macro="" textlink="">
      <xdr:nvSpPr>
        <xdr:cNvPr id="862" name="n_2mainValue【庁舎】&#10;一人当たり面積">
          <a:extLst>
            <a:ext uri="{FF2B5EF4-FFF2-40B4-BE49-F238E27FC236}">
              <a16:creationId xmlns:a16="http://schemas.microsoft.com/office/drawing/2014/main" id="{2D318B55-F6DF-4010-8EEE-124636DC9274}"/>
            </a:ext>
          </a:extLst>
        </xdr:cNvPr>
        <xdr:cNvSpPr txBox="1"/>
      </xdr:nvSpPr>
      <xdr:spPr>
        <a:xfrm>
          <a:off x="201994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148607</xdr:rowOff>
    </xdr:from>
    <xdr:ext cx="469744" cy="259045"/>
    <xdr:sp macro="" textlink="">
      <xdr:nvSpPr>
        <xdr:cNvPr id="863" name="n_3mainValue【庁舎】&#10;一人当たり面積">
          <a:extLst>
            <a:ext uri="{FF2B5EF4-FFF2-40B4-BE49-F238E27FC236}">
              <a16:creationId xmlns:a16="http://schemas.microsoft.com/office/drawing/2014/main" id="{61E9E8B2-65E6-4E07-86FD-5AE82A63ADAD}"/>
            </a:ext>
          </a:extLst>
        </xdr:cNvPr>
        <xdr:cNvSpPr txBox="1"/>
      </xdr:nvSpPr>
      <xdr:spPr>
        <a:xfrm>
          <a:off x="193104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146702</xdr:rowOff>
    </xdr:from>
    <xdr:ext cx="469744" cy="259045"/>
    <xdr:sp macro="" textlink="">
      <xdr:nvSpPr>
        <xdr:cNvPr id="864" name="n_4mainValue【庁舎】&#10;一人当たり面積">
          <a:extLst>
            <a:ext uri="{FF2B5EF4-FFF2-40B4-BE49-F238E27FC236}">
              <a16:creationId xmlns:a16="http://schemas.microsoft.com/office/drawing/2014/main" id="{93FC5685-23DB-4AF5-B309-7F6948813896}"/>
            </a:ext>
          </a:extLst>
        </xdr:cNvPr>
        <xdr:cNvSpPr txBox="1"/>
      </xdr:nvSpPr>
      <xdr:spPr>
        <a:xfrm>
          <a:off x="18421427" y="186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a:extLst>
            <a:ext uri="{FF2B5EF4-FFF2-40B4-BE49-F238E27FC236}">
              <a16:creationId xmlns:a16="http://schemas.microsoft.com/office/drawing/2014/main" id="{C63EBC04-72D6-4953-A31C-35C105B2A4A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a:extLst>
            <a:ext uri="{FF2B5EF4-FFF2-40B4-BE49-F238E27FC236}">
              <a16:creationId xmlns:a16="http://schemas.microsoft.com/office/drawing/2014/main" id="{84396843-F0D5-4E5A-95D0-6CDB084C43E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a:extLst>
            <a:ext uri="{FF2B5EF4-FFF2-40B4-BE49-F238E27FC236}">
              <a16:creationId xmlns:a16="http://schemas.microsoft.com/office/drawing/2014/main" id="{AF461F28-948A-4EF5-9F7F-3C0FDF6690C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図書館、体育館・プール等の多くの施設にて有形固定資産減価償却率が高くなっている。なお、図書館について令和５年度より機能移転をしていくため、今後は有形固定資産減価償却率は改善される見込である。</a:t>
          </a:r>
          <a:endParaRPr lang="ja-JP" altLang="ja-JP" sz="1400">
            <a:effectLst/>
          </a:endParaRPr>
        </a:p>
        <a:p>
          <a:r>
            <a:rPr kumimoji="1" lang="ja-JP" altLang="ja-JP" sz="1100">
              <a:solidFill>
                <a:schemeClr val="dk1"/>
              </a:solidFill>
              <a:effectLst/>
              <a:latin typeface="+mn-lt"/>
              <a:ea typeface="+mn-ea"/>
              <a:cs typeface="+mn-cs"/>
            </a:rPr>
            <a:t>また、庁舎については平成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年度より新庁舎が供用開始となっているため、有形固定資産減価償却率は改善されている。</a:t>
          </a:r>
          <a:endParaRPr lang="ja-JP" altLang="ja-JP" sz="1400">
            <a:effectLst/>
          </a:endParaRPr>
        </a:p>
        <a:p>
          <a:r>
            <a:rPr kumimoji="1" lang="ja-JP" altLang="ja-JP" sz="1100">
              <a:solidFill>
                <a:schemeClr val="dk1"/>
              </a:solidFill>
              <a:effectLst/>
              <a:latin typeface="+mn-lt"/>
              <a:ea typeface="+mn-ea"/>
              <a:cs typeface="+mn-cs"/>
            </a:rPr>
            <a:t>全体としては、公共施設総合管理計画に基づき、着実に老朽化対策を行っていくとともに、</a:t>
          </a:r>
          <a:r>
            <a:rPr kumimoji="1" lang="ja-JP" altLang="en-US" sz="1100">
              <a:solidFill>
                <a:schemeClr val="dk1"/>
              </a:solidFill>
              <a:effectLst/>
              <a:latin typeface="+mn-lt"/>
              <a:ea typeface="+mn-ea"/>
              <a:cs typeface="+mn-cs"/>
            </a:rPr>
            <a:t>機能移転に取組むことにより</a:t>
          </a:r>
          <a:r>
            <a:rPr kumimoji="1" lang="ja-JP" altLang="ja-JP" sz="1100">
              <a:solidFill>
                <a:schemeClr val="dk1"/>
              </a:solidFill>
              <a:effectLst/>
              <a:latin typeface="+mn-lt"/>
              <a:ea typeface="+mn-ea"/>
              <a:cs typeface="+mn-cs"/>
            </a:rPr>
            <a:t>有形固定資産減価償却率は改善されると考えられる。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愛知県高浜市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49,154
45,095
13.11
18,279,002
17,356,300
713,563
9,662,667
8,816,062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２１年度まで毎年上昇していたが、リーマンショック等に伴う景気低迷の影響を受け、低下傾向に転じた。しかし、平成２６年度以降、税収の回復により上昇傾向にあり、類似団体平均を大きく上回る１前後の数値となっている。</a:t>
          </a:r>
        </a:p>
        <a:p>
          <a:r>
            <a:rPr kumimoji="1" lang="ja-JP" altLang="en-US" sz="1050">
              <a:latin typeface="ＭＳ Ｐゴシック" panose="020B0600070205080204" pitchFamily="50" charset="-128"/>
              <a:ea typeface="ＭＳ Ｐゴシック" panose="020B0600070205080204" pitchFamily="50" charset="-128"/>
            </a:rPr>
            <a:t>　先行き不透明な現行下の社会情勢では、今後の予測が難しく、引き続き、行政の効率化を務めることにより、財政の健全化を推進する。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35</xdr:row>
      <xdr:rowOff>139700</xdr:rowOff>
    </xdr:from>
    <xdr:to>
      <xdr:col>23</xdr:col>
      <xdr:colOff>133350</xdr:colOff>
      <xdr:row>36</xdr:row>
      <xdr:rowOff>8467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1404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139700</xdr:rowOff>
    </xdr:from>
    <xdr:to>
      <xdr:col>19</xdr:col>
      <xdr:colOff>133350</xdr:colOff>
      <xdr:row>35</xdr:row>
      <xdr:rowOff>139700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140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79375</xdr:rowOff>
    </xdr:from>
    <xdr:to>
      <xdr:col>15</xdr:col>
      <xdr:colOff>82550</xdr:colOff>
      <xdr:row>35</xdr:row>
      <xdr:rowOff>139700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0801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79375</xdr:rowOff>
    </xdr:from>
    <xdr:to>
      <xdr:col>11</xdr:col>
      <xdr:colOff>31750</xdr:colOff>
      <xdr:row>35</xdr:row>
      <xdr:rowOff>119592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0801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129117</xdr:rowOff>
    </xdr:from>
    <xdr:to>
      <xdr:col>23</xdr:col>
      <xdr:colOff>184150</xdr:colOff>
      <xdr:row>36</xdr:row>
      <xdr:rowOff>59267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50394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05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88900</xdr:rowOff>
    </xdr:from>
    <xdr:to>
      <xdr:col>19</xdr:col>
      <xdr:colOff>184150</xdr:colOff>
      <xdr:row>36</xdr:row>
      <xdr:rowOff>19050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29227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585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88900</xdr:rowOff>
    </xdr:from>
    <xdr:to>
      <xdr:col>15</xdr:col>
      <xdr:colOff>133350</xdr:colOff>
      <xdr:row>36</xdr:row>
      <xdr:rowOff>19050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29227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28575</xdr:rowOff>
    </xdr:from>
    <xdr:to>
      <xdr:col>11</xdr:col>
      <xdr:colOff>82550</xdr:colOff>
      <xdr:row>35</xdr:row>
      <xdr:rowOff>130175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0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140352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579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68792</xdr:rowOff>
    </xdr:from>
    <xdr:to>
      <xdr:col>7</xdr:col>
      <xdr:colOff>31750</xdr:colOff>
      <xdr:row>35</xdr:row>
      <xdr:rowOff>170392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06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9119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838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経常一般財源等は新型コロナウイルスの影響から回復傾向にある市県民税が前年度比</a:t>
          </a:r>
          <a:r>
            <a:rPr kumimoji="1" lang="en-US" altLang="ja-JP" sz="1050">
              <a:latin typeface="ＭＳ Ｐゴシック" panose="020B0600070205080204" pitchFamily="50" charset="-128"/>
              <a:ea typeface="ＭＳ Ｐゴシック" panose="020B0600070205080204" pitchFamily="50" charset="-128"/>
            </a:rPr>
            <a:t>+252,443</a:t>
          </a:r>
          <a:r>
            <a:rPr kumimoji="1" lang="ja-JP" altLang="en-US" sz="1050">
              <a:latin typeface="ＭＳ Ｐゴシック" panose="020B0600070205080204" pitchFamily="50" charset="-128"/>
              <a:ea typeface="ＭＳ Ｐゴシック" panose="020B0600070205080204" pitchFamily="50" charset="-128"/>
            </a:rPr>
            <a:t>千円、原油価格・物価高騰の影響により、地方消費税交付金が</a:t>
          </a:r>
          <a:r>
            <a:rPr kumimoji="1" lang="en-US" altLang="ja-JP" sz="1050">
              <a:latin typeface="ＭＳ Ｐゴシック" panose="020B0600070205080204" pitchFamily="50" charset="-128"/>
              <a:ea typeface="ＭＳ Ｐゴシック" panose="020B0600070205080204" pitchFamily="50" charset="-128"/>
            </a:rPr>
            <a:t>+46,880</a:t>
          </a:r>
          <a:r>
            <a:rPr kumimoji="1" lang="ja-JP" altLang="en-US" sz="1050">
              <a:latin typeface="ＭＳ Ｐゴシック" panose="020B0600070205080204" pitchFamily="50" charset="-128"/>
              <a:ea typeface="ＭＳ Ｐゴシック" panose="020B0600070205080204" pitchFamily="50" charset="-128"/>
            </a:rPr>
            <a:t>千円となった。しかし、経常一般財源等の増加額を経常経費充当一般財源等の増加額を上回ったため</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ポイントの減少となり類似団体の平均を下回ることとなった。</a:t>
          </a:r>
          <a:br>
            <a:rPr kumimoji="1" lang="ja-JP" altLang="en-US" sz="1050">
              <a:latin typeface="ＭＳ Ｐゴシック" panose="020B0600070205080204" pitchFamily="50" charset="-128"/>
              <a:ea typeface="ＭＳ Ｐゴシック" panose="020B0600070205080204" pitchFamily="50" charset="-128"/>
            </a:rPr>
          </a:br>
          <a:r>
            <a:rPr kumimoji="1" lang="ja-JP" altLang="en-US" sz="1050">
              <a:latin typeface="ＭＳ Ｐゴシック" panose="020B0600070205080204" pitchFamily="50" charset="-128"/>
              <a:ea typeface="ＭＳ Ｐゴシック" panose="020B0600070205080204" pitchFamily="50" charset="-128"/>
            </a:rPr>
            <a:t>　今後についても、障害福祉サービス等給付費や生活保護費といった扶助費などの社会保障費は増加傾向にあり、経常収支比率はさらに上昇する可能性もある。</a:t>
          </a:r>
        </a:p>
        <a:p>
          <a:r>
            <a:rPr kumimoji="1" lang="ja-JP" altLang="en-US" sz="1050">
              <a:latin typeface="ＭＳ Ｐゴシック" panose="020B0600070205080204" pitchFamily="50" charset="-128"/>
              <a:ea typeface="ＭＳ Ｐゴシック" panose="020B0600070205080204" pitchFamily="50" charset="-128"/>
            </a:rPr>
            <a:t>　今後も引き続き、更なる行政の効率化に努め、経常的経費の削減を目指していく。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119804</xdr:rowOff>
    </xdr:from>
    <xdr:to>
      <xdr:col>23</xdr:col>
      <xdr:colOff>133350</xdr:colOff>
      <xdr:row>65</xdr:row>
      <xdr:rowOff>44873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92604"/>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124883</xdr:rowOff>
    </xdr:from>
    <xdr:to>
      <xdr:col>19</xdr:col>
      <xdr:colOff>133350</xdr:colOff>
      <xdr:row>64</xdr:row>
      <xdr:rowOff>119804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54783"/>
          <a:ext cx="889000" cy="3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64</xdr:row>
      <xdr:rowOff>87630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54783"/>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162137</xdr:rowOff>
    </xdr:from>
    <xdr:to>
      <xdr:col>11</xdr:col>
      <xdr:colOff>31750</xdr:colOff>
      <xdr:row>64</xdr:row>
      <xdr:rowOff>87630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449137"/>
          <a:ext cx="889000" cy="6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69004</xdr:rowOff>
    </xdr:from>
    <xdr:to>
      <xdr:col>19</xdr:col>
      <xdr:colOff>184150</xdr:colOff>
      <xdr:row>64</xdr:row>
      <xdr:rowOff>170604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155381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2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74083</xdr:rowOff>
    </xdr:from>
    <xdr:to>
      <xdr:col>15</xdr:col>
      <xdr:colOff>133350</xdr:colOff>
      <xdr:row>63</xdr:row>
      <xdr:rowOff>4233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14410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111337</xdr:rowOff>
    </xdr:from>
    <xdr:to>
      <xdr:col>7</xdr:col>
      <xdr:colOff>31750</xdr:colOff>
      <xdr:row>61</xdr:row>
      <xdr:rowOff>41487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51664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[112,368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昨年度と比較して減少した。類似団体と比較して低くなっているのは、財源に比較的余裕のある時期から「組織構造改革」や「アウトソーシング戦略」により民間委託・指定管理者制度などを導入し、人件費削減に着手した結果である。</a:t>
          </a:r>
        </a:p>
        <a:p>
          <a:r>
            <a:rPr kumimoji="1" lang="ja-JP" altLang="en-US" sz="1050">
              <a:latin typeface="ＭＳ Ｐゴシック" panose="020B0600070205080204" pitchFamily="50" charset="-128"/>
              <a:ea typeface="ＭＳ Ｐゴシック" panose="020B0600070205080204" pitchFamily="50" charset="-128"/>
            </a:rPr>
            <a:t>　物件費等について、</a:t>
          </a:r>
          <a:r>
            <a:rPr kumimoji="1" lang="en-US" altLang="ja-JP" sz="1050">
              <a:latin typeface="ＭＳ Ｐゴシック" panose="020B0600070205080204" pitchFamily="50" charset="-128"/>
              <a:ea typeface="ＭＳ Ｐゴシック" panose="020B0600070205080204" pitchFamily="50" charset="-128"/>
            </a:rPr>
            <a:t>DX</a:t>
          </a:r>
          <a:r>
            <a:rPr kumimoji="1" lang="ja-JP" altLang="en-US" sz="1050">
              <a:latin typeface="ＭＳ Ｐゴシック" panose="020B0600070205080204" pitchFamily="50" charset="-128"/>
              <a:ea typeface="ＭＳ Ｐゴシック" panose="020B0600070205080204" pitchFamily="50" charset="-128"/>
            </a:rPr>
            <a:t>の推進による委託効果の検証、見直し等により可能な限り歳出削減に取り組み、全体としては歳出を抑制できているが、委託事業が増加傾向にあることを踏まえ、今後も更なるコスト削減を図っていく。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17459</xdr:rowOff>
    </xdr:from>
    <xdr:to>
      <xdr:col>23</xdr:col>
      <xdr:colOff>133350</xdr:colOff>
      <xdr:row>88</xdr:row>
      <xdr:rowOff>117351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6359"/>
          <a:ext cx="0" cy="1128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89428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7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117351</xdr:rowOff>
    </xdr:from>
    <xdr:to>
      <xdr:col>24</xdr:col>
      <xdr:colOff>12700</xdr:colOff>
      <xdr:row>88</xdr:row>
      <xdr:rowOff>117351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0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103836</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9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17459</xdr:rowOff>
    </xdr:from>
    <xdr:to>
      <xdr:col>24</xdr:col>
      <xdr:colOff>12700</xdr:colOff>
      <xdr:row>82</xdr:row>
      <xdr:rowOff>17459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17459</xdr:rowOff>
    </xdr:from>
    <xdr:to>
      <xdr:col>23</xdr:col>
      <xdr:colOff>133350</xdr:colOff>
      <xdr:row>82</xdr:row>
      <xdr:rowOff>19698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076359"/>
          <a:ext cx="838200" cy="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1945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29868</xdr:rowOff>
    </xdr:from>
    <xdr:to>
      <xdr:col>23</xdr:col>
      <xdr:colOff>184150</xdr:colOff>
      <xdr:row>84</xdr:row>
      <xdr:rowOff>131468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171180</xdr:rowOff>
    </xdr:from>
    <xdr:to>
      <xdr:col>19</xdr:col>
      <xdr:colOff>133350</xdr:colOff>
      <xdr:row>82</xdr:row>
      <xdr:rowOff>19698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58630"/>
          <a:ext cx="889000" cy="1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155453</xdr:rowOff>
    </xdr:from>
    <xdr:to>
      <xdr:col>19</xdr:col>
      <xdr:colOff>184150</xdr:colOff>
      <xdr:row>84</xdr:row>
      <xdr:rowOff>85603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70380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472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129369</xdr:rowOff>
    </xdr:from>
    <xdr:to>
      <xdr:col>15</xdr:col>
      <xdr:colOff>82550</xdr:colOff>
      <xdr:row>81</xdr:row>
      <xdr:rowOff>171180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16819"/>
          <a:ext cx="889000" cy="4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89288</xdr:rowOff>
    </xdr:from>
    <xdr:to>
      <xdr:col>15</xdr:col>
      <xdr:colOff>133350</xdr:colOff>
      <xdr:row>84</xdr:row>
      <xdr:rowOff>19438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4215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109806</xdr:rowOff>
    </xdr:from>
    <xdr:to>
      <xdr:col>11</xdr:col>
      <xdr:colOff>31750</xdr:colOff>
      <xdr:row>81</xdr:row>
      <xdr:rowOff>129369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97256"/>
          <a:ext cx="889000" cy="1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160665</xdr:rowOff>
    </xdr:from>
    <xdr:to>
      <xdr:col>11</xdr:col>
      <xdr:colOff>82550</xdr:colOff>
      <xdr:row>83</xdr:row>
      <xdr:rowOff>90815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75592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128898</xdr:rowOff>
    </xdr:from>
    <xdr:to>
      <xdr:col>7</xdr:col>
      <xdr:colOff>31750</xdr:colOff>
      <xdr:row>83</xdr:row>
      <xdr:rowOff>59048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43825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7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138109</xdr:rowOff>
    </xdr:from>
    <xdr:to>
      <xdr:col>23</xdr:col>
      <xdr:colOff>184150</xdr:colOff>
      <xdr:row>82</xdr:row>
      <xdr:rowOff>68259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59386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4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140348</xdr:rowOff>
    </xdr:from>
    <xdr:to>
      <xdr:col>19</xdr:col>
      <xdr:colOff>184150</xdr:colOff>
      <xdr:row>82</xdr:row>
      <xdr:rowOff>70498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2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80675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96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120380</xdr:rowOff>
    </xdr:from>
    <xdr:to>
      <xdr:col>15</xdr:col>
      <xdr:colOff>133350</xdr:colOff>
      <xdr:row>82</xdr:row>
      <xdr:rowOff>50530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0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60707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78569</xdr:rowOff>
    </xdr:from>
    <xdr:to>
      <xdr:col>11</xdr:col>
      <xdr:colOff>82550</xdr:colOff>
      <xdr:row>82</xdr:row>
      <xdr:rowOff>8719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6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18896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34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59006</xdr:rowOff>
    </xdr:from>
    <xdr:to>
      <xdr:col>7</xdr:col>
      <xdr:colOff>31750</xdr:colOff>
      <xdr:row>81</xdr:row>
      <xdr:rowOff>160606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4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170783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1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　昨年度と比較し、０．７ポイント減少したが、類似団体内平均を超えた値となっている。</a:t>
          </a:r>
          <a:endParaRPr lang="ja-JP" altLang="ja-JP" sz="1200">
            <a:effectLst/>
          </a:endParaRPr>
        </a:p>
        <a:p>
          <a:pPr eaLnBrk="1" fontAlgn="auto" latinLnBrk="0" hangingPunct="1"/>
          <a:r>
            <a:rPr kumimoji="1" lang="ja-JP" altLang="ja-JP" sz="1050">
              <a:solidFill>
                <a:schemeClr val="dk1"/>
              </a:solidFill>
              <a:effectLst/>
              <a:latin typeface="+mn-lt"/>
              <a:ea typeface="+mn-ea"/>
              <a:cs typeface="+mn-cs"/>
            </a:rPr>
            <a:t>　早期から各種手当の見直し・廃止も行っているところではあるが、類似団体内平均を超えていることも踏まえ、今後も給与の適正化に努めていく。</a:t>
          </a:r>
          <a:endParaRPr lang="ja-JP" altLang="ja-JP" sz="12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1588</xdr:rowOff>
    </xdr:from>
    <xdr:to>
      <xdr:col>81</xdr:col>
      <xdr:colOff>44450</xdr:colOff>
      <xdr:row>85</xdr:row>
      <xdr:rowOff>107156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74838"/>
          <a:ext cx="838200" cy="10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107156</xdr:rowOff>
    </xdr:from>
    <xdr:to>
      <xdr:col>77</xdr:col>
      <xdr:colOff>44450</xdr:colOff>
      <xdr:row>85</xdr:row>
      <xdr:rowOff>107156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804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107156</xdr:rowOff>
    </xdr:from>
    <xdr:to>
      <xdr:col>72</xdr:col>
      <xdr:colOff>203200</xdr:colOff>
      <xdr:row>85</xdr:row>
      <xdr:rowOff>167481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8040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47483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85</xdr:row>
      <xdr:rowOff>167481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44675"/>
          <a:ext cx="889000" cy="19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52246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122238</xdr:rowOff>
    </xdr:from>
    <xdr:to>
      <xdr:col>81</xdr:col>
      <xdr:colOff>95250</xdr:colOff>
      <xdr:row>85</xdr:row>
      <xdr:rowOff>52388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94315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9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56356</xdr:rowOff>
    </xdr:from>
    <xdr:to>
      <xdr:col>77</xdr:col>
      <xdr:colOff>95250</xdr:colOff>
      <xdr:row>85</xdr:row>
      <xdr:rowOff>157956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142733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15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56356</xdr:rowOff>
    </xdr:from>
    <xdr:to>
      <xdr:col>73</xdr:col>
      <xdr:colOff>44450</xdr:colOff>
      <xdr:row>85</xdr:row>
      <xdr:rowOff>157956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142733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1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116681</xdr:rowOff>
    </xdr:from>
    <xdr:to>
      <xdr:col>68</xdr:col>
      <xdr:colOff>203200</xdr:colOff>
      <xdr:row>86</xdr:row>
      <xdr:rowOff>46831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31608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7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昨年度から若干減少したものの、引き続き、類似団体中で最も低い数値である。</a:t>
          </a:r>
          <a:endParaRPr lang="ja-JP" altLang="ja-JP" sz="1200">
            <a:effectLst/>
          </a:endParaRPr>
        </a:p>
        <a:p>
          <a:r>
            <a:rPr kumimoji="1" lang="ja-JP" altLang="ja-JP" sz="1050">
              <a:solidFill>
                <a:schemeClr val="dk1"/>
              </a:solidFill>
              <a:effectLst/>
              <a:latin typeface="+mn-lt"/>
              <a:ea typeface="+mn-ea"/>
              <a:cs typeface="+mn-cs"/>
            </a:rPr>
            <a:t>　これは、定員適正化計画に基づく退職者一部不補充や平成</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年度からの高浜市構造改革推進委員会報告書に基づく民間委託などを推進し、行政のスリム化を行った結果である。</a:t>
          </a:r>
          <a:endParaRPr lang="ja-JP" altLang="ja-JP" sz="1200">
            <a:effectLst/>
          </a:endParaRPr>
        </a:p>
        <a:p>
          <a:r>
            <a:rPr kumimoji="1" lang="ja-JP" altLang="ja-JP" sz="1050">
              <a:solidFill>
                <a:schemeClr val="dk1"/>
              </a:solidFill>
              <a:effectLst/>
              <a:latin typeface="+mn-lt"/>
              <a:ea typeface="+mn-ea"/>
              <a:cs typeface="+mn-cs"/>
            </a:rPr>
            <a:t>　今後も引き続き、職員の適正配置や業務改善・民間委託などを推進し、より効率的な行政運営を行っていく。</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135185</xdr:rowOff>
    </xdr:from>
    <xdr:to>
      <xdr:col>81</xdr:col>
      <xdr:colOff>44450</xdr:colOff>
      <xdr:row>59</xdr:row>
      <xdr:rowOff>141887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250735"/>
          <a:ext cx="8382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74312</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04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141887</xdr:rowOff>
    </xdr:from>
    <xdr:to>
      <xdr:col>77</xdr:col>
      <xdr:colOff>44450</xdr:colOff>
      <xdr:row>59</xdr:row>
      <xdr:rowOff>144569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257437"/>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9119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121779</xdr:rowOff>
    </xdr:from>
    <xdr:to>
      <xdr:col>72</xdr:col>
      <xdr:colOff>203200</xdr:colOff>
      <xdr:row>59</xdr:row>
      <xdr:rowOff>144569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37329"/>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136331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101671</xdr:rowOff>
    </xdr:from>
    <xdr:to>
      <xdr:col>68</xdr:col>
      <xdr:colOff>152400</xdr:colOff>
      <xdr:row>59</xdr:row>
      <xdr:rowOff>121779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1722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106838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77346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0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84385</xdr:rowOff>
    </xdr:from>
    <xdr:to>
      <xdr:col>81</xdr:col>
      <xdr:colOff>95250</xdr:colOff>
      <xdr:row>60</xdr:row>
      <xdr:rowOff>14535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9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5662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2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91087</xdr:rowOff>
    </xdr:from>
    <xdr:to>
      <xdr:col>77</xdr:col>
      <xdr:colOff>95250</xdr:colOff>
      <xdr:row>60</xdr:row>
      <xdr:rowOff>21237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0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31414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75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93769</xdr:rowOff>
    </xdr:from>
    <xdr:to>
      <xdr:col>73</xdr:col>
      <xdr:colOff>44450</xdr:colOff>
      <xdr:row>60</xdr:row>
      <xdr:rowOff>23919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34096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7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70979</xdr:rowOff>
    </xdr:from>
    <xdr:to>
      <xdr:col>68</xdr:col>
      <xdr:colOff>203200</xdr:colOff>
      <xdr:row>60</xdr:row>
      <xdr:rowOff>1129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11306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5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50871</xdr:rowOff>
    </xdr:from>
    <xdr:to>
      <xdr:col>64</xdr:col>
      <xdr:colOff>152400</xdr:colOff>
      <xdr:row>59</xdr:row>
      <xdr:rowOff>152471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6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162648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3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前年度比に対し１．２ポイント増加はしたが、引き続き類似団体平均を大きく下回っている状況である。増加した理由としては高浜小学校整備事業（</a:t>
          </a:r>
          <a:r>
            <a:rPr kumimoji="1" lang="en-US" altLang="ja-JP" sz="1050">
              <a:solidFill>
                <a:schemeClr val="dk1"/>
              </a:solidFill>
              <a:effectLst/>
              <a:latin typeface="+mn-lt"/>
              <a:ea typeface="+mn-ea"/>
              <a:cs typeface="+mn-cs"/>
            </a:rPr>
            <a:t>PFI</a:t>
          </a:r>
          <a:r>
            <a:rPr kumimoji="1" lang="ja-JP" altLang="ja-JP" sz="1050">
              <a:solidFill>
                <a:schemeClr val="dk1"/>
              </a:solidFill>
              <a:effectLst/>
              <a:latin typeface="+mn-lt"/>
              <a:ea typeface="+mn-ea"/>
              <a:cs typeface="+mn-cs"/>
            </a:rPr>
            <a:t>事業）工事完了及び小中学校空調設備工事完了に伴う元利償還金等の増加が考えられる。</a:t>
          </a:r>
          <a:endParaRPr lang="ja-JP" altLang="ja-JP" sz="1200">
            <a:effectLst/>
          </a:endParaRPr>
        </a:p>
        <a:p>
          <a:r>
            <a:rPr kumimoji="1" lang="ja-JP" altLang="ja-JP" sz="1050">
              <a:solidFill>
                <a:schemeClr val="dk1"/>
              </a:solidFill>
              <a:effectLst/>
              <a:latin typeface="+mn-lt"/>
              <a:ea typeface="+mn-ea"/>
              <a:cs typeface="+mn-cs"/>
            </a:rPr>
            <a:t>　今後についても、公共施設の更新等により多額の起債を発行するため、比率が上昇する可能性が高い。現在の社会情勢や当市の財政状況を鑑み、緊急度・住民ニーズを的確に把握した事業選択をすることで起債の有効活用をし、起債に大きく頼ることのない財政運営に努めていく。</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97536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61100"/>
          <a:ext cx="0" cy="13802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69613</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97536</xdr:rowOff>
    </xdr:from>
    <xdr:to>
      <xdr:col>81</xdr:col>
      <xdr:colOff>133350</xdr:colOff>
      <xdr:row>44</xdr:row>
      <xdr:rowOff>97536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127508</xdr:rowOff>
    </xdr:from>
    <xdr:to>
      <xdr:col>81</xdr:col>
      <xdr:colOff>44450</xdr:colOff>
      <xdr:row>37</xdr:row>
      <xdr:rowOff>71882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299708"/>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135145</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9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163068</xdr:rowOff>
    </xdr:from>
    <xdr:to>
      <xdr:col>81</xdr:col>
      <xdr:colOff>95250</xdr:colOff>
      <xdr:row>41</xdr:row>
      <xdr:rowOff>93218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79248</xdr:rowOff>
    </xdr:from>
    <xdr:to>
      <xdr:col>77</xdr:col>
      <xdr:colOff>44450</xdr:colOff>
      <xdr:row>36</xdr:row>
      <xdr:rowOff>127508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2514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50292</xdr:rowOff>
    </xdr:from>
    <xdr:to>
      <xdr:col>72</xdr:col>
      <xdr:colOff>203200</xdr:colOff>
      <xdr:row>36</xdr:row>
      <xdr:rowOff>79248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22249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10922</xdr:rowOff>
    </xdr:from>
    <xdr:to>
      <xdr:col>73</xdr:col>
      <xdr:colOff>44450</xdr:colOff>
      <xdr:row>41</xdr:row>
      <xdr:rowOff>112522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97299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21336</xdr:rowOff>
    </xdr:from>
    <xdr:to>
      <xdr:col>68</xdr:col>
      <xdr:colOff>152400</xdr:colOff>
      <xdr:row>36</xdr:row>
      <xdr:rowOff>50292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1935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68834</xdr:rowOff>
    </xdr:from>
    <xdr:to>
      <xdr:col>68</xdr:col>
      <xdr:colOff>203200</xdr:colOff>
      <xdr:row>41</xdr:row>
      <xdr:rowOff>170434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21082</xdr:rowOff>
    </xdr:from>
    <xdr:to>
      <xdr:col>81</xdr:col>
      <xdr:colOff>95250</xdr:colOff>
      <xdr:row>37</xdr:row>
      <xdr:rowOff>122682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37609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20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76708</xdr:rowOff>
    </xdr:from>
    <xdr:to>
      <xdr:col>77</xdr:col>
      <xdr:colOff>95250</xdr:colOff>
      <xdr:row>37</xdr:row>
      <xdr:rowOff>6858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17035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01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28448</xdr:rowOff>
    </xdr:from>
    <xdr:to>
      <xdr:col>73</xdr:col>
      <xdr:colOff>44450</xdr:colOff>
      <xdr:row>36</xdr:row>
      <xdr:rowOff>130048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2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140225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596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170942</xdr:rowOff>
    </xdr:from>
    <xdr:to>
      <xdr:col>68</xdr:col>
      <xdr:colOff>203200</xdr:colOff>
      <xdr:row>36</xdr:row>
      <xdr:rowOff>101092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1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111269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594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141986</xdr:rowOff>
    </xdr:from>
    <xdr:to>
      <xdr:col>64</xdr:col>
      <xdr:colOff>152400</xdr:colOff>
      <xdr:row>36</xdr:row>
      <xdr:rowOff>72136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82313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591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前年度と比較して１．９ポイント増加し、</a:t>
          </a:r>
          <a:r>
            <a:rPr kumimoji="1" lang="ja-JP" altLang="en-US" sz="1100">
              <a:solidFill>
                <a:schemeClr val="dk1"/>
              </a:solidFill>
              <a:effectLst/>
              <a:latin typeface="+mn-lt"/>
              <a:ea typeface="+mn-ea"/>
              <a:cs typeface="+mn-cs"/>
            </a:rPr>
            <a:t>２１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ポイントとなった。主な要因としては、</a:t>
          </a:r>
          <a:r>
            <a:rPr kumimoji="1" lang="ja-JP" altLang="en-US" sz="1100">
              <a:solidFill>
                <a:schemeClr val="dk1"/>
              </a:solidFill>
              <a:effectLst/>
              <a:latin typeface="+mn-lt"/>
              <a:ea typeface="+mn-ea"/>
              <a:cs typeface="+mn-cs"/>
            </a:rPr>
            <a:t>基準財政需要額算入見込額が</a:t>
          </a:r>
          <a:r>
            <a:rPr kumimoji="1" lang="en-US" altLang="ja-JP" sz="1100">
              <a:solidFill>
                <a:schemeClr val="dk1"/>
              </a:solidFill>
              <a:effectLst/>
              <a:latin typeface="+mn-lt"/>
              <a:ea typeface="+mn-ea"/>
              <a:cs typeface="+mn-cs"/>
            </a:rPr>
            <a:t>473</a:t>
          </a:r>
          <a:r>
            <a:rPr kumimoji="1" lang="ja-JP" altLang="en-US" sz="1100">
              <a:solidFill>
                <a:schemeClr val="dk1"/>
              </a:solidFill>
              <a:effectLst/>
              <a:latin typeface="+mn-lt"/>
              <a:ea typeface="+mn-ea"/>
              <a:cs typeface="+mn-cs"/>
            </a:rPr>
            <a:t>百万円が減少したこと及び充当可能基金のうち財政調整基金が</a:t>
          </a:r>
          <a:r>
            <a:rPr kumimoji="1" lang="en-US" altLang="ja-JP" sz="1100">
              <a:solidFill>
                <a:schemeClr val="dk1"/>
              </a:solidFill>
              <a:effectLst/>
              <a:latin typeface="+mn-lt"/>
              <a:ea typeface="+mn-ea"/>
              <a:cs typeface="+mn-cs"/>
            </a:rPr>
            <a:t>164</a:t>
          </a:r>
          <a:r>
            <a:rPr kumimoji="1" lang="ja-JP" altLang="en-US" sz="1100">
              <a:solidFill>
                <a:schemeClr val="dk1"/>
              </a:solidFill>
              <a:effectLst/>
              <a:latin typeface="+mn-lt"/>
              <a:ea typeface="+mn-ea"/>
              <a:cs typeface="+mn-cs"/>
            </a:rPr>
            <a:t>百万円減少したことが考えられる。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将来世代への負担を軽減するため、「プライマリーバランス黒字の堅持」を目標として掲げて実行してきたが、今後も引き続き、公共施設の更新等による多額の起債の発行により、比率が上昇することが見込まれる。現在の社会情勢や当市の財政状況を鑑み、緊急度・住民ニーズを的確に把握した事業選択をすることで起債の有効活用を図るとともに、自主財源の規模に応じ、身の丈に合った財政運営を堅持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101465</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3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54178</xdr:rowOff>
    </xdr:from>
    <xdr:to>
      <xdr:col>72</xdr:col>
      <xdr:colOff>203200</xdr:colOff>
      <xdr:row>14</xdr:row>
      <xdr:rowOff>140564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4401800" y="2454478"/>
          <a:ext cx="889000" cy="8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140183</xdr:rowOff>
    </xdr:from>
    <xdr:to>
      <xdr:col>77</xdr:col>
      <xdr:colOff>95250</xdr:colOff>
      <xdr:row>15</xdr:row>
      <xdr:rowOff>70333</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4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51935</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623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8560</xdr:rowOff>
    </xdr:from>
    <xdr:to>
      <xdr:col>73</xdr:col>
      <xdr:colOff>44450</xdr:colOff>
      <xdr:row>15</xdr:row>
      <xdr:rowOff>110160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94937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68402</xdr:rowOff>
    </xdr:from>
    <xdr:to>
      <xdr:col>68</xdr:col>
      <xdr:colOff>203200</xdr:colOff>
      <xdr:row>15</xdr:row>
      <xdr:rowOff>170002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154779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72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105207</xdr:rowOff>
    </xdr:from>
    <xdr:to>
      <xdr:col>81</xdr:col>
      <xdr:colOff>95250</xdr:colOff>
      <xdr:row>15</xdr:row>
      <xdr:rowOff>35357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50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153484</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55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89764</xdr:rowOff>
    </xdr:from>
    <xdr:to>
      <xdr:col>73</xdr:col>
      <xdr:colOff>44450</xdr:colOff>
      <xdr:row>15</xdr:row>
      <xdr:rowOff>19914</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30091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25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3378</xdr:rowOff>
    </xdr:from>
    <xdr:to>
      <xdr:col>68</xdr:col>
      <xdr:colOff>203200</xdr:colOff>
      <xdr:row>14</xdr:row>
      <xdr:rowOff>104978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40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115155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17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77</xdr:col>
      <xdr:colOff>6903</xdr:colOff>
      <xdr:row>14</xdr:row>
      <xdr:rowOff>104775</xdr:rowOff>
    </xdr:from>
    <xdr:to>
      <xdr:col>77</xdr:col>
      <xdr:colOff>83103</xdr:colOff>
      <xdr:row>15</xdr:row>
      <xdr:rowOff>28575</xdr:rowOff>
    </xdr:to>
    <xdr:sp macro="" textlink="">
      <xdr:nvSpPr>
        <xdr:cNvPr id="462" name="楕円 461">
          <a:extLst>
            <a:ext uri="{FF2B5EF4-FFF2-40B4-BE49-F238E27FC236}">
              <a16:creationId xmlns:a16="http://schemas.microsoft.com/office/drawing/2014/main" id="{1E4C2ABB-72BC-4D8F-8C04-54E8816F7060}"/>
            </a:ext>
          </a:extLst>
        </xdr:cNvPr>
        <xdr:cNvSpPr/>
      </xdr:nvSpPr>
      <xdr:spPr>
        <a:xfrm>
          <a:off x="16142253" y="250507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67795</xdr:colOff>
      <xdr:row>13</xdr:row>
      <xdr:rowOff>46412</xdr:rowOff>
    </xdr:from>
    <xdr:ext cx="762000" cy="259045"/>
    <xdr:sp macro="" textlink="">
      <xdr:nvSpPr>
        <xdr:cNvPr id="463" name="テキスト ボックス 462">
          <a:extLst>
            <a:ext uri="{FF2B5EF4-FFF2-40B4-BE49-F238E27FC236}">
              <a16:creationId xmlns:a16="http://schemas.microsoft.com/office/drawing/2014/main" id="{1D166B95-3B39-4DE0-9BF9-E8A096CD60FC}"/>
            </a:ext>
          </a:extLst>
        </xdr:cNvPr>
        <xdr:cNvSpPr txBox="1"/>
      </xdr:nvSpPr>
      <xdr:spPr>
        <a:xfrm>
          <a:off x="15784045" y="227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0</xdr:colOff>
      <xdr:row>14</xdr:row>
      <xdr:rowOff>123726</xdr:rowOff>
    </xdr:from>
    <xdr:to>
      <xdr:col>77</xdr:col>
      <xdr:colOff>86278</xdr:colOff>
      <xdr:row>14</xdr:row>
      <xdr:rowOff>145116</xdr:rowOff>
    </xdr:to>
    <xdr:cxnSp macro="">
      <xdr:nvCxnSpPr>
        <xdr:cNvPr id="464" name="直線コネクタ 463">
          <a:extLst>
            <a:ext uri="{FF2B5EF4-FFF2-40B4-BE49-F238E27FC236}">
              <a16:creationId xmlns:a16="http://schemas.microsoft.com/office/drawing/2014/main" id="{2BA30BE5-E9E5-4BA6-9BB7-84F50119ED89}"/>
            </a:ext>
          </a:extLst>
        </xdr:cNvPr>
        <xdr:cNvCxnSpPr>
          <a:endCxn id="462" idx="6"/>
        </xdr:cNvCxnSpPr>
      </xdr:nvCxnSpPr>
      <xdr:spPr>
        <a:xfrm>
          <a:off x="15297150" y="2524026"/>
          <a:ext cx="924478" cy="2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6723</xdr:colOff>
      <xdr:row>14</xdr:row>
      <xdr:rowOff>119244</xdr:rowOff>
    </xdr:from>
    <xdr:to>
      <xdr:col>81</xdr:col>
      <xdr:colOff>93001</xdr:colOff>
      <xdr:row>14</xdr:row>
      <xdr:rowOff>143809</xdr:rowOff>
    </xdr:to>
    <xdr:cxnSp macro="">
      <xdr:nvCxnSpPr>
        <xdr:cNvPr id="465" name="直線コネクタ 464">
          <a:extLst>
            <a:ext uri="{FF2B5EF4-FFF2-40B4-BE49-F238E27FC236}">
              <a16:creationId xmlns:a16="http://schemas.microsoft.com/office/drawing/2014/main" id="{A67DC377-755A-4692-90CD-97DEF64C1364}"/>
            </a:ext>
          </a:extLst>
        </xdr:cNvPr>
        <xdr:cNvCxnSpPr/>
      </xdr:nvCxnSpPr>
      <xdr:spPr>
        <a:xfrm>
          <a:off x="16142073" y="2519544"/>
          <a:ext cx="924478" cy="2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愛知県高浜市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49,154
45,095
13.11
18,279,002
17,356,300
713,563
9,662,667
8,816,062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類似団体平均と比較すると、人件費にかかる経常収支比率は低い水準にある。</a:t>
          </a:r>
          <a:endParaRPr lang="ja-JP" altLang="ja-JP" sz="1050">
            <a:effectLst/>
          </a:endParaRPr>
        </a:p>
        <a:p>
          <a:r>
            <a:rPr kumimoji="1" lang="ja-JP" altLang="ja-JP" sz="900">
              <a:solidFill>
                <a:schemeClr val="dk1"/>
              </a:solidFill>
              <a:effectLst/>
              <a:latin typeface="+mn-lt"/>
              <a:ea typeface="+mn-ea"/>
              <a:cs typeface="+mn-cs"/>
            </a:rPr>
            <a:t>　この要因は、早期から「組織構造改革」や「アウトソーシング戦略」により行政のスリム化を推進し、人件費削減に着手してきたためである。</a:t>
          </a:r>
          <a:endParaRPr lang="ja-JP" altLang="ja-JP" sz="1050">
            <a:effectLst/>
          </a:endParaRPr>
        </a:p>
        <a:p>
          <a:r>
            <a:rPr kumimoji="1" lang="ja-JP" altLang="ja-JP" sz="900">
              <a:solidFill>
                <a:schemeClr val="dk1"/>
              </a:solidFill>
              <a:effectLst/>
              <a:latin typeface="+mn-lt"/>
              <a:ea typeface="+mn-ea"/>
              <a:cs typeface="+mn-cs"/>
            </a:rPr>
            <a:t>　その反面、民間委託等により職員人件費等から委託料（物件費）へシフトしていることに加え、本市においては、ごみ処理業務を一部事務組合が、消防業務を広域連合が行っていることにより人件費相当分の負担金も発生しているため、人件費関連費用を総合的にとらえ、更なる効率的・効果的な財政運営を図っていく。</a:t>
          </a:r>
          <a:endParaRPr lang="ja-JP" altLang="ja-JP" sz="105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90424</xdr:rowOff>
    </xdr:from>
    <xdr:to>
      <xdr:col>24</xdr:col>
      <xdr:colOff>25400</xdr:colOff>
      <xdr:row>41</xdr:row>
      <xdr:rowOff>69850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19724"/>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5351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6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90424</xdr:rowOff>
    </xdr:from>
    <xdr:to>
      <xdr:col>24</xdr:col>
      <xdr:colOff>114300</xdr:colOff>
      <xdr:row>34</xdr:row>
      <xdr:rowOff>90424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90424</xdr:rowOff>
    </xdr:from>
    <xdr:to>
      <xdr:col>24</xdr:col>
      <xdr:colOff>25400</xdr:colOff>
      <xdr:row>34</xdr:row>
      <xdr:rowOff>163576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9197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146575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90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xdr:rowOff>
    </xdr:from>
    <xdr:to>
      <xdr:col>24</xdr:col>
      <xdr:colOff>76200</xdr:colOff>
      <xdr:row>38</xdr:row>
      <xdr:rowOff>104648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34</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105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53848</xdr:rowOff>
    </xdr:from>
    <xdr:to>
      <xdr:col>15</xdr:col>
      <xdr:colOff>98425</xdr:colOff>
      <xdr:row>34</xdr:row>
      <xdr:rowOff>81280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8831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30480</xdr:rowOff>
    </xdr:from>
    <xdr:to>
      <xdr:col>15</xdr:col>
      <xdr:colOff>149225</xdr:colOff>
      <xdr:row>38</xdr:row>
      <xdr:rowOff>132080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60706</xdr:rowOff>
    </xdr:from>
    <xdr:to>
      <xdr:col>11</xdr:col>
      <xdr:colOff>9525</xdr:colOff>
      <xdr:row>34</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71855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39624</xdr:rowOff>
    </xdr:from>
    <xdr:to>
      <xdr:col>24</xdr:col>
      <xdr:colOff>76200</xdr:colOff>
      <xdr:row>34</xdr:row>
      <xdr:rowOff>141224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119651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112776</xdr:rowOff>
    </xdr:from>
    <xdr:to>
      <xdr:col>20</xdr:col>
      <xdr:colOff>38100</xdr:colOff>
      <xdr:row>35</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53103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1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30480</xdr:rowOff>
    </xdr:from>
    <xdr:to>
      <xdr:col>15</xdr:col>
      <xdr:colOff>149225</xdr:colOff>
      <xdr:row>34</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3048</xdr:rowOff>
    </xdr:from>
    <xdr:to>
      <xdr:col>11</xdr:col>
      <xdr:colOff>60325</xdr:colOff>
      <xdr:row>34</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114825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9906</xdr:rowOff>
    </xdr:from>
    <xdr:to>
      <xdr:col>6</xdr:col>
      <xdr:colOff>171450</xdr:colOff>
      <xdr:row>33</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121683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物件費にかかる経常収支比率が高くなっているのは、高浜市構造改革推進検討委員会報告書に基づき、業務の民間委託・指定管理者制度を推進したことにより、職員人件費等から委託費（物件費）へのシフトが起きているためである。このことは、経常収支比率に占める人件費の割合が類似団体平均と比べても低い水準であるということにも現れている。</a:t>
          </a:r>
          <a:endParaRPr lang="ja-JP" altLang="ja-JP" sz="1050">
            <a:effectLst/>
          </a:endParaRPr>
        </a:p>
        <a:p>
          <a:r>
            <a:rPr kumimoji="1" lang="ja-JP" altLang="ja-JP" sz="900">
              <a:solidFill>
                <a:schemeClr val="dk1"/>
              </a:solidFill>
              <a:effectLst/>
              <a:latin typeface="+mn-lt"/>
              <a:ea typeface="+mn-ea"/>
              <a:cs typeface="+mn-cs"/>
            </a:rPr>
            <a:t>　今後も引き続き、人件費や物件費等を総合的にとらえ、さらなる効率的・効果的な行財政運営を図っていく。</a:t>
          </a:r>
          <a:endParaRPr lang="ja-JP" altLang="ja-JP" sz="105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8890</xdr:rowOff>
    </xdr:from>
    <xdr:to>
      <xdr:col>82</xdr:col>
      <xdr:colOff>107950</xdr:colOff>
      <xdr:row>21</xdr:row>
      <xdr:rowOff>62230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6093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58420</xdr:rowOff>
    </xdr:from>
    <xdr:to>
      <xdr:col>78</xdr:col>
      <xdr:colOff>69850</xdr:colOff>
      <xdr:row>21</xdr:row>
      <xdr:rowOff>8890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4874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58420</xdr:rowOff>
    </xdr:from>
    <xdr:to>
      <xdr:col>73</xdr:col>
      <xdr:colOff>180975</xdr:colOff>
      <xdr:row>21</xdr:row>
      <xdr:rowOff>1270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4874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35560</xdr:rowOff>
    </xdr:from>
    <xdr:to>
      <xdr:col>69</xdr:col>
      <xdr:colOff>92075</xdr:colOff>
      <xdr:row>21</xdr:row>
      <xdr:rowOff>1270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464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11430</xdr:rowOff>
    </xdr:from>
    <xdr:to>
      <xdr:col>82</xdr:col>
      <xdr:colOff>158750</xdr:colOff>
      <xdr:row>21</xdr:row>
      <xdr:rowOff>113030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61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91457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129540</xdr:rowOff>
    </xdr:from>
    <xdr:to>
      <xdr:col>78</xdr:col>
      <xdr:colOff>120650</xdr:colOff>
      <xdr:row>21</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5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44467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64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7620</xdr:rowOff>
    </xdr:from>
    <xdr:to>
      <xdr:col>74</xdr:col>
      <xdr:colOff>31750</xdr:colOff>
      <xdr:row>20</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93997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121920</xdr:rowOff>
    </xdr:from>
    <xdr:to>
      <xdr:col>69</xdr:col>
      <xdr:colOff>142875</xdr:colOff>
      <xdr:row>21</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5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36847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63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156210</xdr:rowOff>
    </xdr:from>
    <xdr:to>
      <xdr:col>65</xdr:col>
      <xdr:colOff>53975</xdr:colOff>
      <xdr:row>20</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71137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50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昨年度より比率が増加し、引き続き類似団体中最下位となった。</a:t>
          </a:r>
          <a:endParaRPr lang="ja-JP" altLang="ja-JP" sz="1050">
            <a:effectLst/>
          </a:endParaRPr>
        </a:p>
        <a:p>
          <a:r>
            <a:rPr kumimoji="1" lang="ja-JP" altLang="ja-JP" sz="900">
              <a:solidFill>
                <a:schemeClr val="dk1"/>
              </a:solidFill>
              <a:effectLst/>
              <a:latin typeface="+mn-lt"/>
              <a:ea typeface="+mn-ea"/>
              <a:cs typeface="+mn-cs"/>
            </a:rPr>
            <a:t>　要因としては、障害福祉の充実を図ることに比例して、障害福祉サービス等給付費や障害児給付費が年々増加していることが考えられる。</a:t>
          </a:r>
          <a:endParaRPr lang="ja-JP" altLang="ja-JP" sz="1050">
            <a:effectLst/>
          </a:endParaRPr>
        </a:p>
        <a:p>
          <a:r>
            <a:rPr kumimoji="1" lang="ja-JP" altLang="ja-JP" sz="900">
              <a:solidFill>
                <a:schemeClr val="dk1"/>
              </a:solidFill>
              <a:effectLst/>
              <a:latin typeface="+mn-lt"/>
              <a:ea typeface="+mn-ea"/>
              <a:cs typeface="+mn-cs"/>
            </a:rPr>
            <a:t>　今後も増加傾向となる可能性が高いが、受益と負担のバランスを考慮していくことで、事業の選択と集中を図り、効果的な財政運営を図っていく。</a:t>
          </a:r>
          <a:endParaRPr lang="ja-JP" altLang="ja-JP" sz="105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82550</xdr:rowOff>
    </xdr:from>
    <xdr:to>
      <xdr:col>24</xdr:col>
      <xdr:colOff>25400</xdr:colOff>
      <xdr:row>61</xdr:row>
      <xdr:rowOff>133350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541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165100</xdr:rowOff>
    </xdr:from>
    <xdr:to>
      <xdr:col>19</xdr:col>
      <xdr:colOff>187325</xdr:colOff>
      <xdr:row>61</xdr:row>
      <xdr:rowOff>82550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452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165100</xdr:rowOff>
    </xdr:from>
    <xdr:to>
      <xdr:col>15</xdr:col>
      <xdr:colOff>98425</xdr:colOff>
      <xdr:row>61</xdr:row>
      <xdr:rowOff>133350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452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44450</xdr:rowOff>
    </xdr:from>
    <xdr:to>
      <xdr:col>11</xdr:col>
      <xdr:colOff>9525</xdr:colOff>
      <xdr:row>61</xdr:row>
      <xdr:rowOff>133350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502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82550</xdr:rowOff>
    </xdr:from>
    <xdr:to>
      <xdr:col>24</xdr:col>
      <xdr:colOff>76200</xdr:colOff>
      <xdr:row>62</xdr:row>
      <xdr:rowOff>12700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162577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31750</xdr:rowOff>
    </xdr:from>
    <xdr:to>
      <xdr:col>20</xdr:col>
      <xdr:colOff>38100</xdr:colOff>
      <xdr:row>61</xdr:row>
      <xdr:rowOff>133350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118127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57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114300</xdr:rowOff>
    </xdr:from>
    <xdr:to>
      <xdr:col>15</xdr:col>
      <xdr:colOff>149225</xdr:colOff>
      <xdr:row>61</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82550</xdr:rowOff>
    </xdr:from>
    <xdr:to>
      <xdr:col>11</xdr:col>
      <xdr:colOff>60325</xdr:colOff>
      <xdr:row>62</xdr:row>
      <xdr:rowOff>12700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165100</xdr:rowOff>
    </xdr:from>
    <xdr:to>
      <xdr:col>6</xdr:col>
      <xdr:colOff>171450</xdr:colOff>
      <xdr:row>61</xdr:row>
      <xdr:rowOff>95250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80027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その他に係る経常収支比率は、昨年度と比べ０．３ポイント減少しており、類似団体平均を２．８ポイント下回っている。この主な要因は、令和元年度に公共下水道事業特別会計が企業会計へ移行したことに伴い、繰出金が減少したことによるものと考えられる。</a:t>
          </a:r>
          <a:endParaRPr lang="ja-JP" altLang="ja-JP" sz="1050">
            <a:effectLst/>
          </a:endParaRPr>
        </a:p>
        <a:p>
          <a:r>
            <a:rPr kumimoji="1" lang="ja-JP" altLang="ja-JP" sz="900">
              <a:solidFill>
                <a:schemeClr val="dk1"/>
              </a:solidFill>
              <a:effectLst/>
              <a:latin typeface="+mn-lt"/>
              <a:ea typeface="+mn-ea"/>
              <a:cs typeface="+mn-cs"/>
            </a:rPr>
            <a:t>　今後も、繰出金の適正化を図ることにより普通会計への負担を減らしていくよう努めていく。</a:t>
          </a:r>
          <a:endParaRPr lang="ja-JP" altLang="ja-JP" sz="105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54610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4615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166387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96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54610</xdr:rowOff>
    </xdr:from>
    <xdr:to>
      <xdr:col>78</xdr:col>
      <xdr:colOff>69850</xdr:colOff>
      <xdr:row>55</xdr:row>
      <xdr:rowOff>54610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484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78757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54610</xdr:rowOff>
    </xdr:from>
    <xdr:to>
      <xdr:col>73</xdr:col>
      <xdr:colOff>180975</xdr:colOff>
      <xdr:row>55</xdr:row>
      <xdr:rowOff>77470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484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77470</xdr:rowOff>
    </xdr:from>
    <xdr:to>
      <xdr:col>69</xdr:col>
      <xdr:colOff>92075</xdr:colOff>
      <xdr:row>57</xdr:row>
      <xdr:rowOff>24130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5072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3810</xdr:rowOff>
    </xdr:from>
    <xdr:to>
      <xdr:col>78</xdr:col>
      <xdr:colOff>120650</xdr:colOff>
      <xdr:row>55</xdr:row>
      <xdr:rowOff>105410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115587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xdr:rowOff>
    </xdr:from>
    <xdr:to>
      <xdr:col>74</xdr:col>
      <xdr:colOff>31750</xdr:colOff>
      <xdr:row>55</xdr:row>
      <xdr:rowOff>105410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115587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26670</xdr:rowOff>
    </xdr:from>
    <xdr:to>
      <xdr:col>69</xdr:col>
      <xdr:colOff>142875</xdr:colOff>
      <xdr:row>55</xdr:row>
      <xdr:rowOff>128270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138447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前年度から０．５ポイント減の２０．</a:t>
          </a:r>
          <a:r>
            <a:rPr kumimoji="1" lang="en-US" altLang="ja-JP" sz="900">
              <a:solidFill>
                <a:schemeClr val="dk1"/>
              </a:solidFill>
              <a:effectLst/>
              <a:latin typeface="+mn-lt"/>
              <a:ea typeface="+mn-ea"/>
              <a:cs typeface="+mn-cs"/>
            </a:rPr>
            <a:t>0</a:t>
          </a:r>
          <a:r>
            <a:rPr kumimoji="1" lang="ja-JP" altLang="ja-JP" sz="900">
              <a:solidFill>
                <a:schemeClr val="dk1"/>
              </a:solidFill>
              <a:effectLst/>
              <a:latin typeface="+mn-lt"/>
              <a:ea typeface="+mn-ea"/>
              <a:cs typeface="+mn-cs"/>
            </a:rPr>
            <a:t>ポイントとなったが、類似団体平均、全国平均および愛知県平均を上回っている。これは、当市において、ごみ処理業務を一部事務組合で、消防業務を広域連合で行っていることや、民間移譲した旧市立病院の運営をしている医療法人への運営費補助を行っていることに加えて、令和元年度より公共下水道事業特別会計が企業会計へと移行したことに伴う補助金の増が要因となっている。</a:t>
          </a:r>
          <a:endParaRPr lang="ja-JP" altLang="ja-JP" sz="1050">
            <a:effectLst/>
          </a:endParaRPr>
        </a:p>
        <a:p>
          <a:r>
            <a:rPr kumimoji="1" lang="ja-JP" altLang="ja-JP" sz="900">
              <a:solidFill>
                <a:schemeClr val="dk1"/>
              </a:solidFill>
              <a:effectLst/>
              <a:latin typeface="+mn-lt"/>
              <a:ea typeface="+mn-ea"/>
              <a:cs typeface="+mn-cs"/>
            </a:rPr>
            <a:t>　組合等への補助経費が大半を占めており、各補助対象の財政運営による影響が大きいが、不要不急・役割を果たした補助金などについては、予算カットや廃止を検討するなど、できる限りコスト削減に</a:t>
          </a:r>
          <a:r>
            <a:rPr kumimoji="1" lang="ja-JP" altLang="ja-JP" sz="1000">
              <a:solidFill>
                <a:schemeClr val="dk1"/>
              </a:solidFill>
              <a:effectLst/>
              <a:latin typeface="+mn-lt"/>
              <a:ea typeface="+mn-ea"/>
              <a:cs typeface="+mn-cs"/>
            </a:rPr>
            <a:t>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88900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13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157497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5986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54610</xdr:rowOff>
    </xdr:from>
    <xdr:to>
      <xdr:col>78</xdr:col>
      <xdr:colOff>69850</xdr:colOff>
      <xdr:row>37</xdr:row>
      <xdr:rowOff>88900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982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62247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89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54610</xdr:rowOff>
    </xdr:from>
    <xdr:to>
      <xdr:col>73</xdr:col>
      <xdr:colOff>180975</xdr:colOff>
      <xdr:row>37</xdr:row>
      <xdr:rowOff>85090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98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149860</xdr:rowOff>
    </xdr:from>
    <xdr:to>
      <xdr:col>69</xdr:col>
      <xdr:colOff>92075</xdr:colOff>
      <xdr:row>37</xdr:row>
      <xdr:rowOff>85090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5061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62247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39387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38100</xdr:rowOff>
    </xdr:from>
    <xdr:to>
      <xdr:col>78</xdr:col>
      <xdr:colOff>120650</xdr:colOff>
      <xdr:row>37</xdr:row>
      <xdr:rowOff>139700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124477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6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3810</xdr:rowOff>
    </xdr:from>
    <xdr:to>
      <xdr:col>74</xdr:col>
      <xdr:colOff>31750</xdr:colOff>
      <xdr:row>37</xdr:row>
      <xdr:rowOff>105410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34290</xdr:rowOff>
    </xdr:from>
    <xdr:to>
      <xdr:col>69</xdr:col>
      <xdr:colOff>142875</xdr:colOff>
      <xdr:row>37</xdr:row>
      <xdr:rowOff>135890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120667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昨年度より１．７ポイント増加したが引き続き、類似団体内において低い水準となった。</a:t>
          </a:r>
          <a:endParaRPr lang="ja-JP" altLang="ja-JP" sz="1050">
            <a:effectLst/>
          </a:endParaRPr>
        </a:p>
        <a:p>
          <a:r>
            <a:rPr kumimoji="1" lang="ja-JP" altLang="ja-JP" sz="900">
              <a:solidFill>
                <a:schemeClr val="dk1"/>
              </a:solidFill>
              <a:effectLst/>
              <a:latin typeface="+mn-lt"/>
              <a:ea typeface="+mn-ea"/>
              <a:cs typeface="+mn-cs"/>
            </a:rPr>
            <a:t>これは、新規地方債の発行を抑制されてきたことや、過去の大規模事業の地方債償還終了に伴う元金償還の減によるものが大きな要因となっている。</a:t>
          </a:r>
          <a:endParaRPr lang="ja-JP" altLang="ja-JP" sz="1050">
            <a:effectLst/>
          </a:endParaRPr>
        </a:p>
        <a:p>
          <a:r>
            <a:rPr kumimoji="1" lang="ja-JP" altLang="ja-JP" sz="900">
              <a:solidFill>
                <a:schemeClr val="dk1"/>
              </a:solidFill>
              <a:effectLst/>
              <a:latin typeface="+mn-lt"/>
              <a:ea typeface="+mn-ea"/>
              <a:cs typeface="+mn-cs"/>
            </a:rPr>
            <a:t>　しかし、今後は、公共施設の更新等により、多額の起債の発行を予定しており、公債費が増加していくことを見込んでいる。財源を確保するために、起債の有効活用をしていくが、緊急度・住民ニーズを的確に把握した事業選択により、起債に大きく頼ることのない財政運営に努めていく。</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60706</xdr:rowOff>
    </xdr:from>
    <xdr:to>
      <xdr:col>24</xdr:col>
      <xdr:colOff>25400</xdr:colOff>
      <xdr:row>75</xdr:row>
      <xdr:rowOff>138430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291945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56134</xdr:rowOff>
    </xdr:from>
    <xdr:to>
      <xdr:col>19</xdr:col>
      <xdr:colOff>187325</xdr:colOff>
      <xdr:row>75</xdr:row>
      <xdr:rowOff>60706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29148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56134</xdr:rowOff>
    </xdr:from>
    <xdr:to>
      <xdr:col>15</xdr:col>
      <xdr:colOff>98425</xdr:colOff>
      <xdr:row>75</xdr:row>
      <xdr:rowOff>74422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29148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74422</xdr:rowOff>
    </xdr:from>
    <xdr:to>
      <xdr:col>11</xdr:col>
      <xdr:colOff>9525</xdr:colOff>
      <xdr:row>75</xdr:row>
      <xdr:rowOff>83566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29331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9906</xdr:rowOff>
    </xdr:from>
    <xdr:to>
      <xdr:col>20</xdr:col>
      <xdr:colOff>38100</xdr:colOff>
      <xdr:row>75</xdr:row>
      <xdr:rowOff>111506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121683</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6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5334</xdr:rowOff>
    </xdr:from>
    <xdr:to>
      <xdr:col>15</xdr:col>
      <xdr:colOff>149225</xdr:colOff>
      <xdr:row>75</xdr:row>
      <xdr:rowOff>106934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117111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23622</xdr:rowOff>
    </xdr:from>
    <xdr:to>
      <xdr:col>11</xdr:col>
      <xdr:colOff>60325</xdr:colOff>
      <xdr:row>75</xdr:row>
      <xdr:rowOff>125222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135399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32766</xdr:rowOff>
    </xdr:from>
    <xdr:to>
      <xdr:col>6</xdr:col>
      <xdr:colOff>171450</xdr:colOff>
      <xdr:row>75</xdr:row>
      <xdr:rowOff>134366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144543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公債費を除く経費に係る経常収支比率は類似団体平均を上回っている。</a:t>
          </a:r>
          <a:endParaRPr lang="ja-JP" altLang="ja-JP" sz="1050">
            <a:effectLst/>
          </a:endParaRPr>
        </a:p>
        <a:p>
          <a:r>
            <a:rPr kumimoji="1" lang="ja-JP" altLang="ja-JP" sz="900">
              <a:solidFill>
                <a:schemeClr val="dk1"/>
              </a:solidFill>
              <a:effectLst/>
              <a:latin typeface="+mn-lt"/>
              <a:ea typeface="+mn-ea"/>
              <a:cs typeface="+mn-cs"/>
            </a:rPr>
            <a:t>　これは、主に類似団体中で高い数値を示す「扶助費」と「物件費」によるものである。物件費は、業務の民間委託等、行政の効率化を早期より取り組んだ結果、経常経費化している。負担金は、一部事務組合の所有する施設維持や老朽化対策により、圧縮が困難な状況にある。更に、他自治体同様、増大する扶助費の影響で、経常経費の抑制はますます困難な状況にある。</a:t>
          </a:r>
          <a:endParaRPr lang="ja-JP" altLang="ja-JP" sz="1050">
            <a:effectLst/>
          </a:endParaRPr>
        </a:p>
        <a:p>
          <a:r>
            <a:rPr kumimoji="1" lang="ja-JP" altLang="ja-JP" sz="900">
              <a:solidFill>
                <a:schemeClr val="dk1"/>
              </a:solidFill>
              <a:effectLst/>
              <a:latin typeface="+mn-lt"/>
              <a:ea typeface="+mn-ea"/>
              <a:cs typeface="+mn-cs"/>
            </a:rPr>
            <a:t>　しかしながら、事業の統廃合などコスト削減に努めることにより、健全な財政運営に努めていく。</a:t>
          </a:r>
          <a:endParaRPr lang="ja-JP" altLang="ja-JP" sz="105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53848</xdr:rowOff>
    </xdr:from>
    <xdr:to>
      <xdr:col>82</xdr:col>
      <xdr:colOff>107950</xdr:colOff>
      <xdr:row>80</xdr:row>
      <xdr:rowOff>76708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7698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60706</xdr:rowOff>
    </xdr:from>
    <xdr:to>
      <xdr:col>78</xdr:col>
      <xdr:colOff>69850</xdr:colOff>
      <xdr:row>80</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60525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60706</xdr:rowOff>
    </xdr:from>
    <xdr:to>
      <xdr:col>73</xdr:col>
      <xdr:colOff>180975</xdr:colOff>
      <xdr:row>80</xdr:row>
      <xdr:rowOff>44704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60525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80</xdr:row>
      <xdr:rowOff>44704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404087"/>
          <a:ext cx="889000" cy="3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3048</xdr:rowOff>
    </xdr:from>
    <xdr:to>
      <xdr:col>82</xdr:col>
      <xdr:colOff>158750</xdr:colOff>
      <xdr:row>80</xdr:row>
      <xdr:rowOff>104648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83075</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6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25908</xdr:rowOff>
    </xdr:from>
    <xdr:to>
      <xdr:col>78</xdr:col>
      <xdr:colOff>120650</xdr:colOff>
      <xdr:row>80</xdr:row>
      <xdr:rowOff>127508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112285</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828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9906</xdr:rowOff>
    </xdr:from>
    <xdr:to>
      <xdr:col>74</xdr:col>
      <xdr:colOff>31750</xdr:colOff>
      <xdr:row>79</xdr:row>
      <xdr:rowOff>111506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96283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165354</xdr:rowOff>
    </xdr:from>
    <xdr:to>
      <xdr:col>69</xdr:col>
      <xdr:colOff>142875</xdr:colOff>
      <xdr:row>80</xdr:row>
      <xdr:rowOff>95504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70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80281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79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愛知県高浜市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72352</xdr:rowOff>
    </xdr:from>
    <xdr:to>
      <xdr:col>29</xdr:col>
      <xdr:colOff>127000</xdr:colOff>
      <xdr:row>18</xdr:row>
      <xdr:rowOff>129083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05927"/>
          <a:ext cx="0" cy="12568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139260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129083</xdr:rowOff>
    </xdr:from>
    <xdr:to>
      <xdr:col>30</xdr:col>
      <xdr:colOff>25400</xdr:colOff>
      <xdr:row>18</xdr:row>
      <xdr:rowOff>129083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628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158729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9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72352</xdr:rowOff>
    </xdr:from>
    <xdr:to>
      <xdr:col>30</xdr:col>
      <xdr:colOff>25400</xdr:colOff>
      <xdr:row>11</xdr:row>
      <xdr:rowOff>72352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059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129083</xdr:rowOff>
    </xdr:from>
    <xdr:to>
      <xdr:col>29</xdr:col>
      <xdr:colOff>127000</xdr:colOff>
      <xdr:row>18</xdr:row>
      <xdr:rowOff>140894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2808"/>
          <a:ext cx="647700" cy="11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50157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98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33630</xdr:rowOff>
    </xdr:from>
    <xdr:to>
      <xdr:col>29</xdr:col>
      <xdr:colOff>177800</xdr:colOff>
      <xdr:row>15</xdr:row>
      <xdr:rowOff>135230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3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140894</xdr:rowOff>
    </xdr:from>
    <xdr:to>
      <xdr:col>26</xdr:col>
      <xdr:colOff>50800</xdr:colOff>
      <xdr:row>18</xdr:row>
      <xdr:rowOff>143929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4619"/>
          <a:ext cx="698500" cy="3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54635</xdr:rowOff>
    </xdr:from>
    <xdr:to>
      <xdr:col>26</xdr:col>
      <xdr:colOff>101600</xdr:colOff>
      <xdr:row>15</xdr:row>
      <xdr:rowOff>156235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74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166412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143929</xdr:rowOff>
    </xdr:from>
    <xdr:to>
      <xdr:col>22</xdr:col>
      <xdr:colOff>114300</xdr:colOff>
      <xdr:row>18</xdr:row>
      <xdr:rowOff>152286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77654"/>
          <a:ext cx="698500" cy="8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99441</xdr:rowOff>
    </xdr:from>
    <xdr:to>
      <xdr:col>22</xdr:col>
      <xdr:colOff>165100</xdr:colOff>
      <xdr:row>16</xdr:row>
      <xdr:rowOff>29591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18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39768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145174</xdr:rowOff>
    </xdr:from>
    <xdr:to>
      <xdr:col>18</xdr:col>
      <xdr:colOff>177800</xdr:colOff>
      <xdr:row>18</xdr:row>
      <xdr:rowOff>152286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78899"/>
          <a:ext cx="698500" cy="7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161531</xdr:rowOff>
    </xdr:from>
    <xdr:to>
      <xdr:col>19</xdr:col>
      <xdr:colOff>38100</xdr:colOff>
      <xdr:row>16</xdr:row>
      <xdr:rowOff>91681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0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101858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4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9182</xdr:rowOff>
    </xdr:from>
    <xdr:to>
      <xdr:col>15</xdr:col>
      <xdr:colOff>101600</xdr:colOff>
      <xdr:row>16</xdr:row>
      <xdr:rowOff>110782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00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120959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6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78283</xdr:rowOff>
    </xdr:from>
    <xdr:to>
      <xdr:col>29</xdr:col>
      <xdr:colOff>177800</xdr:colOff>
      <xdr:row>19</xdr:row>
      <xdr:rowOff>8433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2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158310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90094</xdr:rowOff>
    </xdr:from>
    <xdr:to>
      <xdr:col>26</xdr:col>
      <xdr:colOff>101600</xdr:colOff>
      <xdr:row>19</xdr:row>
      <xdr:rowOff>20244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3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5021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1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93129</xdr:rowOff>
    </xdr:from>
    <xdr:to>
      <xdr:col>22</xdr:col>
      <xdr:colOff>165100</xdr:colOff>
      <xdr:row>19</xdr:row>
      <xdr:rowOff>23279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6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8056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101486</xdr:rowOff>
    </xdr:from>
    <xdr:to>
      <xdr:col>19</xdr:col>
      <xdr:colOff>38100</xdr:colOff>
      <xdr:row>19</xdr:row>
      <xdr:rowOff>31636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5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16413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2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94374</xdr:rowOff>
    </xdr:from>
    <xdr:to>
      <xdr:col>15</xdr:col>
      <xdr:colOff>101600</xdr:colOff>
      <xdr:row>19</xdr:row>
      <xdr:rowOff>24524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8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9301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287314</xdr:rowOff>
    </xdr:from>
    <xdr:to>
      <xdr:col>29</xdr:col>
      <xdr:colOff>127000</xdr:colOff>
      <xdr:row>38</xdr:row>
      <xdr:rowOff>78766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12014"/>
          <a:ext cx="647700" cy="134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47269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57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78766</xdr:rowOff>
    </xdr:from>
    <xdr:to>
      <xdr:col>26</xdr:col>
      <xdr:colOff>50800</xdr:colOff>
      <xdr:row>38</xdr:row>
      <xdr:rowOff>114950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546366"/>
          <a:ext cx="698500" cy="36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16821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627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114950</xdr:rowOff>
    </xdr:from>
    <xdr:to>
      <xdr:col>22</xdr:col>
      <xdr:colOff>114300</xdr:colOff>
      <xdr:row>38</xdr:row>
      <xdr:rowOff>151754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582550"/>
          <a:ext cx="698500" cy="36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43273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151754</xdr:rowOff>
    </xdr:from>
    <xdr:to>
      <xdr:col>18</xdr:col>
      <xdr:colOff>177800</xdr:colOff>
      <xdr:row>39</xdr:row>
      <xdr:rowOff>10839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619354"/>
          <a:ext cx="698500" cy="30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30276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236514</xdr:rowOff>
    </xdr:from>
    <xdr:to>
      <xdr:col>29</xdr:col>
      <xdr:colOff>177800</xdr:colOff>
      <xdr:row>37</xdr:row>
      <xdr:rowOff>338114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61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145091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6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27966</xdr:rowOff>
    </xdr:from>
    <xdr:to>
      <xdr:col>26</xdr:col>
      <xdr:colOff>101600</xdr:colOff>
      <xdr:row>38</xdr:row>
      <xdr:rowOff>129566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95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114343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81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64150</xdr:rowOff>
    </xdr:from>
    <xdr:to>
      <xdr:col>22</xdr:col>
      <xdr:colOff>165100</xdr:colOff>
      <xdr:row>38</xdr:row>
      <xdr:rowOff>165750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53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150527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6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100954</xdr:rowOff>
    </xdr:from>
    <xdr:to>
      <xdr:col>19</xdr:col>
      <xdr:colOff>38100</xdr:colOff>
      <xdr:row>39</xdr:row>
      <xdr:rowOff>31104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568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39</xdr:row>
      <xdr:rowOff>15881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65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131489</xdr:rowOff>
    </xdr:from>
    <xdr:to>
      <xdr:col>15</xdr:col>
      <xdr:colOff>101600</xdr:colOff>
      <xdr:row>39</xdr:row>
      <xdr:rowOff>61639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59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39</xdr:row>
      <xdr:rowOff>46416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68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愛知県高浜市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49,154
45,095
13.11
18,279,002
17,356,300
713,563
9,662,667
8,816,062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1753</xdr:rowOff>
    </xdr:from>
    <xdr:to>
      <xdr:col>24</xdr:col>
      <xdr:colOff>62865</xdr:colOff>
      <xdr:row>38</xdr:row>
      <xdr:rowOff>51409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16703"/>
          <a:ext cx="1270" cy="12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55236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51409</xdr:rowOff>
    </xdr:from>
    <xdr:to>
      <xdr:col>24</xdr:col>
      <xdr:colOff>152400</xdr:colOff>
      <xdr:row>38</xdr:row>
      <xdr:rowOff>51409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119880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1753</xdr:rowOff>
    </xdr:from>
    <xdr:to>
      <xdr:col>24</xdr:col>
      <xdr:colOff>152400</xdr:colOff>
      <xdr:row>31</xdr:row>
      <xdr:rowOff>1753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51409</xdr:rowOff>
    </xdr:from>
    <xdr:to>
      <xdr:col>24</xdr:col>
      <xdr:colOff>63500</xdr:colOff>
      <xdr:row>38</xdr:row>
      <xdr:rowOff>62712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66509"/>
          <a:ext cx="8382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132872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109995</xdr:rowOff>
    </xdr:from>
    <xdr:to>
      <xdr:col>24</xdr:col>
      <xdr:colOff>114300</xdr:colOff>
      <xdr:row>35</xdr:row>
      <xdr:rowOff>40145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62712</xdr:rowOff>
    </xdr:from>
    <xdr:to>
      <xdr:col>19</xdr:col>
      <xdr:colOff>177800</xdr:colOff>
      <xdr:row>38</xdr:row>
      <xdr:rowOff>71234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77812"/>
          <a:ext cx="889000" cy="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123088</xdr:rowOff>
    </xdr:from>
    <xdr:to>
      <xdr:col>20</xdr:col>
      <xdr:colOff>38100</xdr:colOff>
      <xdr:row>35</xdr:row>
      <xdr:rowOff>53238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69765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71234</xdr:rowOff>
    </xdr:from>
    <xdr:to>
      <xdr:col>15</xdr:col>
      <xdr:colOff>50800</xdr:colOff>
      <xdr:row>38</xdr:row>
      <xdr:rowOff>129222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86334"/>
          <a:ext cx="889000" cy="5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330</xdr:rowOff>
    </xdr:from>
    <xdr:to>
      <xdr:col>15</xdr:col>
      <xdr:colOff>101600</xdr:colOff>
      <xdr:row>35</xdr:row>
      <xdr:rowOff>101930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118457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129222</xdr:rowOff>
    </xdr:from>
    <xdr:to>
      <xdr:col>10</xdr:col>
      <xdr:colOff>114300</xdr:colOff>
      <xdr:row>38</xdr:row>
      <xdr:rowOff>142494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44322"/>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163449</xdr:rowOff>
    </xdr:from>
    <xdr:to>
      <xdr:col>10</xdr:col>
      <xdr:colOff>165100</xdr:colOff>
      <xdr:row>36</xdr:row>
      <xdr:rowOff>93599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110126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5740</xdr:rowOff>
    </xdr:from>
    <xdr:to>
      <xdr:col>6</xdr:col>
      <xdr:colOff>38100</xdr:colOff>
      <xdr:row>36</xdr:row>
      <xdr:rowOff>107340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123867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5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609</xdr:rowOff>
    </xdr:from>
    <xdr:to>
      <xdr:col>24</xdr:col>
      <xdr:colOff>114300</xdr:colOff>
      <xdr:row>38</xdr:row>
      <xdr:rowOff>102209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1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86987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3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11912</xdr:rowOff>
    </xdr:from>
    <xdr:to>
      <xdr:col>20</xdr:col>
      <xdr:colOff>38100</xdr:colOff>
      <xdr:row>38</xdr:row>
      <xdr:rowOff>113512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2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104639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1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20434</xdr:rowOff>
    </xdr:from>
    <xdr:to>
      <xdr:col>15</xdr:col>
      <xdr:colOff>101600</xdr:colOff>
      <xdr:row>38</xdr:row>
      <xdr:rowOff>122034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3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113161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2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78422</xdr:rowOff>
    </xdr:from>
    <xdr:to>
      <xdr:col>10</xdr:col>
      <xdr:colOff>165100</xdr:colOff>
      <xdr:row>39</xdr:row>
      <xdr:rowOff>8572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171149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8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91694</xdr:rowOff>
    </xdr:from>
    <xdr:to>
      <xdr:col>6</xdr:col>
      <xdr:colOff>38100</xdr:colOff>
      <xdr:row>39</xdr:row>
      <xdr:rowOff>21844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12971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128398</xdr:rowOff>
    </xdr:from>
    <xdr:to>
      <xdr:col>24</xdr:col>
      <xdr:colOff>63500</xdr:colOff>
      <xdr:row>57</xdr:row>
      <xdr:rowOff>134013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01048"/>
          <a:ext cx="838200" cy="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109912</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3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128398</xdr:rowOff>
    </xdr:from>
    <xdr:to>
      <xdr:col>19</xdr:col>
      <xdr:colOff>177800</xdr:colOff>
      <xdr:row>57</xdr:row>
      <xdr:rowOff>158308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01048"/>
          <a:ext cx="889000" cy="2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98579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158308</xdr:rowOff>
    </xdr:from>
    <xdr:to>
      <xdr:col>15</xdr:col>
      <xdr:colOff>50800</xdr:colOff>
      <xdr:row>58</xdr:row>
      <xdr:rowOff>12534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30958"/>
          <a:ext cx="889000" cy="2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160274</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12534</xdr:rowOff>
    </xdr:from>
    <xdr:to>
      <xdr:col>10</xdr:col>
      <xdr:colOff>114300</xdr:colOff>
      <xdr:row>58</xdr:row>
      <xdr:rowOff>42518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56634"/>
          <a:ext cx="889000" cy="2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166812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35257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83213</xdr:rowOff>
    </xdr:from>
    <xdr:to>
      <xdr:col>24</xdr:col>
      <xdr:colOff>114300</xdr:colOff>
      <xdr:row>58</xdr:row>
      <xdr:rowOff>13363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5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61640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3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77598</xdr:rowOff>
    </xdr:from>
    <xdr:to>
      <xdr:col>20</xdr:col>
      <xdr:colOff>38100</xdr:colOff>
      <xdr:row>58</xdr:row>
      <xdr:rowOff>7748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5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170325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4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107508</xdr:rowOff>
    </xdr:from>
    <xdr:to>
      <xdr:col>15</xdr:col>
      <xdr:colOff>101600</xdr:colOff>
      <xdr:row>58</xdr:row>
      <xdr:rowOff>37658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8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28785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7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133184</xdr:rowOff>
    </xdr:from>
    <xdr:to>
      <xdr:col>10</xdr:col>
      <xdr:colOff>165100</xdr:colOff>
      <xdr:row>58</xdr:row>
      <xdr:rowOff>63334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0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54461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9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163168</xdr:rowOff>
    </xdr:from>
    <xdr:to>
      <xdr:col>6</xdr:col>
      <xdr:colOff>38100</xdr:colOff>
      <xdr:row>58</xdr:row>
      <xdr:rowOff>93318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3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84445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2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78023</xdr:rowOff>
    </xdr:from>
    <xdr:to>
      <xdr:col>24</xdr:col>
      <xdr:colOff>63500</xdr:colOff>
      <xdr:row>78</xdr:row>
      <xdr:rowOff>88013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51123"/>
          <a:ext cx="8382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100530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62959</xdr:rowOff>
    </xdr:from>
    <xdr:to>
      <xdr:col>19</xdr:col>
      <xdr:colOff>177800</xdr:colOff>
      <xdr:row>78</xdr:row>
      <xdr:rowOff>78023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36059"/>
          <a:ext cx="889000" cy="1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7779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59530</xdr:rowOff>
    </xdr:from>
    <xdr:to>
      <xdr:col>15</xdr:col>
      <xdr:colOff>50800</xdr:colOff>
      <xdr:row>78</xdr:row>
      <xdr:rowOff>62959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3263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49174</xdr:rowOff>
    </xdr:from>
    <xdr:to>
      <xdr:col>10</xdr:col>
      <xdr:colOff>114300</xdr:colOff>
      <xdr:row>78</xdr:row>
      <xdr:rowOff>59530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22274"/>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90578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79560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37213</xdr:rowOff>
    </xdr:from>
    <xdr:to>
      <xdr:col>24</xdr:col>
      <xdr:colOff>114300</xdr:colOff>
      <xdr:row>78</xdr:row>
      <xdr:rowOff>138813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1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123590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2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27223</xdr:rowOff>
    </xdr:from>
    <xdr:to>
      <xdr:col>20</xdr:col>
      <xdr:colOff>38100</xdr:colOff>
      <xdr:row>78</xdr:row>
      <xdr:rowOff>128823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119950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9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12159</xdr:rowOff>
    </xdr:from>
    <xdr:to>
      <xdr:col>15</xdr:col>
      <xdr:colOff>101600</xdr:colOff>
      <xdr:row>78</xdr:row>
      <xdr:rowOff>113759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8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104886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7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8730</xdr:rowOff>
    </xdr:from>
    <xdr:to>
      <xdr:col>10</xdr:col>
      <xdr:colOff>165100</xdr:colOff>
      <xdr:row>78</xdr:row>
      <xdr:rowOff>110330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101457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7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169824</xdr:rowOff>
    </xdr:from>
    <xdr:to>
      <xdr:col>6</xdr:col>
      <xdr:colOff>38100</xdr:colOff>
      <xdr:row>78</xdr:row>
      <xdr:rowOff>99974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91101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78384</xdr:rowOff>
    </xdr:from>
    <xdr:to>
      <xdr:col>24</xdr:col>
      <xdr:colOff>63500</xdr:colOff>
      <xdr:row>96</xdr:row>
      <xdr:rowOff>54139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366134"/>
          <a:ext cx="838200" cy="14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52340</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511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78384</xdr:rowOff>
    </xdr:from>
    <xdr:to>
      <xdr:col>19</xdr:col>
      <xdr:colOff>177800</xdr:colOff>
      <xdr:row>97</xdr:row>
      <xdr:rowOff>22885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366134"/>
          <a:ext cx="889000" cy="28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19690</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22885</xdr:rowOff>
    </xdr:from>
    <xdr:to>
      <xdr:col>15</xdr:col>
      <xdr:colOff>50800</xdr:colOff>
      <xdr:row>97</xdr:row>
      <xdr:rowOff>97510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53535"/>
          <a:ext cx="889000" cy="7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129494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97510</xdr:rowOff>
    </xdr:from>
    <xdr:to>
      <xdr:col>10</xdr:col>
      <xdr:colOff>114300</xdr:colOff>
      <xdr:row>98</xdr:row>
      <xdr:rowOff>4381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28160"/>
          <a:ext cx="889000" cy="7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147921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52036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51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3339</xdr:rowOff>
    </xdr:from>
    <xdr:to>
      <xdr:col>24</xdr:col>
      <xdr:colOff>114300</xdr:colOff>
      <xdr:row>96</xdr:row>
      <xdr:rowOff>104939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6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26216</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31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27584</xdr:rowOff>
    </xdr:from>
    <xdr:to>
      <xdr:col>20</xdr:col>
      <xdr:colOff>38100</xdr:colOff>
      <xdr:row>95</xdr:row>
      <xdr:rowOff>129184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1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145711</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09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143535</xdr:rowOff>
    </xdr:from>
    <xdr:to>
      <xdr:col>15</xdr:col>
      <xdr:colOff>101600</xdr:colOff>
      <xdr:row>97</xdr:row>
      <xdr:rowOff>73685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90212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37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46710</xdr:rowOff>
    </xdr:from>
    <xdr:to>
      <xdr:col>10</xdr:col>
      <xdr:colOff>165100</xdr:colOff>
      <xdr:row>97</xdr:row>
      <xdr:rowOff>148310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7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164837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45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125031</xdr:rowOff>
    </xdr:from>
    <xdr:to>
      <xdr:col>6</xdr:col>
      <xdr:colOff>38100</xdr:colOff>
      <xdr:row>98</xdr:row>
      <xdr:rowOff>55181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5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46308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4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165510</xdr:rowOff>
    </xdr:from>
    <xdr:to>
      <xdr:col>54</xdr:col>
      <xdr:colOff>189865</xdr:colOff>
      <xdr:row>39</xdr:row>
      <xdr:rowOff>20131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9010"/>
          <a:ext cx="1270" cy="139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23958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20131</xdr:rowOff>
    </xdr:from>
    <xdr:to>
      <xdr:col>55</xdr:col>
      <xdr:colOff>88900</xdr:colOff>
      <xdr:row>39</xdr:row>
      <xdr:rowOff>20131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0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112187</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165510</xdr:rowOff>
    </xdr:from>
    <xdr:to>
      <xdr:col>55</xdr:col>
      <xdr:colOff>88900</xdr:colOff>
      <xdr:row>30</xdr:row>
      <xdr:rowOff>165510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145709</xdr:rowOff>
    </xdr:from>
    <xdr:to>
      <xdr:col>55</xdr:col>
      <xdr:colOff>0</xdr:colOff>
      <xdr:row>38</xdr:row>
      <xdr:rowOff>58286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89359"/>
          <a:ext cx="838200" cy="8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143291</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72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120414</xdr:rowOff>
    </xdr:from>
    <xdr:to>
      <xdr:col>55</xdr:col>
      <xdr:colOff>50800</xdr:colOff>
      <xdr:row>36</xdr:row>
      <xdr:rowOff>50564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152937</xdr:rowOff>
    </xdr:from>
    <xdr:to>
      <xdr:col>50</xdr:col>
      <xdr:colOff>114300</xdr:colOff>
      <xdr:row>38</xdr:row>
      <xdr:rowOff>58286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467887"/>
          <a:ext cx="889000" cy="110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9141</xdr:rowOff>
    </xdr:from>
    <xdr:to>
      <xdr:col>50</xdr:col>
      <xdr:colOff>165100</xdr:colOff>
      <xdr:row>36</xdr:row>
      <xdr:rowOff>110741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127268</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152937</xdr:rowOff>
    </xdr:from>
    <xdr:to>
      <xdr:col>45</xdr:col>
      <xdr:colOff>177800</xdr:colOff>
      <xdr:row>38</xdr:row>
      <xdr:rowOff>69313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467887"/>
          <a:ext cx="889000" cy="111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67956</xdr:rowOff>
    </xdr:from>
    <xdr:to>
      <xdr:col>46</xdr:col>
      <xdr:colOff>38100</xdr:colOff>
      <xdr:row>29</xdr:row>
      <xdr:rowOff>169556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14633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69313</xdr:rowOff>
    </xdr:from>
    <xdr:to>
      <xdr:col>41</xdr:col>
      <xdr:colOff>50800</xdr:colOff>
      <xdr:row>39</xdr:row>
      <xdr:rowOff>28089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84413"/>
          <a:ext cx="889000" cy="1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147476</xdr:rowOff>
    </xdr:from>
    <xdr:to>
      <xdr:col>41</xdr:col>
      <xdr:colOff>101600</xdr:colOff>
      <xdr:row>37</xdr:row>
      <xdr:rowOff>77626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94153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44116</xdr:rowOff>
    </xdr:from>
    <xdr:to>
      <xdr:col>36</xdr:col>
      <xdr:colOff>165100</xdr:colOff>
      <xdr:row>37</xdr:row>
      <xdr:rowOff>145716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8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162243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6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94909</xdr:rowOff>
    </xdr:from>
    <xdr:to>
      <xdr:col>55</xdr:col>
      <xdr:colOff>50800</xdr:colOff>
      <xdr:row>38</xdr:row>
      <xdr:rowOff>25059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73336</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1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7486</xdr:rowOff>
    </xdr:from>
    <xdr:to>
      <xdr:col>50</xdr:col>
      <xdr:colOff>165100</xdr:colOff>
      <xdr:row>38</xdr:row>
      <xdr:rowOff>109086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2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100213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102137</xdr:rowOff>
    </xdr:from>
    <xdr:to>
      <xdr:col>46</xdr:col>
      <xdr:colOff>38100</xdr:colOff>
      <xdr:row>32</xdr:row>
      <xdr:rowOff>32287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41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23414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5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18513</xdr:rowOff>
    </xdr:from>
    <xdr:to>
      <xdr:col>41</xdr:col>
      <xdr:colOff>101600</xdr:colOff>
      <xdr:row>38</xdr:row>
      <xdr:rowOff>120113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3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111240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2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148739</xdr:rowOff>
    </xdr:from>
    <xdr:to>
      <xdr:col>36</xdr:col>
      <xdr:colOff>165100</xdr:colOff>
      <xdr:row>39</xdr:row>
      <xdr:rowOff>78889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66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70016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75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20455</xdr:rowOff>
    </xdr:from>
    <xdr:to>
      <xdr:col>55</xdr:col>
      <xdr:colOff>0</xdr:colOff>
      <xdr:row>58</xdr:row>
      <xdr:rowOff>51681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64555"/>
          <a:ext cx="838200" cy="3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9593</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9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xdr:rowOff>
    </xdr:from>
    <xdr:to>
      <xdr:col>50</xdr:col>
      <xdr:colOff>114300</xdr:colOff>
      <xdr:row>58</xdr:row>
      <xdr:rowOff>51681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72668"/>
          <a:ext cx="889000" cy="22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95745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xdr:rowOff>
    </xdr:from>
    <xdr:to>
      <xdr:col>45</xdr:col>
      <xdr:colOff>177800</xdr:colOff>
      <xdr:row>57</xdr:row>
      <xdr:rowOff>58692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72668"/>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44363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167422</xdr:rowOff>
    </xdr:from>
    <xdr:to>
      <xdr:col>41</xdr:col>
      <xdr:colOff>50800</xdr:colOff>
      <xdr:row>57</xdr:row>
      <xdr:rowOff>58692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97172"/>
          <a:ext cx="889000" cy="23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57820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69392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6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141105</xdr:rowOff>
    </xdr:from>
    <xdr:to>
      <xdr:col>55</xdr:col>
      <xdr:colOff>50800</xdr:colOff>
      <xdr:row>58</xdr:row>
      <xdr:rowOff>71255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56032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2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881</xdr:rowOff>
    </xdr:from>
    <xdr:to>
      <xdr:col>50</xdr:col>
      <xdr:colOff>165100</xdr:colOff>
      <xdr:row>58</xdr:row>
      <xdr:rowOff>102481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4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93608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3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120668</xdr:rowOff>
    </xdr:from>
    <xdr:to>
      <xdr:col>46</xdr:col>
      <xdr:colOff>38100</xdr:colOff>
      <xdr:row>57</xdr:row>
      <xdr:rowOff>50818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41945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1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7892</xdr:rowOff>
    </xdr:from>
    <xdr:to>
      <xdr:col>41</xdr:col>
      <xdr:colOff>101600</xdr:colOff>
      <xdr:row>57</xdr:row>
      <xdr:rowOff>109492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8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100619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116622</xdr:rowOff>
    </xdr:from>
    <xdr:to>
      <xdr:col>36</xdr:col>
      <xdr:colOff>165100</xdr:colOff>
      <xdr:row>56</xdr:row>
      <xdr:rowOff>46772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4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63299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2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18400</xdr:rowOff>
    </xdr:from>
    <xdr:to>
      <xdr:col>55</xdr:col>
      <xdr:colOff>0</xdr:colOff>
      <xdr:row>79</xdr:row>
      <xdr:rowOff>66342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62950"/>
          <a:ext cx="838200" cy="4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66342</xdr:rowOff>
    </xdr:from>
    <xdr:to>
      <xdr:col>50</xdr:col>
      <xdr:colOff>114300</xdr:colOff>
      <xdr:row>79</xdr:row>
      <xdr:rowOff>81787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610892"/>
          <a:ext cx="889000" cy="1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126407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81787</xdr:rowOff>
    </xdr:from>
    <xdr:to>
      <xdr:col>45</xdr:col>
      <xdr:colOff>177800</xdr:colOff>
      <xdr:row>79</xdr:row>
      <xdr:rowOff>98682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626337"/>
          <a:ext cx="889000" cy="1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103722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90681</xdr:rowOff>
    </xdr:from>
    <xdr:to>
      <xdr:col>41</xdr:col>
      <xdr:colOff>50800</xdr:colOff>
      <xdr:row>79</xdr:row>
      <xdr:rowOff>98682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63523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111603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114662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139050</xdr:rowOff>
    </xdr:from>
    <xdr:to>
      <xdr:col>55</xdr:col>
      <xdr:colOff>50800</xdr:colOff>
      <xdr:row>79</xdr:row>
      <xdr:rowOff>69200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1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53977</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2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15542</xdr:rowOff>
    </xdr:from>
    <xdr:to>
      <xdr:col>50</xdr:col>
      <xdr:colOff>165100</xdr:colOff>
      <xdr:row>79</xdr:row>
      <xdr:rowOff>117142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6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108269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5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30987</xdr:rowOff>
    </xdr:from>
    <xdr:to>
      <xdr:col>46</xdr:col>
      <xdr:colOff>38100</xdr:colOff>
      <xdr:row>79</xdr:row>
      <xdr:rowOff>132587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7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123714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6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47882</xdr:rowOff>
    </xdr:from>
    <xdr:to>
      <xdr:col>41</xdr:col>
      <xdr:colOff>101600</xdr:colOff>
      <xdr:row>79</xdr:row>
      <xdr:rowOff>149482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9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140609</xdr:rowOff>
    </xdr:from>
    <xdr:ext cx="313932"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704333" y="13685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39881</xdr:rowOff>
    </xdr:from>
    <xdr:to>
      <xdr:col>36</xdr:col>
      <xdr:colOff>165100</xdr:colOff>
      <xdr:row>79</xdr:row>
      <xdr:rowOff>141481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8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132608</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3017" y="13677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117712</xdr:rowOff>
    </xdr:from>
    <xdr:to>
      <xdr:col>55</xdr:col>
      <xdr:colOff>0</xdr:colOff>
      <xdr:row>98</xdr:row>
      <xdr:rowOff>145000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919812"/>
          <a:ext cx="838200" cy="2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46226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33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49861</xdr:rowOff>
    </xdr:from>
    <xdr:to>
      <xdr:col>50</xdr:col>
      <xdr:colOff>114300</xdr:colOff>
      <xdr:row>98</xdr:row>
      <xdr:rowOff>117712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509061"/>
          <a:ext cx="889000" cy="41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169322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8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49861</xdr:rowOff>
    </xdr:from>
    <xdr:to>
      <xdr:col>45</xdr:col>
      <xdr:colOff>177800</xdr:colOff>
      <xdr:row>97</xdr:row>
      <xdr:rowOff>31015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509061"/>
          <a:ext cx="889000" cy="15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102599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1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16356</xdr:rowOff>
    </xdr:from>
    <xdr:to>
      <xdr:col>41</xdr:col>
      <xdr:colOff>50800</xdr:colOff>
      <xdr:row>97</xdr:row>
      <xdr:rowOff>31015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304106"/>
          <a:ext cx="889000" cy="35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158708</xdr:rowOff>
    </xdr:from>
    <xdr:to>
      <xdr:col>41</xdr:col>
      <xdr:colOff>101600</xdr:colOff>
      <xdr:row>96</xdr:row>
      <xdr:rowOff>88858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2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59496</xdr:rowOff>
    </xdr:from>
    <xdr:to>
      <xdr:col>36</xdr:col>
      <xdr:colOff>165100</xdr:colOff>
      <xdr:row>96</xdr:row>
      <xdr:rowOff>161096</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152223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1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94200</xdr:rowOff>
    </xdr:from>
    <xdr:to>
      <xdr:col>55</xdr:col>
      <xdr:colOff>50800</xdr:colOff>
      <xdr:row>99</xdr:row>
      <xdr:rowOff>24350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89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9127</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81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66912</xdr:rowOff>
    </xdr:from>
    <xdr:to>
      <xdr:col>50</xdr:col>
      <xdr:colOff>165100</xdr:colOff>
      <xdr:row>98</xdr:row>
      <xdr:rowOff>168512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86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159639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9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170511</xdr:rowOff>
    </xdr:from>
    <xdr:to>
      <xdr:col>46</xdr:col>
      <xdr:colOff>38100</xdr:colOff>
      <xdr:row>96</xdr:row>
      <xdr:rowOff>100661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4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91788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55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151665</xdr:rowOff>
    </xdr:from>
    <xdr:to>
      <xdr:col>41</xdr:col>
      <xdr:colOff>101600</xdr:colOff>
      <xdr:row>97</xdr:row>
      <xdr:rowOff>81815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6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72942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70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137006</xdr:rowOff>
    </xdr:from>
    <xdr:to>
      <xdr:col>36</xdr:col>
      <xdr:colOff>165100</xdr:colOff>
      <xdr:row>95</xdr:row>
      <xdr:rowOff>67156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25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83683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02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114463</xdr:rowOff>
    </xdr:from>
    <xdr:to>
      <xdr:col>85</xdr:col>
      <xdr:colOff>127000</xdr:colOff>
      <xdr:row>38</xdr:row>
      <xdr:rowOff>139197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29563"/>
          <a:ext cx="838200" cy="2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139197</xdr:rowOff>
    </xdr:from>
    <xdr:to>
      <xdr:col>81</xdr:col>
      <xdr:colOff>50800</xdr:colOff>
      <xdr:row>38</xdr:row>
      <xdr:rowOff>139197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542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1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139197</xdr:rowOff>
    </xdr:from>
    <xdr:to>
      <xdr:col>76</xdr:col>
      <xdr:colOff>114300</xdr:colOff>
      <xdr:row>38</xdr:row>
      <xdr:rowOff>139609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654297"/>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134534</xdr:rowOff>
    </xdr:from>
    <xdr:to>
      <xdr:col>71</xdr:col>
      <xdr:colOff>177800</xdr:colOff>
      <xdr:row>38</xdr:row>
      <xdr:rowOff>139609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49634"/>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85412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0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119382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12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63663</xdr:rowOff>
    </xdr:from>
    <xdr:to>
      <xdr:col>85</xdr:col>
      <xdr:colOff>177800</xdr:colOff>
      <xdr:row>38</xdr:row>
      <xdr:rowOff>165263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150040</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49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88397</xdr:rowOff>
    </xdr:from>
    <xdr:to>
      <xdr:col>81</xdr:col>
      <xdr:colOff>101600</xdr:colOff>
      <xdr:row>39</xdr:row>
      <xdr:rowOff>18547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9674</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24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88397</xdr:rowOff>
    </xdr:from>
    <xdr:to>
      <xdr:col>76</xdr:col>
      <xdr:colOff>165100</xdr:colOff>
      <xdr:row>39</xdr:row>
      <xdr:rowOff>18547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9674</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35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88809</xdr:rowOff>
    </xdr:from>
    <xdr:to>
      <xdr:col>72</xdr:col>
      <xdr:colOff>38100</xdr:colOff>
      <xdr:row>39</xdr:row>
      <xdr:rowOff>18959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10086</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83734</xdr:rowOff>
    </xdr:from>
    <xdr:to>
      <xdr:col>67</xdr:col>
      <xdr:colOff>101600</xdr:colOff>
      <xdr:row>39</xdr:row>
      <xdr:rowOff>13884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9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5011</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69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150050</xdr:rowOff>
    </xdr:from>
    <xdr:to>
      <xdr:col>85</xdr:col>
      <xdr:colOff>127000</xdr:colOff>
      <xdr:row>78</xdr:row>
      <xdr:rowOff>31141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51700"/>
          <a:ext cx="838200" cy="5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160176</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76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30874</xdr:rowOff>
    </xdr:from>
    <xdr:to>
      <xdr:col>81</xdr:col>
      <xdr:colOff>50800</xdr:colOff>
      <xdr:row>78</xdr:row>
      <xdr:rowOff>31141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403974"/>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89819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28181</xdr:rowOff>
    </xdr:from>
    <xdr:to>
      <xdr:col>76</xdr:col>
      <xdr:colOff>114300</xdr:colOff>
      <xdr:row>78</xdr:row>
      <xdr:rowOff>30874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401281"/>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100893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10948</xdr:rowOff>
    </xdr:from>
    <xdr:to>
      <xdr:col>71</xdr:col>
      <xdr:colOff>177800</xdr:colOff>
      <xdr:row>78</xdr:row>
      <xdr:rowOff>28181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384048"/>
          <a:ext cx="889000" cy="1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143476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157992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99250</xdr:rowOff>
    </xdr:from>
    <xdr:to>
      <xdr:col>85</xdr:col>
      <xdr:colOff>177800</xdr:colOff>
      <xdr:row>78</xdr:row>
      <xdr:rowOff>29400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14177</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1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151791</xdr:rowOff>
    </xdr:from>
    <xdr:to>
      <xdr:col>81</xdr:col>
      <xdr:colOff>101600</xdr:colOff>
      <xdr:row>78</xdr:row>
      <xdr:rowOff>81941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5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73068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44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151524</xdr:rowOff>
    </xdr:from>
    <xdr:to>
      <xdr:col>76</xdr:col>
      <xdr:colOff>165100</xdr:colOff>
      <xdr:row>78</xdr:row>
      <xdr:rowOff>81674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72801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44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148831</xdr:rowOff>
    </xdr:from>
    <xdr:to>
      <xdr:col>72</xdr:col>
      <xdr:colOff>38100</xdr:colOff>
      <xdr:row>78</xdr:row>
      <xdr:rowOff>78981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5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70108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4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131598</xdr:rowOff>
    </xdr:from>
    <xdr:to>
      <xdr:col>67</xdr:col>
      <xdr:colOff>101600</xdr:colOff>
      <xdr:row>78</xdr:row>
      <xdr:rowOff>61748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52875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2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8382</xdr:rowOff>
    </xdr:from>
    <xdr:to>
      <xdr:col>85</xdr:col>
      <xdr:colOff>127000</xdr:colOff>
      <xdr:row>99</xdr:row>
      <xdr:rowOff>15393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981932"/>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28097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8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74930</xdr:rowOff>
    </xdr:from>
    <xdr:to>
      <xdr:col>81</xdr:col>
      <xdr:colOff>50800</xdr:colOff>
      <xdr:row>99</xdr:row>
      <xdr:rowOff>8382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877030"/>
          <a:ext cx="889000" cy="10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74930</xdr:rowOff>
    </xdr:from>
    <xdr:to>
      <xdr:col>76</xdr:col>
      <xdr:colOff>114300</xdr:colOff>
      <xdr:row>99</xdr:row>
      <xdr:rowOff>24664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77030"/>
          <a:ext cx="889000" cy="1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125082</xdr:rowOff>
    </xdr:from>
    <xdr:to>
      <xdr:col>71</xdr:col>
      <xdr:colOff>177800</xdr:colOff>
      <xdr:row>99</xdr:row>
      <xdr:rowOff>24664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927182"/>
          <a:ext cx="889000" cy="7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88256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116312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136043</xdr:rowOff>
    </xdr:from>
    <xdr:to>
      <xdr:col>85</xdr:col>
      <xdr:colOff>177800</xdr:colOff>
      <xdr:row>99</xdr:row>
      <xdr:rowOff>66193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50970</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129032</xdr:rowOff>
    </xdr:from>
    <xdr:to>
      <xdr:col>81</xdr:col>
      <xdr:colOff>101600</xdr:colOff>
      <xdr:row>99</xdr:row>
      <xdr:rowOff>59182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3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50309</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24130</xdr:rowOff>
    </xdr:from>
    <xdr:to>
      <xdr:col>76</xdr:col>
      <xdr:colOff>165100</xdr:colOff>
      <xdr:row>98</xdr:row>
      <xdr:rowOff>125730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116857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91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145314</xdr:rowOff>
    </xdr:from>
    <xdr:to>
      <xdr:col>72</xdr:col>
      <xdr:colOff>38100</xdr:colOff>
      <xdr:row>99</xdr:row>
      <xdr:rowOff>75464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4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66591</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704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74282</xdr:rowOff>
    </xdr:from>
    <xdr:to>
      <xdr:col>67</xdr:col>
      <xdr:colOff>101600</xdr:colOff>
      <xdr:row>99</xdr:row>
      <xdr:rowOff>4432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167009</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96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161874</xdr:rowOff>
    </xdr:from>
    <xdr:to>
      <xdr:col>116</xdr:col>
      <xdr:colOff>63500</xdr:colOff>
      <xdr:row>38</xdr:row>
      <xdr:rowOff>4924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505524"/>
          <a:ext cx="8382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15271</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30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98911</xdr:rowOff>
    </xdr:from>
    <xdr:to>
      <xdr:col>111</xdr:col>
      <xdr:colOff>177800</xdr:colOff>
      <xdr:row>37</xdr:row>
      <xdr:rowOff>161874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442561"/>
          <a:ext cx="889000" cy="6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145966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98911</xdr:rowOff>
    </xdr:from>
    <xdr:to>
      <xdr:col>107</xdr:col>
      <xdr:colOff>50800</xdr:colOff>
      <xdr:row>38</xdr:row>
      <xdr:rowOff>17105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442561"/>
          <a:ext cx="889000" cy="8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162196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17105</xdr:rowOff>
    </xdr:from>
    <xdr:to>
      <xdr:col>102</xdr:col>
      <xdr:colOff>114300</xdr:colOff>
      <xdr:row>39</xdr:row>
      <xdr:rowOff>85097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532205"/>
          <a:ext cx="889000" cy="23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169674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125574</xdr:rowOff>
    </xdr:from>
    <xdr:to>
      <xdr:col>116</xdr:col>
      <xdr:colOff>114300</xdr:colOff>
      <xdr:row>38</xdr:row>
      <xdr:rowOff>55724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6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148451</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32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111074</xdr:rowOff>
    </xdr:from>
    <xdr:to>
      <xdr:col>112</xdr:col>
      <xdr:colOff>38100</xdr:colOff>
      <xdr:row>38</xdr:row>
      <xdr:rowOff>41224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57751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22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48111</xdr:rowOff>
    </xdr:from>
    <xdr:to>
      <xdr:col>107</xdr:col>
      <xdr:colOff>101600</xdr:colOff>
      <xdr:row>37</xdr:row>
      <xdr:rowOff>149711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39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166238</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67111" y="616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137755</xdr:rowOff>
    </xdr:from>
    <xdr:to>
      <xdr:col>102</xdr:col>
      <xdr:colOff>165100</xdr:colOff>
      <xdr:row>38</xdr:row>
      <xdr:rowOff>67905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84432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2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34297</xdr:rowOff>
    </xdr:from>
    <xdr:to>
      <xdr:col>98</xdr:col>
      <xdr:colOff>38100</xdr:colOff>
      <xdr:row>39</xdr:row>
      <xdr:rowOff>135897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2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127024</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813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165532</xdr:rowOff>
    </xdr:from>
    <xdr:to>
      <xdr:col>116</xdr:col>
      <xdr:colOff>63500</xdr:colOff>
      <xdr:row>58</xdr:row>
      <xdr:rowOff>165646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09632"/>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161569</xdr:rowOff>
    </xdr:from>
    <xdr:to>
      <xdr:col>111</xdr:col>
      <xdr:colOff>177800</xdr:colOff>
      <xdr:row>58</xdr:row>
      <xdr:rowOff>165646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05669"/>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161569</xdr:rowOff>
    </xdr:from>
    <xdr:to>
      <xdr:col>107</xdr:col>
      <xdr:colOff>50800</xdr:colOff>
      <xdr:row>58</xdr:row>
      <xdr:rowOff>161646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05669"/>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56761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160998</xdr:rowOff>
    </xdr:from>
    <xdr:to>
      <xdr:col>102</xdr:col>
      <xdr:colOff>114300</xdr:colOff>
      <xdr:row>58</xdr:row>
      <xdr:rowOff>161646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05098"/>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94518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92956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114732</xdr:rowOff>
    </xdr:from>
    <xdr:to>
      <xdr:col>116</xdr:col>
      <xdr:colOff>114300</xdr:colOff>
      <xdr:row>59</xdr:row>
      <xdr:rowOff>44882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5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29659</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7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114846</xdr:rowOff>
    </xdr:from>
    <xdr:to>
      <xdr:col>112</xdr:col>
      <xdr:colOff>38100</xdr:colOff>
      <xdr:row>59</xdr:row>
      <xdr:rowOff>44996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36123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5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110769</xdr:rowOff>
    </xdr:from>
    <xdr:to>
      <xdr:col>107</xdr:col>
      <xdr:colOff>101600</xdr:colOff>
      <xdr:row>59</xdr:row>
      <xdr:rowOff>40919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5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32046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4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110846</xdr:rowOff>
    </xdr:from>
    <xdr:to>
      <xdr:col>102</xdr:col>
      <xdr:colOff>165100</xdr:colOff>
      <xdr:row>59</xdr:row>
      <xdr:rowOff>40996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5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32123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4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110198</xdr:rowOff>
    </xdr:from>
    <xdr:to>
      <xdr:col>98</xdr:col>
      <xdr:colOff>38100</xdr:colOff>
      <xdr:row>59</xdr:row>
      <xdr:rowOff>40348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31475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4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116287</xdr:rowOff>
    </xdr:from>
    <xdr:to>
      <xdr:col>116</xdr:col>
      <xdr:colOff>63500</xdr:colOff>
      <xdr:row>78</xdr:row>
      <xdr:rowOff>121450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3489387"/>
          <a:ext cx="838200" cy="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57218</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116287</xdr:rowOff>
    </xdr:from>
    <xdr:to>
      <xdr:col>111</xdr:col>
      <xdr:colOff>177800</xdr:colOff>
      <xdr:row>78</xdr:row>
      <xdr:rowOff>123107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489387"/>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162336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123107</xdr:rowOff>
    </xdr:from>
    <xdr:to>
      <xdr:col>107</xdr:col>
      <xdr:colOff>50800</xdr:colOff>
      <xdr:row>78</xdr:row>
      <xdr:rowOff>140748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496207"/>
          <a:ext cx="8890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7135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60300</xdr:rowOff>
    </xdr:from>
    <xdr:to>
      <xdr:col>102</xdr:col>
      <xdr:colOff>114300</xdr:colOff>
      <xdr:row>78</xdr:row>
      <xdr:rowOff>140748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261950"/>
          <a:ext cx="889000" cy="25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80763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57504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70650</xdr:rowOff>
    </xdr:from>
    <xdr:to>
      <xdr:col>116</xdr:col>
      <xdr:colOff>114300</xdr:colOff>
      <xdr:row>79</xdr:row>
      <xdr:rowOff>800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4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157027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35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65487</xdr:rowOff>
    </xdr:from>
    <xdr:to>
      <xdr:col>112</xdr:col>
      <xdr:colOff>38100</xdr:colOff>
      <xdr:row>78</xdr:row>
      <xdr:rowOff>167087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43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158214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53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72307</xdr:rowOff>
    </xdr:from>
    <xdr:to>
      <xdr:col>107</xdr:col>
      <xdr:colOff>101600</xdr:colOff>
      <xdr:row>79</xdr:row>
      <xdr:rowOff>2457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44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165034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5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89948</xdr:rowOff>
    </xdr:from>
    <xdr:to>
      <xdr:col>102</xdr:col>
      <xdr:colOff>165100</xdr:colOff>
      <xdr:row>79</xdr:row>
      <xdr:rowOff>20098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4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11225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5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9500</xdr:rowOff>
    </xdr:from>
    <xdr:to>
      <xdr:col>98</xdr:col>
      <xdr:colOff>38100</xdr:colOff>
      <xdr:row>77</xdr:row>
      <xdr:rowOff>111100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102227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0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全体的に類似団体と比較して、住民一人当たりのコストを低く抑えており、効率的な行政運営が実現できていると位置付けている。</a:t>
          </a:r>
          <a:endParaRPr lang="ja-JP" altLang="ja-JP" sz="1050">
            <a:effectLst/>
          </a:endParaRPr>
        </a:p>
        <a:p>
          <a:r>
            <a:rPr kumimoji="1" lang="ja-JP" altLang="ja-JP" sz="900">
              <a:solidFill>
                <a:schemeClr val="dk1"/>
              </a:solidFill>
              <a:effectLst/>
              <a:latin typeface="+mn-lt"/>
              <a:ea typeface="+mn-ea"/>
              <a:cs typeface="+mn-cs"/>
            </a:rPr>
            <a:t>　補助費等は前年度に比べ</a:t>
          </a:r>
          <a:r>
            <a:rPr kumimoji="1" lang="en-US" altLang="ja-JP" sz="900">
              <a:solidFill>
                <a:schemeClr val="dk1"/>
              </a:solidFill>
              <a:effectLst/>
              <a:latin typeface="+mn-lt"/>
              <a:ea typeface="+mn-ea"/>
              <a:cs typeface="+mn-cs"/>
            </a:rPr>
            <a:t>7,719</a:t>
          </a:r>
          <a:r>
            <a:rPr kumimoji="1" lang="ja-JP" altLang="ja-JP" sz="900">
              <a:solidFill>
                <a:schemeClr val="dk1"/>
              </a:solidFill>
              <a:effectLst/>
              <a:latin typeface="+mn-lt"/>
              <a:ea typeface="+mn-ea"/>
              <a:cs typeface="+mn-cs"/>
            </a:rPr>
            <a:t>円の増となっており、これは商品券等事業者補助金及び省エネ設備更新支援補助金の影響によるものである。</a:t>
          </a:r>
          <a:endParaRPr lang="ja-JP" altLang="ja-JP" sz="1050">
            <a:effectLst/>
          </a:endParaRPr>
        </a:p>
        <a:p>
          <a:r>
            <a:rPr kumimoji="1" lang="ja-JP" altLang="ja-JP" sz="900">
              <a:solidFill>
                <a:schemeClr val="dk1"/>
              </a:solidFill>
              <a:effectLst/>
              <a:latin typeface="+mn-lt"/>
              <a:ea typeface="+mn-ea"/>
              <a:cs typeface="+mn-cs"/>
            </a:rPr>
            <a:t>　扶助費は前年度に比べ</a:t>
          </a:r>
          <a:r>
            <a:rPr kumimoji="1" lang="en-US" altLang="ja-JP" sz="900">
              <a:solidFill>
                <a:schemeClr val="dk1"/>
              </a:solidFill>
              <a:effectLst/>
              <a:latin typeface="+mn-lt"/>
              <a:ea typeface="+mn-ea"/>
              <a:cs typeface="+mn-cs"/>
            </a:rPr>
            <a:t>11,591</a:t>
          </a:r>
          <a:r>
            <a:rPr kumimoji="1" lang="ja-JP" altLang="ja-JP" sz="900">
              <a:solidFill>
                <a:schemeClr val="dk1"/>
              </a:solidFill>
              <a:effectLst/>
              <a:latin typeface="+mn-lt"/>
              <a:ea typeface="+mn-ea"/>
              <a:cs typeface="+mn-cs"/>
            </a:rPr>
            <a:t>円の減となっており、これは子育て世帯臨時特別給付金によるものである。</a:t>
          </a:r>
          <a:endParaRPr lang="ja-JP" altLang="ja-JP" sz="1050">
            <a:effectLst/>
          </a:endParaRPr>
        </a:p>
        <a:p>
          <a:r>
            <a:rPr kumimoji="1" lang="ja-JP" altLang="ja-JP" sz="900">
              <a:solidFill>
                <a:schemeClr val="dk1"/>
              </a:solidFill>
              <a:effectLst/>
              <a:latin typeface="+mn-lt"/>
              <a:ea typeface="+mn-ea"/>
              <a:cs typeface="+mn-cs"/>
            </a:rPr>
            <a:t>　人件費が少ないのは、「組織構造改革」や「アウトソーシング戦略」により、行政のスリム化を推進し、早期から人件費削減に着手してきたためである。その反面、人件費から物件費へシフトしていることにより、物件費は類似団体とほぼ同額となっている。</a:t>
          </a:r>
          <a:endParaRPr lang="ja-JP" altLang="ja-JP" sz="1050">
            <a:effectLst/>
          </a:endParaRPr>
        </a:p>
        <a:p>
          <a:r>
            <a:rPr kumimoji="1" lang="ja-JP" altLang="ja-JP" sz="900">
              <a:solidFill>
                <a:schemeClr val="dk1"/>
              </a:solidFill>
              <a:effectLst/>
              <a:latin typeface="+mn-lt"/>
              <a:ea typeface="+mn-ea"/>
              <a:cs typeface="+mn-cs"/>
            </a:rPr>
            <a:t>　普通建設事業費は、増大する扶助費等の影響もあり、優先度の高い事業から実施するとともに、当該事業に係る費用を極力抑えてきたことにより類似団体より少なくなっていた。しかし、令和</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年度以降は引き続き、小学校の長寿命化等により増加していくことを見込んでいる。</a:t>
          </a:r>
          <a:endParaRPr lang="ja-JP" altLang="ja-JP" sz="1050">
            <a:effectLst/>
          </a:endParaRPr>
        </a:p>
        <a:p>
          <a:r>
            <a:rPr kumimoji="1" lang="ja-JP" altLang="ja-JP" sz="900">
              <a:solidFill>
                <a:schemeClr val="dk1"/>
              </a:solidFill>
              <a:effectLst/>
              <a:latin typeface="+mn-lt"/>
              <a:ea typeface="+mn-ea"/>
              <a:cs typeface="+mn-cs"/>
            </a:rPr>
            <a:t>　以上により、今後の歳出規模は増加していくことが予想されるが、事業の選択と集中を図り、効率的かつ効果的な住民サービスが提供できるように努めていく。</a:t>
          </a:r>
          <a:endParaRPr lang="ja-JP" altLang="ja-JP" sz="105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愛知県高浜市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49,154
45,095
13.11
18,279,002
17,356,300
713,563
9,662,667
8,816,062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61976</xdr:rowOff>
    </xdr:from>
    <xdr:to>
      <xdr:col>24</xdr:col>
      <xdr:colOff>63500</xdr:colOff>
      <xdr:row>38</xdr:row>
      <xdr:rowOff>81788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77076"/>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81788</xdr:rowOff>
    </xdr:from>
    <xdr:to>
      <xdr:col>19</xdr:col>
      <xdr:colOff>177800</xdr:colOff>
      <xdr:row>38</xdr:row>
      <xdr:rowOff>88265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9688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8907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88265</xdr:rowOff>
    </xdr:from>
    <xdr:to>
      <xdr:col>15</xdr:col>
      <xdr:colOff>50800</xdr:colOff>
      <xdr:row>38</xdr:row>
      <xdr:rowOff>110363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03365"/>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42435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110363</xdr:rowOff>
    </xdr:from>
    <xdr:to>
      <xdr:col>10</xdr:col>
      <xdr:colOff>114300</xdr:colOff>
      <xdr:row>39</xdr:row>
      <xdr:rowOff>18542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25463"/>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155211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164736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11176</xdr:rowOff>
    </xdr:from>
    <xdr:to>
      <xdr:col>24</xdr:col>
      <xdr:colOff>114300</xdr:colOff>
      <xdr:row>38</xdr:row>
      <xdr:rowOff>112776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97553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4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30988</xdr:rowOff>
    </xdr:from>
    <xdr:to>
      <xdr:col>20</xdr:col>
      <xdr:colOff>38100</xdr:colOff>
      <xdr:row>38</xdr:row>
      <xdr:rowOff>132588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123715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37465</xdr:rowOff>
    </xdr:from>
    <xdr:to>
      <xdr:col>15</xdr:col>
      <xdr:colOff>101600</xdr:colOff>
      <xdr:row>38</xdr:row>
      <xdr:rowOff>139065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130192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4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59563</xdr:rowOff>
    </xdr:from>
    <xdr:to>
      <xdr:col>10</xdr:col>
      <xdr:colOff>165100</xdr:colOff>
      <xdr:row>38</xdr:row>
      <xdr:rowOff>161163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152290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139192</xdr:rowOff>
    </xdr:from>
    <xdr:to>
      <xdr:col>6</xdr:col>
      <xdr:colOff>38100</xdr:colOff>
      <xdr:row>39</xdr:row>
      <xdr:rowOff>69342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60469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4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126514</xdr:rowOff>
    </xdr:from>
    <xdr:to>
      <xdr:col>24</xdr:col>
      <xdr:colOff>63500</xdr:colOff>
      <xdr:row>57</xdr:row>
      <xdr:rowOff>137569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99164"/>
          <a:ext cx="838200" cy="1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27199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157000</xdr:rowOff>
    </xdr:from>
    <xdr:to>
      <xdr:col>19</xdr:col>
      <xdr:colOff>177800</xdr:colOff>
      <xdr:row>57</xdr:row>
      <xdr:rowOff>137569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415300"/>
          <a:ext cx="889000" cy="49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139837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157000</xdr:rowOff>
    </xdr:from>
    <xdr:to>
      <xdr:col>15</xdr:col>
      <xdr:colOff>50800</xdr:colOff>
      <xdr:row>57</xdr:row>
      <xdr:rowOff>156201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415300"/>
          <a:ext cx="889000" cy="5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39701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136344</xdr:rowOff>
    </xdr:from>
    <xdr:to>
      <xdr:col>10</xdr:col>
      <xdr:colOff>114300</xdr:colOff>
      <xdr:row>57</xdr:row>
      <xdr:rowOff>156201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08994"/>
          <a:ext cx="889000" cy="1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31188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68596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75714</xdr:rowOff>
    </xdr:from>
    <xdr:to>
      <xdr:col>24</xdr:col>
      <xdr:colOff>114300</xdr:colOff>
      <xdr:row>58</xdr:row>
      <xdr:rowOff>5864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4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162091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86769</xdr:rowOff>
    </xdr:from>
    <xdr:to>
      <xdr:col>20</xdr:col>
      <xdr:colOff>38100</xdr:colOff>
      <xdr:row>58</xdr:row>
      <xdr:rowOff>16919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5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8046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5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106200</xdr:rowOff>
    </xdr:from>
    <xdr:to>
      <xdr:col>15</xdr:col>
      <xdr:colOff>101600</xdr:colOff>
      <xdr:row>55</xdr:row>
      <xdr:rowOff>36350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6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27477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4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105401</xdr:rowOff>
    </xdr:from>
    <xdr:to>
      <xdr:col>10</xdr:col>
      <xdr:colOff>165100</xdr:colOff>
      <xdr:row>58</xdr:row>
      <xdr:rowOff>35551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7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26678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7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85544</xdr:rowOff>
    </xdr:from>
    <xdr:to>
      <xdr:col>6</xdr:col>
      <xdr:colOff>38100</xdr:colOff>
      <xdr:row>58</xdr:row>
      <xdr:rowOff>15694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5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6821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5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10868</xdr:rowOff>
    </xdr:from>
    <xdr:to>
      <xdr:col>24</xdr:col>
      <xdr:colOff>63500</xdr:colOff>
      <xdr:row>77</xdr:row>
      <xdr:rowOff>94111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12518"/>
          <a:ext cx="838200" cy="8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10868</xdr:rowOff>
    </xdr:from>
    <xdr:to>
      <xdr:col>19</xdr:col>
      <xdr:colOff>177800</xdr:colOff>
      <xdr:row>78</xdr:row>
      <xdr:rowOff>92489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12518"/>
          <a:ext cx="889000" cy="25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7721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92489</xdr:rowOff>
    </xdr:from>
    <xdr:to>
      <xdr:col>15</xdr:col>
      <xdr:colOff>50800</xdr:colOff>
      <xdr:row>78</xdr:row>
      <xdr:rowOff>115294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65589"/>
          <a:ext cx="889000" cy="2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107423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115294</xdr:rowOff>
    </xdr:from>
    <xdr:to>
      <xdr:col>10</xdr:col>
      <xdr:colOff>114300</xdr:colOff>
      <xdr:row>78</xdr:row>
      <xdr:rowOff>147038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88394"/>
          <a:ext cx="889000" cy="3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166304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46255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7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43311</xdr:rowOff>
    </xdr:from>
    <xdr:to>
      <xdr:col>24</xdr:col>
      <xdr:colOff>114300</xdr:colOff>
      <xdr:row>77</xdr:row>
      <xdr:rowOff>144911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4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21738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2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131518</xdr:rowOff>
    </xdr:from>
    <xdr:to>
      <xdr:col>20</xdr:col>
      <xdr:colOff>38100</xdr:colOff>
      <xdr:row>77</xdr:row>
      <xdr:rowOff>61668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52795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5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41689</xdr:rowOff>
    </xdr:from>
    <xdr:to>
      <xdr:col>15</xdr:col>
      <xdr:colOff>101600</xdr:colOff>
      <xdr:row>78</xdr:row>
      <xdr:rowOff>143289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1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134416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07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64494</xdr:rowOff>
    </xdr:from>
    <xdr:to>
      <xdr:col>10</xdr:col>
      <xdr:colOff>165100</xdr:colOff>
      <xdr:row>78</xdr:row>
      <xdr:rowOff>166094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3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157221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3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96238</xdr:rowOff>
    </xdr:from>
    <xdr:to>
      <xdr:col>6</xdr:col>
      <xdr:colOff>38100</xdr:colOff>
      <xdr:row>79</xdr:row>
      <xdr:rowOff>26388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6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17515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6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77553</xdr:rowOff>
    </xdr:from>
    <xdr:to>
      <xdr:col>24</xdr:col>
      <xdr:colOff>63500</xdr:colOff>
      <xdr:row>98</xdr:row>
      <xdr:rowOff>88353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79653"/>
          <a:ext cx="838200" cy="1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111244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77553</xdr:rowOff>
    </xdr:from>
    <xdr:to>
      <xdr:col>19</xdr:col>
      <xdr:colOff>177800</xdr:colOff>
      <xdr:row>98</xdr:row>
      <xdr:rowOff>150684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79653"/>
          <a:ext cx="889000" cy="7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1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150684</xdr:rowOff>
    </xdr:from>
    <xdr:to>
      <xdr:col>15</xdr:col>
      <xdr:colOff>50800</xdr:colOff>
      <xdr:row>98</xdr:row>
      <xdr:rowOff>170061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52784"/>
          <a:ext cx="889000" cy="1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139470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162843</xdr:rowOff>
    </xdr:from>
    <xdr:to>
      <xdr:col>10</xdr:col>
      <xdr:colOff>114300</xdr:colOff>
      <xdr:row>98</xdr:row>
      <xdr:rowOff>170061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64943"/>
          <a:ext cx="8890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146634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4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37553</xdr:rowOff>
    </xdr:from>
    <xdr:to>
      <xdr:col>24</xdr:col>
      <xdr:colOff>114300</xdr:colOff>
      <xdr:row>98</xdr:row>
      <xdr:rowOff>139153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3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15980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1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26753</xdr:rowOff>
    </xdr:from>
    <xdr:to>
      <xdr:col>20</xdr:col>
      <xdr:colOff>38100</xdr:colOff>
      <xdr:row>98</xdr:row>
      <xdr:rowOff>128353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2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119480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2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99884</xdr:rowOff>
    </xdr:from>
    <xdr:to>
      <xdr:col>15</xdr:col>
      <xdr:colOff>101600</xdr:colOff>
      <xdr:row>99</xdr:row>
      <xdr:rowOff>30034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0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21161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9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119261</xdr:rowOff>
    </xdr:from>
    <xdr:to>
      <xdr:col>10</xdr:col>
      <xdr:colOff>165100</xdr:colOff>
      <xdr:row>99</xdr:row>
      <xdr:rowOff>49411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40538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1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112043</xdr:rowOff>
    </xdr:from>
    <xdr:to>
      <xdr:col>6</xdr:col>
      <xdr:colOff>38100</xdr:colOff>
      <xdr:row>99</xdr:row>
      <xdr:rowOff>42193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1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33320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0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94960</xdr:rowOff>
    </xdr:from>
    <xdr:to>
      <xdr:col>55</xdr:col>
      <xdr:colOff>0</xdr:colOff>
      <xdr:row>39</xdr:row>
      <xdr:rowOff>94960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1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118308</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90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94960</xdr:rowOff>
    </xdr:from>
    <xdr:to>
      <xdr:col>50</xdr:col>
      <xdr:colOff>114300</xdr:colOff>
      <xdr:row>39</xdr:row>
      <xdr:rowOff>96919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8151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94633</xdr:rowOff>
    </xdr:from>
    <xdr:to>
      <xdr:col>45</xdr:col>
      <xdr:colOff>177800</xdr:colOff>
      <xdr:row>39</xdr:row>
      <xdr:rowOff>96919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118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155102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94633</xdr:rowOff>
    </xdr:from>
    <xdr:to>
      <xdr:col>41</xdr:col>
      <xdr:colOff>50800</xdr:colOff>
      <xdr:row>39</xdr:row>
      <xdr:rowOff>94633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11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2593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156735</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44160</xdr:rowOff>
    </xdr:from>
    <xdr:to>
      <xdr:col>55</xdr:col>
      <xdr:colOff>50800</xdr:colOff>
      <xdr:row>39</xdr:row>
      <xdr:rowOff>145760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130537</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5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44160</xdr:rowOff>
    </xdr:from>
    <xdr:to>
      <xdr:col>50</xdr:col>
      <xdr:colOff>165100</xdr:colOff>
      <xdr:row>39</xdr:row>
      <xdr:rowOff>145760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136887</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46119</xdr:rowOff>
    </xdr:from>
    <xdr:to>
      <xdr:col>46</xdr:col>
      <xdr:colOff>38100</xdr:colOff>
      <xdr:row>39</xdr:row>
      <xdr:rowOff>147719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138846</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43833</xdr:rowOff>
    </xdr:from>
    <xdr:to>
      <xdr:col>41</xdr:col>
      <xdr:colOff>101600</xdr:colOff>
      <xdr:row>39</xdr:row>
      <xdr:rowOff>145433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136560</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823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43833</xdr:rowOff>
    </xdr:from>
    <xdr:to>
      <xdr:col>36</xdr:col>
      <xdr:colOff>165100</xdr:colOff>
      <xdr:row>39</xdr:row>
      <xdr:rowOff>145433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136560</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823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22561</xdr:rowOff>
    </xdr:from>
    <xdr:to>
      <xdr:col>55</xdr:col>
      <xdr:colOff>0</xdr:colOff>
      <xdr:row>59</xdr:row>
      <xdr:rowOff>27210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38111"/>
          <a:ext cx="8382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117321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159931</xdr:rowOff>
    </xdr:from>
    <xdr:to>
      <xdr:col>50</xdr:col>
      <xdr:colOff>114300</xdr:colOff>
      <xdr:row>59</xdr:row>
      <xdr:rowOff>22561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04031"/>
          <a:ext cx="889000" cy="3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60304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159931</xdr:rowOff>
    </xdr:from>
    <xdr:to>
      <xdr:col>45</xdr:col>
      <xdr:colOff>177800</xdr:colOff>
      <xdr:row>59</xdr:row>
      <xdr:rowOff>23800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04031"/>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164236</xdr:rowOff>
    </xdr:from>
    <xdr:to>
      <xdr:col>41</xdr:col>
      <xdr:colOff>50800</xdr:colOff>
      <xdr:row>59</xdr:row>
      <xdr:rowOff>23800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08336"/>
          <a:ext cx="8890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42968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77411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147860</xdr:rowOff>
    </xdr:from>
    <xdr:to>
      <xdr:col>55</xdr:col>
      <xdr:colOff>50800</xdr:colOff>
      <xdr:row>59</xdr:row>
      <xdr:rowOff>78010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62787</xdr:rowOff>
    </xdr:from>
    <xdr:ext cx="378565"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06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143211</xdr:rowOff>
    </xdr:from>
    <xdr:to>
      <xdr:col>50</xdr:col>
      <xdr:colOff>165100</xdr:colOff>
      <xdr:row>59</xdr:row>
      <xdr:rowOff>73361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8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64488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8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109131</xdr:rowOff>
    </xdr:from>
    <xdr:to>
      <xdr:col>46</xdr:col>
      <xdr:colOff>38100</xdr:colOff>
      <xdr:row>59</xdr:row>
      <xdr:rowOff>39281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30408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4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144450</xdr:rowOff>
    </xdr:from>
    <xdr:to>
      <xdr:col>41</xdr:col>
      <xdr:colOff>101600</xdr:colOff>
      <xdr:row>59</xdr:row>
      <xdr:rowOff>74600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65727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8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113436</xdr:rowOff>
    </xdr:from>
    <xdr:to>
      <xdr:col>36</xdr:col>
      <xdr:colOff>165100</xdr:colOff>
      <xdr:row>59</xdr:row>
      <xdr:rowOff>43586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5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34713</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159131</xdr:rowOff>
    </xdr:from>
    <xdr:to>
      <xdr:col>55</xdr:col>
      <xdr:colOff>0</xdr:colOff>
      <xdr:row>78</xdr:row>
      <xdr:rowOff>37516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60781"/>
          <a:ext cx="8382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116555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0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108655</xdr:rowOff>
    </xdr:from>
    <xdr:to>
      <xdr:col>50</xdr:col>
      <xdr:colOff>114300</xdr:colOff>
      <xdr:row>78</xdr:row>
      <xdr:rowOff>37516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10305"/>
          <a:ext cx="889000" cy="10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7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108655</xdr:rowOff>
    </xdr:from>
    <xdr:to>
      <xdr:col>45</xdr:col>
      <xdr:colOff>177800</xdr:colOff>
      <xdr:row>78</xdr:row>
      <xdr:rowOff>21034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10305"/>
          <a:ext cx="889000" cy="8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21034</xdr:rowOff>
    </xdr:from>
    <xdr:to>
      <xdr:col>41</xdr:col>
      <xdr:colOff>50800</xdr:colOff>
      <xdr:row>78</xdr:row>
      <xdr:rowOff>42866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94134"/>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37040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58872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108331</xdr:rowOff>
    </xdr:from>
    <xdr:to>
      <xdr:col>55</xdr:col>
      <xdr:colOff>50800</xdr:colOff>
      <xdr:row>78</xdr:row>
      <xdr:rowOff>38481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0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23258</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2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158166</xdr:rowOff>
    </xdr:from>
    <xdr:to>
      <xdr:col>50</xdr:col>
      <xdr:colOff>165100</xdr:colOff>
      <xdr:row>78</xdr:row>
      <xdr:rowOff>88316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5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79443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5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57855</xdr:rowOff>
    </xdr:from>
    <xdr:to>
      <xdr:col>46</xdr:col>
      <xdr:colOff>38100</xdr:colOff>
      <xdr:row>77</xdr:row>
      <xdr:rowOff>159455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150582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5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141684</xdr:rowOff>
    </xdr:from>
    <xdr:to>
      <xdr:col>41</xdr:col>
      <xdr:colOff>101600</xdr:colOff>
      <xdr:row>78</xdr:row>
      <xdr:rowOff>71834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4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62961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3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163516</xdr:rowOff>
    </xdr:from>
    <xdr:to>
      <xdr:col>36</xdr:col>
      <xdr:colOff>165100</xdr:colOff>
      <xdr:row>78</xdr:row>
      <xdr:rowOff>93666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6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84793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5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55068</xdr:rowOff>
    </xdr:from>
    <xdr:to>
      <xdr:col>55</xdr:col>
      <xdr:colOff>0</xdr:colOff>
      <xdr:row>99</xdr:row>
      <xdr:rowOff>73761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7028618"/>
          <a:ext cx="838200" cy="1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150728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73761</xdr:rowOff>
    </xdr:from>
    <xdr:to>
      <xdr:col>50</xdr:col>
      <xdr:colOff>114300</xdr:colOff>
      <xdr:row>99</xdr:row>
      <xdr:rowOff>87961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7047311"/>
          <a:ext cx="889000" cy="1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76661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87961</xdr:rowOff>
    </xdr:from>
    <xdr:to>
      <xdr:col>45</xdr:col>
      <xdr:colOff>177800</xdr:colOff>
      <xdr:row>99</xdr:row>
      <xdr:rowOff>90729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7061511"/>
          <a:ext cx="889000" cy="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64279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90729</xdr:rowOff>
    </xdr:from>
    <xdr:to>
      <xdr:col>41</xdr:col>
      <xdr:colOff>50800</xdr:colOff>
      <xdr:row>99</xdr:row>
      <xdr:rowOff>94729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7064279"/>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8729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145559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3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4268</xdr:rowOff>
    </xdr:from>
    <xdr:to>
      <xdr:col>55</xdr:col>
      <xdr:colOff>50800</xdr:colOff>
      <xdr:row>99</xdr:row>
      <xdr:rowOff>105868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97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90645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9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22961</xdr:rowOff>
    </xdr:from>
    <xdr:to>
      <xdr:col>50</xdr:col>
      <xdr:colOff>165100</xdr:colOff>
      <xdr:row>99</xdr:row>
      <xdr:rowOff>124561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99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115688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708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37161</xdr:rowOff>
    </xdr:from>
    <xdr:to>
      <xdr:col>46</xdr:col>
      <xdr:colOff>38100</xdr:colOff>
      <xdr:row>99</xdr:row>
      <xdr:rowOff>138761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701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129888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710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39929</xdr:rowOff>
    </xdr:from>
    <xdr:to>
      <xdr:col>41</xdr:col>
      <xdr:colOff>101600</xdr:colOff>
      <xdr:row>99</xdr:row>
      <xdr:rowOff>141529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70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132656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71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43929</xdr:rowOff>
    </xdr:from>
    <xdr:to>
      <xdr:col>36</xdr:col>
      <xdr:colOff>165100</xdr:colOff>
      <xdr:row>99</xdr:row>
      <xdr:rowOff>145529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701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136656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1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32334</xdr:rowOff>
    </xdr:from>
    <xdr:to>
      <xdr:col>85</xdr:col>
      <xdr:colOff>127000</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718884"/>
          <a:ext cx="8382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92689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93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15951</xdr:rowOff>
    </xdr:from>
    <xdr:to>
      <xdr:col>81</xdr:col>
      <xdr:colOff>50800</xdr:colOff>
      <xdr:row>39</xdr:row>
      <xdr:rowOff>37440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702501"/>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17441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10846</xdr:rowOff>
    </xdr:from>
    <xdr:to>
      <xdr:col>76</xdr:col>
      <xdr:colOff>114300</xdr:colOff>
      <xdr:row>39</xdr:row>
      <xdr:rowOff>15951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697396"/>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156468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10846</xdr:rowOff>
    </xdr:from>
    <xdr:to>
      <xdr:col>71</xdr:col>
      <xdr:colOff>177800</xdr:colOff>
      <xdr:row>39</xdr:row>
      <xdr:rowOff>20333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697396"/>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39768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92308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152984</xdr:rowOff>
    </xdr:from>
    <xdr:to>
      <xdr:col>85</xdr:col>
      <xdr:colOff>177800</xdr:colOff>
      <xdr:row>39</xdr:row>
      <xdr:rowOff>83134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66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67911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58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158090</xdr:rowOff>
    </xdr:from>
    <xdr:to>
      <xdr:col>81</xdr:col>
      <xdr:colOff>101600</xdr:colOff>
      <xdr:row>39</xdr:row>
      <xdr:rowOff>88240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6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79367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76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136601</xdr:rowOff>
    </xdr:from>
    <xdr:to>
      <xdr:col>76</xdr:col>
      <xdr:colOff>165100</xdr:colOff>
      <xdr:row>39</xdr:row>
      <xdr:rowOff>66751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65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57878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74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131496</xdr:rowOff>
    </xdr:from>
    <xdr:to>
      <xdr:col>72</xdr:col>
      <xdr:colOff>38100</xdr:colOff>
      <xdr:row>39</xdr:row>
      <xdr:rowOff>61646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6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52773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73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140983</xdr:rowOff>
    </xdr:from>
    <xdr:to>
      <xdr:col>67</xdr:col>
      <xdr:colOff>101600</xdr:colOff>
      <xdr:row>39</xdr:row>
      <xdr:rowOff>71133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65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62260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74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33389</xdr:rowOff>
    </xdr:from>
    <xdr:to>
      <xdr:col>85</xdr:col>
      <xdr:colOff>127000</xdr:colOff>
      <xdr:row>58</xdr:row>
      <xdr:rowOff>51498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977489"/>
          <a:ext cx="838200" cy="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150144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79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1029</xdr:rowOff>
    </xdr:from>
    <xdr:to>
      <xdr:col>81</xdr:col>
      <xdr:colOff>50800</xdr:colOff>
      <xdr:row>58</xdr:row>
      <xdr:rowOff>51498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602229"/>
          <a:ext cx="889000" cy="39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1029</xdr:rowOff>
    </xdr:from>
    <xdr:to>
      <xdr:col>76</xdr:col>
      <xdr:colOff>114300</xdr:colOff>
      <xdr:row>57</xdr:row>
      <xdr:rowOff>16611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602229"/>
          <a:ext cx="889000" cy="18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25264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127826</xdr:rowOff>
    </xdr:from>
    <xdr:to>
      <xdr:col>71</xdr:col>
      <xdr:colOff>177800</xdr:colOff>
      <xdr:row>57</xdr:row>
      <xdr:rowOff>16611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557576"/>
          <a:ext cx="889000" cy="23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83545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5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141355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154039</xdr:rowOff>
    </xdr:from>
    <xdr:to>
      <xdr:col>85</xdr:col>
      <xdr:colOff>177800</xdr:colOff>
      <xdr:row>58</xdr:row>
      <xdr:rowOff>84189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2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68966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698</xdr:rowOff>
    </xdr:from>
    <xdr:to>
      <xdr:col>81</xdr:col>
      <xdr:colOff>101600</xdr:colOff>
      <xdr:row>58</xdr:row>
      <xdr:rowOff>102298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93425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3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121679</xdr:rowOff>
    </xdr:from>
    <xdr:to>
      <xdr:col>76</xdr:col>
      <xdr:colOff>165100</xdr:colOff>
      <xdr:row>56</xdr:row>
      <xdr:rowOff>51829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5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68356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137261</xdr:rowOff>
    </xdr:from>
    <xdr:to>
      <xdr:col>72</xdr:col>
      <xdr:colOff>38100</xdr:colOff>
      <xdr:row>57</xdr:row>
      <xdr:rowOff>67411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3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83938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5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77026</xdr:rowOff>
    </xdr:from>
    <xdr:to>
      <xdr:col>67</xdr:col>
      <xdr:colOff>101600</xdr:colOff>
      <xdr:row>56</xdr:row>
      <xdr:rowOff>7176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23703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28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114463</xdr:rowOff>
    </xdr:from>
    <xdr:to>
      <xdr:col>85</xdr:col>
      <xdr:colOff>127000</xdr:colOff>
      <xdr:row>78</xdr:row>
      <xdr:rowOff>139198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487563"/>
          <a:ext cx="838200" cy="2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139198</xdr:rowOff>
    </xdr:from>
    <xdr:to>
      <xdr:col>81</xdr:col>
      <xdr:colOff>50800</xdr:colOff>
      <xdr:row>78</xdr:row>
      <xdr:rowOff>139198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2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05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139198</xdr:rowOff>
    </xdr:from>
    <xdr:to>
      <xdr:col>76</xdr:col>
      <xdr:colOff>114300</xdr:colOff>
      <xdr:row>78</xdr:row>
      <xdr:rowOff>139609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12298"/>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134533</xdr:rowOff>
    </xdr:from>
    <xdr:to>
      <xdr:col>71</xdr:col>
      <xdr:colOff>177800</xdr:colOff>
      <xdr:row>78</xdr:row>
      <xdr:rowOff>139609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07633"/>
          <a:ext cx="889000" cy="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85000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94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119245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29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63663</xdr:rowOff>
    </xdr:from>
    <xdr:to>
      <xdr:col>85</xdr:col>
      <xdr:colOff>177800</xdr:colOff>
      <xdr:row>78</xdr:row>
      <xdr:rowOff>165263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3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150040</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5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88398</xdr:rowOff>
    </xdr:from>
    <xdr:to>
      <xdr:col>81</xdr:col>
      <xdr:colOff>101600</xdr:colOff>
      <xdr:row>79</xdr:row>
      <xdr:rowOff>18548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9675</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24333" y="13554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88398</xdr:rowOff>
    </xdr:from>
    <xdr:to>
      <xdr:col>76</xdr:col>
      <xdr:colOff>165100</xdr:colOff>
      <xdr:row>79</xdr:row>
      <xdr:rowOff>18548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9675</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35333" y="13554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88809</xdr:rowOff>
    </xdr:from>
    <xdr:to>
      <xdr:col>72</xdr:col>
      <xdr:colOff>38100</xdr:colOff>
      <xdr:row>79</xdr:row>
      <xdr:rowOff>18959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10086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83733</xdr:rowOff>
    </xdr:from>
    <xdr:to>
      <xdr:col>67</xdr:col>
      <xdr:colOff>101600</xdr:colOff>
      <xdr:row>79</xdr:row>
      <xdr:rowOff>13883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5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5010</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54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150050</xdr:rowOff>
    </xdr:from>
    <xdr:to>
      <xdr:col>85</xdr:col>
      <xdr:colOff>127000</xdr:colOff>
      <xdr:row>98</xdr:row>
      <xdr:rowOff>31141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80700"/>
          <a:ext cx="838200" cy="5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160177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10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30874</xdr:rowOff>
    </xdr:from>
    <xdr:to>
      <xdr:col>81</xdr:col>
      <xdr:colOff>50800</xdr:colOff>
      <xdr:row>98</xdr:row>
      <xdr:rowOff>31141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832974"/>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89806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28181</xdr:rowOff>
    </xdr:from>
    <xdr:to>
      <xdr:col>76</xdr:col>
      <xdr:colOff>114300</xdr:colOff>
      <xdr:row>98</xdr:row>
      <xdr:rowOff>30874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830281"/>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100804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10948</xdr:rowOff>
    </xdr:from>
    <xdr:to>
      <xdr:col>71</xdr:col>
      <xdr:colOff>177800</xdr:colOff>
      <xdr:row>98</xdr:row>
      <xdr:rowOff>28181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813048"/>
          <a:ext cx="889000" cy="1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143476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157954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99250</xdr:rowOff>
    </xdr:from>
    <xdr:to>
      <xdr:col>85</xdr:col>
      <xdr:colOff>177800</xdr:colOff>
      <xdr:row>98</xdr:row>
      <xdr:rowOff>29400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14177</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4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151791</xdr:rowOff>
    </xdr:from>
    <xdr:to>
      <xdr:col>81</xdr:col>
      <xdr:colOff>101600</xdr:colOff>
      <xdr:row>98</xdr:row>
      <xdr:rowOff>81941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8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73068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87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151524</xdr:rowOff>
    </xdr:from>
    <xdr:to>
      <xdr:col>76</xdr:col>
      <xdr:colOff>165100</xdr:colOff>
      <xdr:row>98</xdr:row>
      <xdr:rowOff>81674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8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72801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148831</xdr:rowOff>
    </xdr:from>
    <xdr:to>
      <xdr:col>72</xdr:col>
      <xdr:colOff>38100</xdr:colOff>
      <xdr:row>98</xdr:row>
      <xdr:rowOff>78981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7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70108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87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131598</xdr:rowOff>
    </xdr:from>
    <xdr:to>
      <xdr:col>67</xdr:col>
      <xdr:colOff>101600</xdr:colOff>
      <xdr:row>98</xdr:row>
      <xdr:rowOff>61748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6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52875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5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a:solidFill>
                <a:schemeClr val="dk1"/>
              </a:solidFill>
              <a:effectLst/>
              <a:latin typeface="+mn-lt"/>
              <a:ea typeface="+mn-ea"/>
              <a:cs typeface="+mn-cs"/>
            </a:rPr>
            <a:t>　全体的に類似団体と比較して、住民一人当たりのコストを低く抑えており、効率的な行政運営が実現できていると考えている。</a:t>
          </a:r>
          <a:endParaRPr lang="ja-JP" altLang="ja-JP" sz="1050">
            <a:effectLst/>
          </a:endParaRPr>
        </a:p>
        <a:p>
          <a:pPr eaLnBrk="1" fontAlgn="auto" latinLnBrk="0" hangingPunct="1"/>
          <a:r>
            <a:rPr kumimoji="1" lang="ja-JP" altLang="ja-JP" sz="900">
              <a:solidFill>
                <a:schemeClr val="dk1"/>
              </a:solidFill>
              <a:effectLst/>
              <a:latin typeface="+mn-lt"/>
              <a:ea typeface="+mn-ea"/>
              <a:cs typeface="+mn-cs"/>
            </a:rPr>
            <a:t>　この要因としては、「組織構造改革」や「アウトソーシング戦略」により、職員数を削減してきたことによる人件費の削減及び民間委託による効率的な行政運営に努めてきたことが考えられる。</a:t>
          </a:r>
          <a:endParaRPr lang="ja-JP" altLang="ja-JP" sz="1050">
            <a:effectLst/>
          </a:endParaRPr>
        </a:p>
        <a:p>
          <a:pPr eaLnBrk="1" fontAlgn="auto" latinLnBrk="0" hangingPunct="1"/>
          <a:r>
            <a:rPr kumimoji="1" lang="ja-JP" altLang="ja-JP" sz="900">
              <a:solidFill>
                <a:schemeClr val="dk1"/>
              </a:solidFill>
              <a:effectLst/>
              <a:latin typeface="+mn-lt"/>
              <a:ea typeface="+mn-ea"/>
              <a:cs typeface="+mn-cs"/>
            </a:rPr>
            <a:t>　総務費において</a:t>
          </a:r>
          <a:r>
            <a:rPr kumimoji="1" lang="en-US" altLang="ja-JP" sz="900">
              <a:solidFill>
                <a:schemeClr val="dk1"/>
              </a:solidFill>
              <a:effectLst/>
              <a:latin typeface="+mn-lt"/>
              <a:ea typeface="+mn-ea"/>
              <a:cs typeface="+mn-cs"/>
            </a:rPr>
            <a:t>2,418</a:t>
          </a:r>
          <a:r>
            <a:rPr kumimoji="1" lang="ja-JP" altLang="ja-JP" sz="900">
              <a:solidFill>
                <a:schemeClr val="dk1"/>
              </a:solidFill>
              <a:effectLst/>
              <a:latin typeface="+mn-lt"/>
              <a:ea typeface="+mn-ea"/>
              <a:cs typeface="+mn-cs"/>
            </a:rPr>
            <a:t>円増加しているのは、住民非課税世帯等臨時特別給付金支給事業国庫補助金返還金等の影響によるものである。</a:t>
          </a:r>
          <a:endParaRPr lang="ja-JP" altLang="ja-JP" sz="1050">
            <a:effectLst/>
          </a:endParaRPr>
        </a:p>
        <a:p>
          <a:pPr eaLnBrk="1" fontAlgn="auto" latinLnBrk="0" hangingPunct="1"/>
          <a:r>
            <a:rPr kumimoji="1" lang="ja-JP" altLang="ja-JP" sz="900">
              <a:solidFill>
                <a:schemeClr val="dk1"/>
              </a:solidFill>
              <a:effectLst/>
              <a:latin typeface="+mn-lt"/>
              <a:ea typeface="+mn-ea"/>
              <a:cs typeface="+mn-cs"/>
            </a:rPr>
            <a:t>　商工費において</a:t>
          </a:r>
          <a:r>
            <a:rPr kumimoji="1" lang="en-US" altLang="ja-JP" sz="900">
              <a:solidFill>
                <a:schemeClr val="dk1"/>
              </a:solidFill>
              <a:effectLst/>
              <a:latin typeface="+mn-lt"/>
              <a:ea typeface="+mn-ea"/>
              <a:cs typeface="+mn-cs"/>
            </a:rPr>
            <a:t>2,180</a:t>
          </a:r>
          <a:r>
            <a:rPr kumimoji="1" lang="ja-JP" altLang="ja-JP" sz="900">
              <a:solidFill>
                <a:schemeClr val="dk1"/>
              </a:solidFill>
              <a:effectLst/>
              <a:latin typeface="+mn-lt"/>
              <a:ea typeface="+mn-ea"/>
              <a:cs typeface="+mn-cs"/>
            </a:rPr>
            <a:t>円増加しているのは、商品券等事業者補助金及び省エネ設備更新支援補助金の影響によるものである。</a:t>
          </a:r>
          <a:endParaRPr lang="ja-JP" altLang="ja-JP" sz="1050">
            <a:effectLst/>
          </a:endParaRPr>
        </a:p>
        <a:p>
          <a:r>
            <a:rPr kumimoji="1" lang="ja-JP" altLang="ja-JP" sz="900">
              <a:solidFill>
                <a:schemeClr val="dk1"/>
              </a:solidFill>
              <a:effectLst/>
              <a:latin typeface="+mn-lt"/>
              <a:ea typeface="+mn-ea"/>
              <a:cs typeface="+mn-cs"/>
            </a:rPr>
            <a:t>　また、平成２９年度まで、増大する社会福祉関係経費の影響により、普通建設事業に係る経費を抑制してきたため、公債費が少ないのも特徴ととらえてる。しかし、令和３年度以降は引き続き、公共施設の更新に対応するため、主に小・中学校の改修等に伴う教育費、及び普通建設事業費の起債に伴う公債費の増加を見込んでいる。</a:t>
          </a:r>
          <a:endParaRPr lang="ja-JP" altLang="ja-JP" sz="1050">
            <a:effectLst/>
          </a:endParaRPr>
        </a:p>
        <a:p>
          <a:r>
            <a:rPr kumimoji="1" lang="ja-JP" altLang="ja-JP" sz="900">
              <a:solidFill>
                <a:schemeClr val="dk1"/>
              </a:solidFill>
              <a:effectLst/>
              <a:latin typeface="+mn-lt"/>
              <a:ea typeface="+mn-ea"/>
              <a:cs typeface="+mn-cs"/>
            </a:rPr>
            <a:t>　今後も、既存事業の整理、統合、廃止等、事業の選択と集中を図り、限りある財源をより効率的に活用していくよう努めていく。</a:t>
          </a:r>
          <a:endParaRPr lang="ja-JP" altLang="ja-JP" sz="105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愛知県高浜市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平成２１年度以降のリーマンショックの影響による景気低迷を経て、平成２５年度から２７年度は、税収の回復及び事業の選択と集中により、財政調整基金を取り崩すことなく財政運営を行うことができた。実質単年度収支について、令和４年度は、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への繰越事業の未収入特定財源として基金を計上していることにより単年度収支が減したことなどに伴い約３ポイント減少した。財政調整基金残高については、令和４年度は新型コロナウイルス感染症の影響により減少していた市税収入が回復傾向となったものの、原油価格・物価高騰の影響により経常経費が増加し財源確保のために財政調整基金を大きく取崩し１．５ポイントの減となった。</a:t>
          </a:r>
          <a:endParaRPr lang="ja-JP" altLang="ja-JP" sz="1100">
            <a:effectLst/>
          </a:endParaRPr>
        </a:p>
        <a:p>
          <a:r>
            <a:rPr kumimoji="1" lang="ja-JP" altLang="ja-JP" sz="1000">
              <a:solidFill>
                <a:schemeClr val="dk1"/>
              </a:solidFill>
              <a:effectLst/>
              <a:latin typeface="+mn-lt"/>
              <a:ea typeface="+mn-ea"/>
              <a:cs typeface="+mn-cs"/>
            </a:rPr>
            <a:t>　今後も事業の「選択と集中」により、限りある財源をより効率的に活用し、財政の健全化を推進していく。</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愛知県高浜市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２１年度以降のリーマンショックの影響による市税収入の減少などのマイナス要因を乗り越え、組織構造改革、業務改善及び中期財政計画及び長期財政計画等に基づき、行財政の効率的な運営に早期から取り組んできたことにより、強い財政基盤を構築できていたため、黒字を維持し続けている。</a:t>
          </a:r>
          <a:endParaRPr lang="ja-JP" altLang="ja-JP" sz="1400">
            <a:effectLst/>
          </a:endParaRPr>
        </a:p>
        <a:p>
          <a:r>
            <a:rPr kumimoji="1" lang="ja-JP" altLang="ja-JP" sz="1100">
              <a:solidFill>
                <a:schemeClr val="dk1"/>
              </a:solidFill>
              <a:effectLst/>
              <a:latin typeface="+mn-lt"/>
              <a:ea typeface="+mn-ea"/>
              <a:cs typeface="+mn-cs"/>
            </a:rPr>
            <a:t>　今後も効率的な財政運営に努めることで、黒字を維持し続けられるよう努めていく。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81</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82</v>
      </c>
      <c r="C2" s="176"/>
      <c r="D2" s="177"/>
    </row>
    <row r="3" spans="1:119" ht="18.75" customHeight="1" thickBot="1" x14ac:dyDescent="0.25">
      <c r="A3" s="175"/>
      <c r="B3" s="393" t="s">
        <v>83</v>
      </c>
      <c r="C3" s="394"/>
      <c r="D3" s="394"/>
      <c r="E3" s="395"/>
      <c r="F3" s="395"/>
      <c r="G3" s="395"/>
      <c r="H3" s="395"/>
      <c r="I3" s="395"/>
      <c r="J3" s="395"/>
      <c r="K3" s="395"/>
      <c r="L3" s="395" t="s">
        <v>84</v>
      </c>
      <c r="M3" s="395"/>
      <c r="N3" s="395"/>
      <c r="O3" s="395"/>
      <c r="P3" s="395"/>
      <c r="Q3" s="395"/>
      <c r="R3" s="402"/>
      <c r="S3" s="402"/>
      <c r="T3" s="402"/>
      <c r="U3" s="402"/>
      <c r="V3" s="403"/>
      <c r="W3" s="377" t="s">
        <v>85</v>
      </c>
      <c r="X3" s="378"/>
      <c r="Y3" s="378"/>
      <c r="Z3" s="378"/>
      <c r="AA3" s="378"/>
      <c r="AB3" s="394"/>
      <c r="AC3" s="402" t="s">
        <v>86</v>
      </c>
      <c r="AD3" s="378"/>
      <c r="AE3" s="378"/>
      <c r="AF3" s="378"/>
      <c r="AG3" s="378"/>
      <c r="AH3" s="378"/>
      <c r="AI3" s="378"/>
      <c r="AJ3" s="378"/>
      <c r="AK3" s="378"/>
      <c r="AL3" s="379"/>
      <c r="AM3" s="377" t="s">
        <v>87</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88</v>
      </c>
      <c r="BO3" s="378"/>
      <c r="BP3" s="378"/>
      <c r="BQ3" s="378"/>
      <c r="BR3" s="378"/>
      <c r="BS3" s="378"/>
      <c r="BT3" s="378"/>
      <c r="BU3" s="379"/>
      <c r="BV3" s="377" t="s">
        <v>89</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90</v>
      </c>
      <c r="CU3" s="378"/>
      <c r="CV3" s="378"/>
      <c r="CW3" s="378"/>
      <c r="CX3" s="378"/>
      <c r="CY3" s="378"/>
      <c r="CZ3" s="378"/>
      <c r="DA3" s="379"/>
      <c r="DB3" s="377" t="s">
        <v>91</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92</v>
      </c>
      <c r="AZ4" s="381"/>
      <c r="BA4" s="381"/>
      <c r="BB4" s="381"/>
      <c r="BC4" s="381"/>
      <c r="BD4" s="381"/>
      <c r="BE4" s="381"/>
      <c r="BF4" s="381"/>
      <c r="BG4" s="381"/>
      <c r="BH4" s="381"/>
      <c r="BI4" s="381"/>
      <c r="BJ4" s="381"/>
      <c r="BK4" s="381"/>
      <c r="BL4" s="381"/>
      <c r="BM4" s="382"/>
      <c r="BN4" s="383">
        <v>18279002</v>
      </c>
      <c r="BO4" s="384"/>
      <c r="BP4" s="384"/>
      <c r="BQ4" s="384"/>
      <c r="BR4" s="384"/>
      <c r="BS4" s="384"/>
      <c r="BT4" s="384"/>
      <c r="BU4" s="385"/>
      <c r="BV4" s="383">
        <v>18212802</v>
      </c>
      <c r="BW4" s="384"/>
      <c r="BX4" s="384"/>
      <c r="BY4" s="384"/>
      <c r="BZ4" s="384"/>
      <c r="CA4" s="384"/>
      <c r="CB4" s="384"/>
      <c r="CC4" s="385"/>
      <c r="CD4" s="386" t="s">
        <v>93</v>
      </c>
      <c r="CE4" s="387"/>
      <c r="CF4" s="387"/>
      <c r="CG4" s="387"/>
      <c r="CH4" s="387"/>
      <c r="CI4" s="387"/>
      <c r="CJ4" s="387"/>
      <c r="CK4" s="387"/>
      <c r="CL4" s="387"/>
      <c r="CM4" s="387"/>
      <c r="CN4" s="387"/>
      <c r="CO4" s="387"/>
      <c r="CP4" s="387"/>
      <c r="CQ4" s="387"/>
      <c r="CR4" s="387"/>
      <c r="CS4" s="388"/>
      <c r="CT4" s="389">
        <v>7.4</v>
      </c>
      <c r="CU4" s="390"/>
      <c r="CV4" s="390"/>
      <c r="CW4" s="390"/>
      <c r="CX4" s="390"/>
      <c r="CY4" s="390"/>
      <c r="CZ4" s="390"/>
      <c r="DA4" s="391"/>
      <c r="DB4" s="389">
        <v>9.5</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94</v>
      </c>
      <c r="AN5" s="450"/>
      <c r="AO5" s="450"/>
      <c r="AP5" s="450"/>
      <c r="AQ5" s="450"/>
      <c r="AR5" s="450"/>
      <c r="AS5" s="450"/>
      <c r="AT5" s="451"/>
      <c r="AU5" s="452" t="s">
        <v>95</v>
      </c>
      <c r="AV5" s="453"/>
      <c r="AW5" s="453"/>
      <c r="AX5" s="453"/>
      <c r="AY5" s="454" t="s">
        <v>96</v>
      </c>
      <c r="AZ5" s="455"/>
      <c r="BA5" s="455"/>
      <c r="BB5" s="455"/>
      <c r="BC5" s="455"/>
      <c r="BD5" s="455"/>
      <c r="BE5" s="455"/>
      <c r="BF5" s="455"/>
      <c r="BG5" s="455"/>
      <c r="BH5" s="455"/>
      <c r="BI5" s="455"/>
      <c r="BJ5" s="455"/>
      <c r="BK5" s="455"/>
      <c r="BL5" s="455"/>
      <c r="BM5" s="456"/>
      <c r="BN5" s="420">
        <v>17356300</v>
      </c>
      <c r="BO5" s="421"/>
      <c r="BP5" s="421"/>
      <c r="BQ5" s="421"/>
      <c r="BR5" s="421"/>
      <c r="BS5" s="421"/>
      <c r="BT5" s="421"/>
      <c r="BU5" s="422"/>
      <c r="BV5" s="420">
        <v>17229402</v>
      </c>
      <c r="BW5" s="421"/>
      <c r="BX5" s="421"/>
      <c r="BY5" s="421"/>
      <c r="BZ5" s="421"/>
      <c r="CA5" s="421"/>
      <c r="CB5" s="421"/>
      <c r="CC5" s="422"/>
      <c r="CD5" s="423" t="s">
        <v>97</v>
      </c>
      <c r="CE5" s="424"/>
      <c r="CF5" s="424"/>
      <c r="CG5" s="424"/>
      <c r="CH5" s="424"/>
      <c r="CI5" s="424"/>
      <c r="CJ5" s="424"/>
      <c r="CK5" s="424"/>
      <c r="CL5" s="424"/>
      <c r="CM5" s="424"/>
      <c r="CN5" s="424"/>
      <c r="CO5" s="424"/>
      <c r="CP5" s="424"/>
      <c r="CQ5" s="424"/>
      <c r="CR5" s="424"/>
      <c r="CS5" s="425"/>
      <c r="CT5" s="417">
        <v>94.9</v>
      </c>
      <c r="CU5" s="418"/>
      <c r="CV5" s="418"/>
      <c r="CW5" s="418"/>
      <c r="CX5" s="418"/>
      <c r="CY5" s="418"/>
      <c r="CZ5" s="418"/>
      <c r="DA5" s="419"/>
      <c r="DB5" s="417">
        <v>93.7</v>
      </c>
      <c r="DC5" s="418"/>
      <c r="DD5" s="418"/>
      <c r="DE5" s="418"/>
      <c r="DF5" s="418"/>
      <c r="DG5" s="418"/>
      <c r="DH5" s="418"/>
      <c r="DI5" s="419"/>
    </row>
    <row r="6" spans="1:119" ht="18.75" customHeight="1" x14ac:dyDescent="0.2">
      <c r="A6" s="175"/>
      <c r="B6" s="426" t="s">
        <v>98</v>
      </c>
      <c r="C6" s="427"/>
      <c r="D6" s="427"/>
      <c r="E6" s="428"/>
      <c r="F6" s="428"/>
      <c r="G6" s="428"/>
      <c r="H6" s="428"/>
      <c r="I6" s="428"/>
      <c r="J6" s="428"/>
      <c r="K6" s="428"/>
      <c r="L6" s="428" t="s">
        <v>99</v>
      </c>
      <c r="M6" s="428"/>
      <c r="N6" s="428"/>
      <c r="O6" s="428"/>
      <c r="P6" s="428"/>
      <c r="Q6" s="428"/>
      <c r="R6" s="432"/>
      <c r="S6" s="432"/>
      <c r="T6" s="432"/>
      <c r="U6" s="432"/>
      <c r="V6" s="433"/>
      <c r="W6" s="436" t="s">
        <v>100</v>
      </c>
      <c r="X6" s="437"/>
      <c r="Y6" s="437"/>
      <c r="Z6" s="437"/>
      <c r="AA6" s="437"/>
      <c r="AB6" s="427"/>
      <c r="AC6" s="440" t="s">
        <v>101</v>
      </c>
      <c r="AD6" s="441"/>
      <c r="AE6" s="441"/>
      <c r="AF6" s="441"/>
      <c r="AG6" s="441"/>
      <c r="AH6" s="441"/>
      <c r="AI6" s="441"/>
      <c r="AJ6" s="441"/>
      <c r="AK6" s="441"/>
      <c r="AL6" s="442"/>
      <c r="AM6" s="449" t="s">
        <v>102</v>
      </c>
      <c r="AN6" s="450"/>
      <c r="AO6" s="450"/>
      <c r="AP6" s="450"/>
      <c r="AQ6" s="450"/>
      <c r="AR6" s="450"/>
      <c r="AS6" s="450"/>
      <c r="AT6" s="451"/>
      <c r="AU6" s="452" t="s">
        <v>95</v>
      </c>
      <c r="AV6" s="453"/>
      <c r="AW6" s="453"/>
      <c r="AX6" s="453"/>
      <c r="AY6" s="454" t="s">
        <v>103</v>
      </c>
      <c r="AZ6" s="455"/>
      <c r="BA6" s="455"/>
      <c r="BB6" s="455"/>
      <c r="BC6" s="455"/>
      <c r="BD6" s="455"/>
      <c r="BE6" s="455"/>
      <c r="BF6" s="455"/>
      <c r="BG6" s="455"/>
      <c r="BH6" s="455"/>
      <c r="BI6" s="455"/>
      <c r="BJ6" s="455"/>
      <c r="BK6" s="455"/>
      <c r="BL6" s="455"/>
      <c r="BM6" s="456"/>
      <c r="BN6" s="420">
        <v>922702</v>
      </c>
      <c r="BO6" s="421"/>
      <c r="BP6" s="421"/>
      <c r="BQ6" s="421"/>
      <c r="BR6" s="421"/>
      <c r="BS6" s="421"/>
      <c r="BT6" s="421"/>
      <c r="BU6" s="422"/>
      <c r="BV6" s="420">
        <v>983400</v>
      </c>
      <c r="BW6" s="421"/>
      <c r="BX6" s="421"/>
      <c r="BY6" s="421"/>
      <c r="BZ6" s="421"/>
      <c r="CA6" s="421"/>
      <c r="CB6" s="421"/>
      <c r="CC6" s="422"/>
      <c r="CD6" s="423" t="s">
        <v>104</v>
      </c>
      <c r="CE6" s="424"/>
      <c r="CF6" s="424"/>
      <c r="CG6" s="424"/>
      <c r="CH6" s="424"/>
      <c r="CI6" s="424"/>
      <c r="CJ6" s="424"/>
      <c r="CK6" s="424"/>
      <c r="CL6" s="424"/>
      <c r="CM6" s="424"/>
      <c r="CN6" s="424"/>
      <c r="CO6" s="424"/>
      <c r="CP6" s="424"/>
      <c r="CQ6" s="424"/>
      <c r="CR6" s="424"/>
      <c r="CS6" s="425"/>
      <c r="CT6" s="457">
        <v>94.9</v>
      </c>
      <c r="CU6" s="458"/>
      <c r="CV6" s="458"/>
      <c r="CW6" s="458"/>
      <c r="CX6" s="458"/>
      <c r="CY6" s="458"/>
      <c r="CZ6" s="458"/>
      <c r="DA6" s="459"/>
      <c r="DB6" s="457">
        <v>93.7</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105</v>
      </c>
      <c r="AN7" s="450"/>
      <c r="AO7" s="450"/>
      <c r="AP7" s="450"/>
      <c r="AQ7" s="450"/>
      <c r="AR7" s="450"/>
      <c r="AS7" s="450"/>
      <c r="AT7" s="451"/>
      <c r="AU7" s="452" t="s">
        <v>95</v>
      </c>
      <c r="AV7" s="453"/>
      <c r="AW7" s="453"/>
      <c r="AX7" s="453"/>
      <c r="AY7" s="454" t="s">
        <v>106</v>
      </c>
      <c r="AZ7" s="455"/>
      <c r="BA7" s="455"/>
      <c r="BB7" s="455"/>
      <c r="BC7" s="455"/>
      <c r="BD7" s="455"/>
      <c r="BE7" s="455"/>
      <c r="BF7" s="455"/>
      <c r="BG7" s="455"/>
      <c r="BH7" s="455"/>
      <c r="BI7" s="455"/>
      <c r="BJ7" s="455"/>
      <c r="BK7" s="455"/>
      <c r="BL7" s="455"/>
      <c r="BM7" s="456"/>
      <c r="BN7" s="420">
        <v>209139</v>
      </c>
      <c r="BO7" s="421"/>
      <c r="BP7" s="421"/>
      <c r="BQ7" s="421"/>
      <c r="BR7" s="421"/>
      <c r="BS7" s="421"/>
      <c r="BT7" s="421"/>
      <c r="BU7" s="422"/>
      <c r="BV7" s="420">
        <v>53020</v>
      </c>
      <c r="BW7" s="421"/>
      <c r="BX7" s="421"/>
      <c r="BY7" s="421"/>
      <c r="BZ7" s="421"/>
      <c r="CA7" s="421"/>
      <c r="CB7" s="421"/>
      <c r="CC7" s="422"/>
      <c r="CD7" s="423" t="s">
        <v>107</v>
      </c>
      <c r="CE7" s="424"/>
      <c r="CF7" s="424"/>
      <c r="CG7" s="424"/>
      <c r="CH7" s="424"/>
      <c r="CI7" s="424"/>
      <c r="CJ7" s="424"/>
      <c r="CK7" s="424"/>
      <c r="CL7" s="424"/>
      <c r="CM7" s="424"/>
      <c r="CN7" s="424"/>
      <c r="CO7" s="424"/>
      <c r="CP7" s="424"/>
      <c r="CQ7" s="424"/>
      <c r="CR7" s="424"/>
      <c r="CS7" s="425"/>
      <c r="CT7" s="420">
        <v>9662667</v>
      </c>
      <c r="CU7" s="421"/>
      <c r="CV7" s="421"/>
      <c r="CW7" s="421"/>
      <c r="CX7" s="421"/>
      <c r="CY7" s="421"/>
      <c r="CZ7" s="421"/>
      <c r="DA7" s="422"/>
      <c r="DB7" s="420">
        <v>9749694</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108</v>
      </c>
      <c r="AN8" s="450"/>
      <c r="AO8" s="450"/>
      <c r="AP8" s="450"/>
      <c r="AQ8" s="450"/>
      <c r="AR8" s="450"/>
      <c r="AS8" s="450"/>
      <c r="AT8" s="451"/>
      <c r="AU8" s="452" t="s">
        <v>95</v>
      </c>
      <c r="AV8" s="453"/>
      <c r="AW8" s="453"/>
      <c r="AX8" s="453"/>
      <c r="AY8" s="454" t="s">
        <v>109</v>
      </c>
      <c r="AZ8" s="455"/>
      <c r="BA8" s="455"/>
      <c r="BB8" s="455"/>
      <c r="BC8" s="455"/>
      <c r="BD8" s="455"/>
      <c r="BE8" s="455"/>
      <c r="BF8" s="455"/>
      <c r="BG8" s="455"/>
      <c r="BH8" s="455"/>
      <c r="BI8" s="455"/>
      <c r="BJ8" s="455"/>
      <c r="BK8" s="455"/>
      <c r="BL8" s="455"/>
      <c r="BM8" s="456"/>
      <c r="BN8" s="420">
        <v>713563</v>
      </c>
      <c r="BO8" s="421"/>
      <c r="BP8" s="421"/>
      <c r="BQ8" s="421"/>
      <c r="BR8" s="421"/>
      <c r="BS8" s="421"/>
      <c r="BT8" s="421"/>
      <c r="BU8" s="422"/>
      <c r="BV8" s="420">
        <v>930380</v>
      </c>
      <c r="BW8" s="421"/>
      <c r="BX8" s="421"/>
      <c r="BY8" s="421"/>
      <c r="BZ8" s="421"/>
      <c r="CA8" s="421"/>
      <c r="CB8" s="421"/>
      <c r="CC8" s="422"/>
      <c r="CD8" s="423" t="s">
        <v>110</v>
      </c>
      <c r="CE8" s="424"/>
      <c r="CF8" s="424"/>
      <c r="CG8" s="424"/>
      <c r="CH8" s="424"/>
      <c r="CI8" s="424"/>
      <c r="CJ8" s="424"/>
      <c r="CK8" s="424"/>
      <c r="CL8" s="424"/>
      <c r="CM8" s="424"/>
      <c r="CN8" s="424"/>
      <c r="CO8" s="424"/>
      <c r="CP8" s="424"/>
      <c r="CQ8" s="424"/>
      <c r="CR8" s="424"/>
      <c r="CS8" s="425"/>
      <c r="CT8" s="460">
        <v>1</v>
      </c>
      <c r="CU8" s="461"/>
      <c r="CV8" s="461"/>
      <c r="CW8" s="461"/>
      <c r="CX8" s="461"/>
      <c r="CY8" s="461"/>
      <c r="CZ8" s="461"/>
      <c r="DA8" s="462"/>
      <c r="DB8" s="460">
        <v>1.02</v>
      </c>
      <c r="DC8" s="461"/>
      <c r="DD8" s="461"/>
      <c r="DE8" s="461"/>
      <c r="DF8" s="461"/>
      <c r="DG8" s="461"/>
      <c r="DH8" s="461"/>
      <c r="DI8" s="462"/>
    </row>
    <row r="9" spans="1:119" ht="18.75" customHeight="1" thickBot="1" x14ac:dyDescent="0.25">
      <c r="A9" s="175"/>
      <c r="B9" s="414" t="s">
        <v>111</v>
      </c>
      <c r="C9" s="415"/>
      <c r="D9" s="415"/>
      <c r="E9" s="415"/>
      <c r="F9" s="415"/>
      <c r="G9" s="415"/>
      <c r="H9" s="415"/>
      <c r="I9" s="415"/>
      <c r="J9" s="415"/>
      <c r="K9" s="463"/>
      <c r="L9" s="464" t="s">
        <v>112</v>
      </c>
      <c r="M9" s="465"/>
      <c r="N9" s="465"/>
      <c r="O9" s="465"/>
      <c r="P9" s="465"/>
      <c r="Q9" s="466"/>
      <c r="R9" s="467">
        <v>46106</v>
      </c>
      <c r="S9" s="468"/>
      <c r="T9" s="468"/>
      <c r="U9" s="468"/>
      <c r="V9" s="469"/>
      <c r="W9" s="377" t="s">
        <v>113</v>
      </c>
      <c r="X9" s="378"/>
      <c r="Y9" s="378"/>
      <c r="Z9" s="378"/>
      <c r="AA9" s="378"/>
      <c r="AB9" s="378"/>
      <c r="AC9" s="378"/>
      <c r="AD9" s="378"/>
      <c r="AE9" s="378"/>
      <c r="AF9" s="378"/>
      <c r="AG9" s="378"/>
      <c r="AH9" s="378"/>
      <c r="AI9" s="378"/>
      <c r="AJ9" s="378"/>
      <c r="AK9" s="378"/>
      <c r="AL9" s="379"/>
      <c r="AM9" s="449" t="s">
        <v>114</v>
      </c>
      <c r="AN9" s="450"/>
      <c r="AO9" s="450"/>
      <c r="AP9" s="450"/>
      <c r="AQ9" s="450"/>
      <c r="AR9" s="450"/>
      <c r="AS9" s="450"/>
      <c r="AT9" s="451"/>
      <c r="AU9" s="452" t="s">
        <v>115</v>
      </c>
      <c r="AV9" s="453"/>
      <c r="AW9" s="453"/>
      <c r="AX9" s="453"/>
      <c r="AY9" s="454" t="s">
        <v>116</v>
      </c>
      <c r="AZ9" s="455"/>
      <c r="BA9" s="455"/>
      <c r="BB9" s="455"/>
      <c r="BC9" s="455"/>
      <c r="BD9" s="455"/>
      <c r="BE9" s="455"/>
      <c r="BF9" s="455"/>
      <c r="BG9" s="455"/>
      <c r="BH9" s="455"/>
      <c r="BI9" s="455"/>
      <c r="BJ9" s="455"/>
      <c r="BK9" s="455"/>
      <c r="BL9" s="455"/>
      <c r="BM9" s="456"/>
      <c r="BN9" s="420">
        <v>-216817</v>
      </c>
      <c r="BO9" s="421"/>
      <c r="BP9" s="421"/>
      <c r="BQ9" s="421"/>
      <c r="BR9" s="421"/>
      <c r="BS9" s="421"/>
      <c r="BT9" s="421"/>
      <c r="BU9" s="422"/>
      <c r="BV9" s="420">
        <v>194646</v>
      </c>
      <c r="BW9" s="421"/>
      <c r="BX9" s="421"/>
      <c r="BY9" s="421"/>
      <c r="BZ9" s="421"/>
      <c r="CA9" s="421"/>
      <c r="CB9" s="421"/>
      <c r="CC9" s="422"/>
      <c r="CD9" s="423" t="s">
        <v>117</v>
      </c>
      <c r="CE9" s="424"/>
      <c r="CF9" s="424"/>
      <c r="CG9" s="424"/>
      <c r="CH9" s="424"/>
      <c r="CI9" s="424"/>
      <c r="CJ9" s="424"/>
      <c r="CK9" s="424"/>
      <c r="CL9" s="424"/>
      <c r="CM9" s="424"/>
      <c r="CN9" s="424"/>
      <c r="CO9" s="424"/>
      <c r="CP9" s="424"/>
      <c r="CQ9" s="424"/>
      <c r="CR9" s="424"/>
      <c r="CS9" s="425"/>
      <c r="CT9" s="417">
        <v>7.3</v>
      </c>
      <c r="CU9" s="418"/>
      <c r="CV9" s="418"/>
      <c r="CW9" s="418"/>
      <c r="CX9" s="418"/>
      <c r="CY9" s="418"/>
      <c r="CZ9" s="418"/>
      <c r="DA9" s="419"/>
      <c r="DB9" s="417">
        <v>5.9</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118</v>
      </c>
      <c r="M10" s="450"/>
      <c r="N10" s="450"/>
      <c r="O10" s="450"/>
      <c r="P10" s="450"/>
      <c r="Q10" s="451"/>
      <c r="R10" s="471">
        <v>46236</v>
      </c>
      <c r="S10" s="472"/>
      <c r="T10" s="472"/>
      <c r="U10" s="472"/>
      <c r="V10" s="473"/>
      <c r="W10" s="408"/>
      <c r="X10" s="409"/>
      <c r="Y10" s="409"/>
      <c r="Z10" s="409"/>
      <c r="AA10" s="409"/>
      <c r="AB10" s="409"/>
      <c r="AC10" s="409"/>
      <c r="AD10" s="409"/>
      <c r="AE10" s="409"/>
      <c r="AF10" s="409"/>
      <c r="AG10" s="409"/>
      <c r="AH10" s="409"/>
      <c r="AI10" s="409"/>
      <c r="AJ10" s="409"/>
      <c r="AK10" s="409"/>
      <c r="AL10" s="412"/>
      <c r="AM10" s="449" t="s">
        <v>119</v>
      </c>
      <c r="AN10" s="450"/>
      <c r="AO10" s="450"/>
      <c r="AP10" s="450"/>
      <c r="AQ10" s="450"/>
      <c r="AR10" s="450"/>
      <c r="AS10" s="450"/>
      <c r="AT10" s="451"/>
      <c r="AU10" s="452" t="s">
        <v>95</v>
      </c>
      <c r="AV10" s="453"/>
      <c r="AW10" s="453"/>
      <c r="AX10" s="453"/>
      <c r="AY10" s="454" t="s">
        <v>120</v>
      </c>
      <c r="AZ10" s="455"/>
      <c r="BA10" s="455"/>
      <c r="BB10" s="455"/>
      <c r="BC10" s="455"/>
      <c r="BD10" s="455"/>
      <c r="BE10" s="455"/>
      <c r="BF10" s="455"/>
      <c r="BG10" s="455"/>
      <c r="BH10" s="455"/>
      <c r="BI10" s="455"/>
      <c r="BJ10" s="455"/>
      <c r="BK10" s="455"/>
      <c r="BL10" s="455"/>
      <c r="BM10" s="456"/>
      <c r="BN10" s="420">
        <v>1273</v>
      </c>
      <c r="BO10" s="421"/>
      <c r="BP10" s="421"/>
      <c r="BQ10" s="421"/>
      <c r="BR10" s="421"/>
      <c r="BS10" s="421"/>
      <c r="BT10" s="421"/>
      <c r="BU10" s="422"/>
      <c r="BV10" s="420">
        <v>2334</v>
      </c>
      <c r="BW10" s="421"/>
      <c r="BX10" s="421"/>
      <c r="BY10" s="421"/>
      <c r="BZ10" s="421"/>
      <c r="CA10" s="421"/>
      <c r="CB10" s="421"/>
      <c r="CC10" s="422"/>
      <c r="CD10" s="181" t="s">
        <v>121</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122</v>
      </c>
      <c r="M11" s="475"/>
      <c r="N11" s="475"/>
      <c r="O11" s="475"/>
      <c r="P11" s="475"/>
      <c r="Q11" s="476"/>
      <c r="R11" s="477" t="s">
        <v>123</v>
      </c>
      <c r="S11" s="478"/>
      <c r="T11" s="478"/>
      <c r="U11" s="478"/>
      <c r="V11" s="479"/>
      <c r="W11" s="408"/>
      <c r="X11" s="409"/>
      <c r="Y11" s="409"/>
      <c r="Z11" s="409"/>
      <c r="AA11" s="409"/>
      <c r="AB11" s="409"/>
      <c r="AC11" s="409"/>
      <c r="AD11" s="409"/>
      <c r="AE11" s="409"/>
      <c r="AF11" s="409"/>
      <c r="AG11" s="409"/>
      <c r="AH11" s="409"/>
      <c r="AI11" s="409"/>
      <c r="AJ11" s="409"/>
      <c r="AK11" s="409"/>
      <c r="AL11" s="412"/>
      <c r="AM11" s="449" t="s">
        <v>124</v>
      </c>
      <c r="AN11" s="450"/>
      <c r="AO11" s="450"/>
      <c r="AP11" s="450"/>
      <c r="AQ11" s="450"/>
      <c r="AR11" s="450"/>
      <c r="AS11" s="450"/>
      <c r="AT11" s="451"/>
      <c r="AU11" s="452" t="s">
        <v>95</v>
      </c>
      <c r="AV11" s="453"/>
      <c r="AW11" s="453"/>
      <c r="AX11" s="453"/>
      <c r="AY11" s="454" t="s">
        <v>125</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126</v>
      </c>
      <c r="CE11" s="424"/>
      <c r="CF11" s="424"/>
      <c r="CG11" s="424"/>
      <c r="CH11" s="424"/>
      <c r="CI11" s="424"/>
      <c r="CJ11" s="424"/>
      <c r="CK11" s="424"/>
      <c r="CL11" s="424"/>
      <c r="CM11" s="424"/>
      <c r="CN11" s="424"/>
      <c r="CO11" s="424"/>
      <c r="CP11" s="424"/>
      <c r="CQ11" s="424"/>
      <c r="CR11" s="424"/>
      <c r="CS11" s="425"/>
      <c r="CT11" s="460" t="s">
        <v>127</v>
      </c>
      <c r="CU11" s="461"/>
      <c r="CV11" s="461"/>
      <c r="CW11" s="461"/>
      <c r="CX11" s="461"/>
      <c r="CY11" s="461"/>
      <c r="CZ11" s="461"/>
      <c r="DA11" s="462"/>
      <c r="DB11" s="460" t="s">
        <v>127</v>
      </c>
      <c r="DC11" s="461"/>
      <c r="DD11" s="461"/>
      <c r="DE11" s="461"/>
      <c r="DF11" s="461"/>
      <c r="DG11" s="461"/>
      <c r="DH11" s="461"/>
      <c r="DI11" s="462"/>
    </row>
    <row r="12" spans="1:119" ht="18.75" customHeight="1" x14ac:dyDescent="0.2">
      <c r="A12" s="175"/>
      <c r="B12" s="480" t="s">
        <v>128</v>
      </c>
      <c r="C12" s="481"/>
      <c r="D12" s="481"/>
      <c r="E12" s="481"/>
      <c r="F12" s="481"/>
      <c r="G12" s="481"/>
      <c r="H12" s="481"/>
      <c r="I12" s="481"/>
      <c r="J12" s="481"/>
      <c r="K12" s="482"/>
      <c r="L12" s="489" t="s">
        <v>129</v>
      </c>
      <c r="M12" s="490"/>
      <c r="N12" s="490"/>
      <c r="O12" s="490"/>
      <c r="P12" s="490"/>
      <c r="Q12" s="491"/>
      <c r="R12" s="492">
        <v>49154</v>
      </c>
      <c r="S12" s="493"/>
      <c r="T12" s="493"/>
      <c r="U12" s="493"/>
      <c r="V12" s="494"/>
      <c r="W12" s="495" t="s">
        <v>1</v>
      </c>
      <c r="X12" s="453"/>
      <c r="Y12" s="453"/>
      <c r="Z12" s="453"/>
      <c r="AA12" s="453"/>
      <c r="AB12" s="496"/>
      <c r="AC12" s="497" t="s">
        <v>130</v>
      </c>
      <c r="AD12" s="498"/>
      <c r="AE12" s="498"/>
      <c r="AF12" s="498"/>
      <c r="AG12" s="499"/>
      <c r="AH12" s="497" t="s">
        <v>131</v>
      </c>
      <c r="AI12" s="498"/>
      <c r="AJ12" s="498"/>
      <c r="AK12" s="498"/>
      <c r="AL12" s="500"/>
      <c r="AM12" s="449" t="s">
        <v>132</v>
      </c>
      <c r="AN12" s="450"/>
      <c r="AO12" s="450"/>
      <c r="AP12" s="450"/>
      <c r="AQ12" s="450"/>
      <c r="AR12" s="450"/>
      <c r="AS12" s="450"/>
      <c r="AT12" s="451"/>
      <c r="AU12" s="452" t="s">
        <v>95</v>
      </c>
      <c r="AV12" s="453"/>
      <c r="AW12" s="453"/>
      <c r="AX12" s="453"/>
      <c r="AY12" s="454" t="s">
        <v>133</v>
      </c>
      <c r="AZ12" s="455"/>
      <c r="BA12" s="455"/>
      <c r="BB12" s="455"/>
      <c r="BC12" s="455"/>
      <c r="BD12" s="455"/>
      <c r="BE12" s="455"/>
      <c r="BF12" s="455"/>
      <c r="BG12" s="455"/>
      <c r="BH12" s="455"/>
      <c r="BI12" s="455"/>
      <c r="BJ12" s="455"/>
      <c r="BK12" s="455"/>
      <c r="BL12" s="455"/>
      <c r="BM12" s="456"/>
      <c r="BN12" s="420">
        <v>165286</v>
      </c>
      <c r="BO12" s="421"/>
      <c r="BP12" s="421"/>
      <c r="BQ12" s="421"/>
      <c r="BR12" s="421"/>
      <c r="BS12" s="421"/>
      <c r="BT12" s="421"/>
      <c r="BU12" s="422"/>
      <c r="BV12" s="420">
        <v>109388</v>
      </c>
      <c r="BW12" s="421"/>
      <c r="BX12" s="421"/>
      <c r="BY12" s="421"/>
      <c r="BZ12" s="421"/>
      <c r="CA12" s="421"/>
      <c r="CB12" s="421"/>
      <c r="CC12" s="422"/>
      <c r="CD12" s="423" t="s">
        <v>134</v>
      </c>
      <c r="CE12" s="424"/>
      <c r="CF12" s="424"/>
      <c r="CG12" s="424"/>
      <c r="CH12" s="424"/>
      <c r="CI12" s="424"/>
      <c r="CJ12" s="424"/>
      <c r="CK12" s="424"/>
      <c r="CL12" s="424"/>
      <c r="CM12" s="424"/>
      <c r="CN12" s="424"/>
      <c r="CO12" s="424"/>
      <c r="CP12" s="424"/>
      <c r="CQ12" s="424"/>
      <c r="CR12" s="424"/>
      <c r="CS12" s="425"/>
      <c r="CT12" s="460" t="s">
        <v>127</v>
      </c>
      <c r="CU12" s="461"/>
      <c r="CV12" s="461"/>
      <c r="CW12" s="461"/>
      <c r="CX12" s="461"/>
      <c r="CY12" s="461"/>
      <c r="CZ12" s="461"/>
      <c r="DA12" s="462"/>
      <c r="DB12" s="460" t="s">
        <v>135</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136</v>
      </c>
      <c r="N13" s="512"/>
      <c r="O13" s="512"/>
      <c r="P13" s="512"/>
      <c r="Q13" s="513"/>
      <c r="R13" s="504">
        <v>45095</v>
      </c>
      <c r="S13" s="505"/>
      <c r="T13" s="505"/>
      <c r="U13" s="505"/>
      <c r="V13" s="506"/>
      <c r="W13" s="436" t="s">
        <v>137</v>
      </c>
      <c r="X13" s="437"/>
      <c r="Y13" s="437"/>
      <c r="Z13" s="437"/>
      <c r="AA13" s="437"/>
      <c r="AB13" s="427"/>
      <c r="AC13" s="471">
        <v>205</v>
      </c>
      <c r="AD13" s="472"/>
      <c r="AE13" s="472"/>
      <c r="AF13" s="472"/>
      <c r="AG13" s="514"/>
      <c r="AH13" s="471">
        <v>239</v>
      </c>
      <c r="AI13" s="472"/>
      <c r="AJ13" s="472"/>
      <c r="AK13" s="472"/>
      <c r="AL13" s="473"/>
      <c r="AM13" s="449" t="s">
        <v>138</v>
      </c>
      <c r="AN13" s="450"/>
      <c r="AO13" s="450"/>
      <c r="AP13" s="450"/>
      <c r="AQ13" s="450"/>
      <c r="AR13" s="450"/>
      <c r="AS13" s="450"/>
      <c r="AT13" s="451"/>
      <c r="AU13" s="452" t="s">
        <v>115</v>
      </c>
      <c r="AV13" s="453"/>
      <c r="AW13" s="453"/>
      <c r="AX13" s="453"/>
      <c r="AY13" s="454" t="s">
        <v>139</v>
      </c>
      <c r="AZ13" s="455"/>
      <c r="BA13" s="455"/>
      <c r="BB13" s="455"/>
      <c r="BC13" s="455"/>
      <c r="BD13" s="455"/>
      <c r="BE13" s="455"/>
      <c r="BF13" s="455"/>
      <c r="BG13" s="455"/>
      <c r="BH13" s="455"/>
      <c r="BI13" s="455"/>
      <c r="BJ13" s="455"/>
      <c r="BK13" s="455"/>
      <c r="BL13" s="455"/>
      <c r="BM13" s="456"/>
      <c r="BN13" s="420">
        <v>-380830</v>
      </c>
      <c r="BO13" s="421"/>
      <c r="BP13" s="421"/>
      <c r="BQ13" s="421"/>
      <c r="BR13" s="421"/>
      <c r="BS13" s="421"/>
      <c r="BT13" s="421"/>
      <c r="BU13" s="422"/>
      <c r="BV13" s="420">
        <v>87592</v>
      </c>
      <c r="BW13" s="421"/>
      <c r="BX13" s="421"/>
      <c r="BY13" s="421"/>
      <c r="BZ13" s="421"/>
      <c r="CA13" s="421"/>
      <c r="CB13" s="421"/>
      <c r="CC13" s="422"/>
      <c r="CD13" s="423" t="s">
        <v>140</v>
      </c>
      <c r="CE13" s="424"/>
      <c r="CF13" s="424"/>
      <c r="CG13" s="424"/>
      <c r="CH13" s="424"/>
      <c r="CI13" s="424"/>
      <c r="CJ13" s="424"/>
      <c r="CK13" s="424"/>
      <c r="CL13" s="424"/>
      <c r="CM13" s="424"/>
      <c r="CN13" s="424"/>
      <c r="CO13" s="424"/>
      <c r="CP13" s="424"/>
      <c r="CQ13" s="424"/>
      <c r="CR13" s="424"/>
      <c r="CS13" s="425"/>
      <c r="CT13" s="417">
        <v>1.6</v>
      </c>
      <c r="CU13" s="418"/>
      <c r="CV13" s="418"/>
      <c r="CW13" s="418"/>
      <c r="CX13" s="418"/>
      <c r="CY13" s="418"/>
      <c r="CZ13" s="418"/>
      <c r="DA13" s="419"/>
      <c r="DB13" s="417">
        <v>0.4</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141</v>
      </c>
      <c r="M14" s="502"/>
      <c r="N14" s="502"/>
      <c r="O14" s="502"/>
      <c r="P14" s="502"/>
      <c r="Q14" s="503"/>
      <c r="R14" s="504">
        <v>49280</v>
      </c>
      <c r="S14" s="505"/>
      <c r="T14" s="505"/>
      <c r="U14" s="505"/>
      <c r="V14" s="506"/>
      <c r="W14" s="410"/>
      <c r="X14" s="411"/>
      <c r="Y14" s="411"/>
      <c r="Z14" s="411"/>
      <c r="AA14" s="411"/>
      <c r="AB14" s="400"/>
      <c r="AC14" s="507">
        <v>0.9</v>
      </c>
      <c r="AD14" s="508"/>
      <c r="AE14" s="508"/>
      <c r="AF14" s="508"/>
      <c r="AG14" s="509"/>
      <c r="AH14" s="507">
        <v>1</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142</v>
      </c>
      <c r="CE14" s="516"/>
      <c r="CF14" s="516"/>
      <c r="CG14" s="516"/>
      <c r="CH14" s="516"/>
      <c r="CI14" s="516"/>
      <c r="CJ14" s="516"/>
      <c r="CK14" s="516"/>
      <c r="CL14" s="516"/>
      <c r="CM14" s="516"/>
      <c r="CN14" s="516"/>
      <c r="CO14" s="516"/>
      <c r="CP14" s="516"/>
      <c r="CQ14" s="516"/>
      <c r="CR14" s="516"/>
      <c r="CS14" s="517"/>
      <c r="CT14" s="518">
        <v>21.8</v>
      </c>
      <c r="CU14" s="519"/>
      <c r="CV14" s="519"/>
      <c r="CW14" s="519"/>
      <c r="CX14" s="519"/>
      <c r="CY14" s="519"/>
      <c r="CZ14" s="519"/>
      <c r="DA14" s="520"/>
      <c r="DB14" s="518">
        <v>19.899999999999999</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143</v>
      </c>
      <c r="N15" s="512"/>
      <c r="O15" s="512"/>
      <c r="P15" s="512"/>
      <c r="Q15" s="513"/>
      <c r="R15" s="504">
        <v>45333</v>
      </c>
      <c r="S15" s="505"/>
      <c r="T15" s="505"/>
      <c r="U15" s="505"/>
      <c r="V15" s="506"/>
      <c r="W15" s="436" t="s">
        <v>144</v>
      </c>
      <c r="X15" s="437"/>
      <c r="Y15" s="437"/>
      <c r="Z15" s="437"/>
      <c r="AA15" s="437"/>
      <c r="AB15" s="427"/>
      <c r="AC15" s="471">
        <v>11831</v>
      </c>
      <c r="AD15" s="472"/>
      <c r="AE15" s="472"/>
      <c r="AF15" s="472"/>
      <c r="AG15" s="514"/>
      <c r="AH15" s="471">
        <v>11833</v>
      </c>
      <c r="AI15" s="472"/>
      <c r="AJ15" s="472"/>
      <c r="AK15" s="472"/>
      <c r="AL15" s="473"/>
      <c r="AM15" s="449"/>
      <c r="AN15" s="450"/>
      <c r="AO15" s="450"/>
      <c r="AP15" s="450"/>
      <c r="AQ15" s="450"/>
      <c r="AR15" s="450"/>
      <c r="AS15" s="450"/>
      <c r="AT15" s="451"/>
      <c r="AU15" s="452"/>
      <c r="AV15" s="453"/>
      <c r="AW15" s="453"/>
      <c r="AX15" s="453"/>
      <c r="AY15" s="380" t="s">
        <v>145</v>
      </c>
      <c r="AZ15" s="381"/>
      <c r="BA15" s="381"/>
      <c r="BB15" s="381"/>
      <c r="BC15" s="381"/>
      <c r="BD15" s="381"/>
      <c r="BE15" s="381"/>
      <c r="BF15" s="381"/>
      <c r="BG15" s="381"/>
      <c r="BH15" s="381"/>
      <c r="BI15" s="381"/>
      <c r="BJ15" s="381"/>
      <c r="BK15" s="381"/>
      <c r="BL15" s="381"/>
      <c r="BM15" s="382"/>
      <c r="BN15" s="383">
        <v>7591348</v>
      </c>
      <c r="BO15" s="384"/>
      <c r="BP15" s="384"/>
      <c r="BQ15" s="384"/>
      <c r="BR15" s="384"/>
      <c r="BS15" s="384"/>
      <c r="BT15" s="384"/>
      <c r="BU15" s="385"/>
      <c r="BV15" s="383">
        <v>7638169</v>
      </c>
      <c r="BW15" s="384"/>
      <c r="BX15" s="384"/>
      <c r="BY15" s="384"/>
      <c r="BZ15" s="384"/>
      <c r="CA15" s="384"/>
      <c r="CB15" s="384"/>
      <c r="CC15" s="385"/>
      <c r="CD15" s="521" t="s">
        <v>146</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147</v>
      </c>
      <c r="M16" s="524"/>
      <c r="N16" s="524"/>
      <c r="O16" s="524"/>
      <c r="P16" s="524"/>
      <c r="Q16" s="525"/>
      <c r="R16" s="526" t="s">
        <v>148</v>
      </c>
      <c r="S16" s="527"/>
      <c r="T16" s="527"/>
      <c r="U16" s="527"/>
      <c r="V16" s="528"/>
      <c r="W16" s="410"/>
      <c r="X16" s="411"/>
      <c r="Y16" s="411"/>
      <c r="Z16" s="411"/>
      <c r="AA16" s="411"/>
      <c r="AB16" s="400"/>
      <c r="AC16" s="507">
        <v>51.1</v>
      </c>
      <c r="AD16" s="508"/>
      <c r="AE16" s="508"/>
      <c r="AF16" s="508"/>
      <c r="AG16" s="509"/>
      <c r="AH16" s="507">
        <v>51.9</v>
      </c>
      <c r="AI16" s="508"/>
      <c r="AJ16" s="508"/>
      <c r="AK16" s="508"/>
      <c r="AL16" s="510"/>
      <c r="AM16" s="449"/>
      <c r="AN16" s="450"/>
      <c r="AO16" s="450"/>
      <c r="AP16" s="450"/>
      <c r="AQ16" s="450"/>
      <c r="AR16" s="450"/>
      <c r="AS16" s="450"/>
      <c r="AT16" s="451"/>
      <c r="AU16" s="452"/>
      <c r="AV16" s="453"/>
      <c r="AW16" s="453"/>
      <c r="AX16" s="453"/>
      <c r="AY16" s="454" t="s">
        <v>149</v>
      </c>
      <c r="AZ16" s="455"/>
      <c r="BA16" s="455"/>
      <c r="BB16" s="455"/>
      <c r="BC16" s="455"/>
      <c r="BD16" s="455"/>
      <c r="BE16" s="455"/>
      <c r="BF16" s="455"/>
      <c r="BG16" s="455"/>
      <c r="BH16" s="455"/>
      <c r="BI16" s="455"/>
      <c r="BJ16" s="455"/>
      <c r="BK16" s="455"/>
      <c r="BL16" s="455"/>
      <c r="BM16" s="456"/>
      <c r="BN16" s="420">
        <v>7615377</v>
      </c>
      <c r="BO16" s="421"/>
      <c r="BP16" s="421"/>
      <c r="BQ16" s="421"/>
      <c r="BR16" s="421"/>
      <c r="BS16" s="421"/>
      <c r="BT16" s="421"/>
      <c r="BU16" s="422"/>
      <c r="BV16" s="420">
        <v>7636467</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150</v>
      </c>
      <c r="N17" s="532"/>
      <c r="O17" s="532"/>
      <c r="P17" s="532"/>
      <c r="Q17" s="533"/>
      <c r="R17" s="526" t="s">
        <v>151</v>
      </c>
      <c r="S17" s="527"/>
      <c r="T17" s="527"/>
      <c r="U17" s="527"/>
      <c r="V17" s="528"/>
      <c r="W17" s="436" t="s">
        <v>152</v>
      </c>
      <c r="X17" s="437"/>
      <c r="Y17" s="437"/>
      <c r="Z17" s="437"/>
      <c r="AA17" s="437"/>
      <c r="AB17" s="427"/>
      <c r="AC17" s="471">
        <v>11120</v>
      </c>
      <c r="AD17" s="472"/>
      <c r="AE17" s="472"/>
      <c r="AF17" s="472"/>
      <c r="AG17" s="514"/>
      <c r="AH17" s="471">
        <v>10708</v>
      </c>
      <c r="AI17" s="472"/>
      <c r="AJ17" s="472"/>
      <c r="AK17" s="472"/>
      <c r="AL17" s="473"/>
      <c r="AM17" s="449"/>
      <c r="AN17" s="450"/>
      <c r="AO17" s="450"/>
      <c r="AP17" s="450"/>
      <c r="AQ17" s="450"/>
      <c r="AR17" s="450"/>
      <c r="AS17" s="450"/>
      <c r="AT17" s="451"/>
      <c r="AU17" s="452"/>
      <c r="AV17" s="453"/>
      <c r="AW17" s="453"/>
      <c r="AX17" s="453"/>
      <c r="AY17" s="454" t="s">
        <v>153</v>
      </c>
      <c r="AZ17" s="455"/>
      <c r="BA17" s="455"/>
      <c r="BB17" s="455"/>
      <c r="BC17" s="455"/>
      <c r="BD17" s="455"/>
      <c r="BE17" s="455"/>
      <c r="BF17" s="455"/>
      <c r="BG17" s="455"/>
      <c r="BH17" s="455"/>
      <c r="BI17" s="455"/>
      <c r="BJ17" s="455"/>
      <c r="BK17" s="455"/>
      <c r="BL17" s="455"/>
      <c r="BM17" s="456"/>
      <c r="BN17" s="420">
        <v>9638638</v>
      </c>
      <c r="BO17" s="421"/>
      <c r="BP17" s="421"/>
      <c r="BQ17" s="421"/>
      <c r="BR17" s="421"/>
      <c r="BS17" s="421"/>
      <c r="BT17" s="421"/>
      <c r="BU17" s="422"/>
      <c r="BV17" s="420">
        <v>9749694</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154</v>
      </c>
      <c r="C18" s="463"/>
      <c r="D18" s="463"/>
      <c r="E18" s="543"/>
      <c r="F18" s="543"/>
      <c r="G18" s="543"/>
      <c r="H18" s="543"/>
      <c r="I18" s="543"/>
      <c r="J18" s="543"/>
      <c r="K18" s="543"/>
      <c r="L18" s="544">
        <v>13.11</v>
      </c>
      <c r="M18" s="544"/>
      <c r="N18" s="544"/>
      <c r="O18" s="544"/>
      <c r="P18" s="544"/>
      <c r="Q18" s="544"/>
      <c r="R18" s="545"/>
      <c r="S18" s="545"/>
      <c r="T18" s="545"/>
      <c r="U18" s="545"/>
      <c r="V18" s="546"/>
      <c r="W18" s="438"/>
      <c r="X18" s="439"/>
      <c r="Y18" s="439"/>
      <c r="Z18" s="439"/>
      <c r="AA18" s="439"/>
      <c r="AB18" s="430"/>
      <c r="AC18" s="547">
        <v>48</v>
      </c>
      <c r="AD18" s="548"/>
      <c r="AE18" s="548"/>
      <c r="AF18" s="548"/>
      <c r="AG18" s="549"/>
      <c r="AH18" s="547">
        <v>47</v>
      </c>
      <c r="AI18" s="548"/>
      <c r="AJ18" s="548"/>
      <c r="AK18" s="548"/>
      <c r="AL18" s="550"/>
      <c r="AM18" s="449"/>
      <c r="AN18" s="450"/>
      <c r="AO18" s="450"/>
      <c r="AP18" s="450"/>
      <c r="AQ18" s="450"/>
      <c r="AR18" s="450"/>
      <c r="AS18" s="450"/>
      <c r="AT18" s="451"/>
      <c r="AU18" s="452"/>
      <c r="AV18" s="453"/>
      <c r="AW18" s="453"/>
      <c r="AX18" s="453"/>
      <c r="AY18" s="454" t="s">
        <v>155</v>
      </c>
      <c r="AZ18" s="455"/>
      <c r="BA18" s="455"/>
      <c r="BB18" s="455"/>
      <c r="BC18" s="455"/>
      <c r="BD18" s="455"/>
      <c r="BE18" s="455"/>
      <c r="BF18" s="455"/>
      <c r="BG18" s="455"/>
      <c r="BH18" s="455"/>
      <c r="BI18" s="455"/>
      <c r="BJ18" s="455"/>
      <c r="BK18" s="455"/>
      <c r="BL18" s="455"/>
      <c r="BM18" s="456"/>
      <c r="BN18" s="420">
        <v>9653708</v>
      </c>
      <c r="BO18" s="421"/>
      <c r="BP18" s="421"/>
      <c r="BQ18" s="421"/>
      <c r="BR18" s="421"/>
      <c r="BS18" s="421"/>
      <c r="BT18" s="421"/>
      <c r="BU18" s="422"/>
      <c r="BV18" s="420">
        <v>9190488</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156</v>
      </c>
      <c r="C19" s="463"/>
      <c r="D19" s="463"/>
      <c r="E19" s="543"/>
      <c r="F19" s="543"/>
      <c r="G19" s="543"/>
      <c r="H19" s="543"/>
      <c r="I19" s="543"/>
      <c r="J19" s="543"/>
      <c r="K19" s="543"/>
      <c r="L19" s="551">
        <v>3517</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157</v>
      </c>
      <c r="AZ19" s="455"/>
      <c r="BA19" s="455"/>
      <c r="BB19" s="455"/>
      <c r="BC19" s="455"/>
      <c r="BD19" s="455"/>
      <c r="BE19" s="455"/>
      <c r="BF19" s="455"/>
      <c r="BG19" s="455"/>
      <c r="BH19" s="455"/>
      <c r="BI19" s="455"/>
      <c r="BJ19" s="455"/>
      <c r="BK19" s="455"/>
      <c r="BL19" s="455"/>
      <c r="BM19" s="456"/>
      <c r="BN19" s="420">
        <v>12652974</v>
      </c>
      <c r="BO19" s="421"/>
      <c r="BP19" s="421"/>
      <c r="BQ19" s="421"/>
      <c r="BR19" s="421"/>
      <c r="BS19" s="421"/>
      <c r="BT19" s="421"/>
      <c r="BU19" s="422"/>
      <c r="BV19" s="420">
        <v>12054701</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158</v>
      </c>
      <c r="C20" s="463"/>
      <c r="D20" s="463"/>
      <c r="E20" s="543"/>
      <c r="F20" s="543"/>
      <c r="G20" s="543"/>
      <c r="H20" s="543"/>
      <c r="I20" s="543"/>
      <c r="J20" s="543"/>
      <c r="K20" s="543"/>
      <c r="L20" s="551">
        <v>18239</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159</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160</v>
      </c>
      <c r="C22" s="564"/>
      <c r="D22" s="565"/>
      <c r="E22" s="432" t="s">
        <v>1</v>
      </c>
      <c r="F22" s="437"/>
      <c r="G22" s="437"/>
      <c r="H22" s="437"/>
      <c r="I22" s="437"/>
      <c r="J22" s="437"/>
      <c r="K22" s="427"/>
      <c r="L22" s="432" t="s">
        <v>161</v>
      </c>
      <c r="M22" s="437"/>
      <c r="N22" s="437"/>
      <c r="O22" s="437"/>
      <c r="P22" s="427"/>
      <c r="Q22" s="595" t="s">
        <v>162</v>
      </c>
      <c r="R22" s="596"/>
      <c r="S22" s="596"/>
      <c r="T22" s="596"/>
      <c r="U22" s="596"/>
      <c r="V22" s="597"/>
      <c r="W22" s="563" t="s">
        <v>163</v>
      </c>
      <c r="X22" s="564"/>
      <c r="Y22" s="565"/>
      <c r="Z22" s="432" t="s">
        <v>1</v>
      </c>
      <c r="AA22" s="437"/>
      <c r="AB22" s="437"/>
      <c r="AC22" s="437"/>
      <c r="AD22" s="437"/>
      <c r="AE22" s="437"/>
      <c r="AF22" s="437"/>
      <c r="AG22" s="427"/>
      <c r="AH22" s="601" t="s">
        <v>164</v>
      </c>
      <c r="AI22" s="437"/>
      <c r="AJ22" s="437"/>
      <c r="AK22" s="437"/>
      <c r="AL22" s="427"/>
      <c r="AM22" s="601" t="s">
        <v>165</v>
      </c>
      <c r="AN22" s="602"/>
      <c r="AO22" s="602"/>
      <c r="AP22" s="602"/>
      <c r="AQ22" s="602"/>
      <c r="AR22" s="603"/>
      <c r="AS22" s="595" t="s">
        <v>162</v>
      </c>
      <c r="AT22" s="596"/>
      <c r="AU22" s="596"/>
      <c r="AV22" s="596"/>
      <c r="AW22" s="596"/>
      <c r="AX22" s="607"/>
      <c r="AY22" s="380" t="s">
        <v>166</v>
      </c>
      <c r="AZ22" s="381"/>
      <c r="BA22" s="381"/>
      <c r="BB22" s="381"/>
      <c r="BC22" s="381"/>
      <c r="BD22" s="381"/>
      <c r="BE22" s="381"/>
      <c r="BF22" s="381"/>
      <c r="BG22" s="381"/>
      <c r="BH22" s="381"/>
      <c r="BI22" s="381"/>
      <c r="BJ22" s="381"/>
      <c r="BK22" s="381"/>
      <c r="BL22" s="381"/>
      <c r="BM22" s="382"/>
      <c r="BN22" s="383">
        <v>8816062</v>
      </c>
      <c r="BO22" s="384"/>
      <c r="BP22" s="384"/>
      <c r="BQ22" s="384"/>
      <c r="BR22" s="384"/>
      <c r="BS22" s="384"/>
      <c r="BT22" s="384"/>
      <c r="BU22" s="385"/>
      <c r="BV22" s="383">
        <v>9209667</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167</v>
      </c>
      <c r="AZ23" s="455"/>
      <c r="BA23" s="455"/>
      <c r="BB23" s="455"/>
      <c r="BC23" s="455"/>
      <c r="BD23" s="455"/>
      <c r="BE23" s="455"/>
      <c r="BF23" s="455"/>
      <c r="BG23" s="455"/>
      <c r="BH23" s="455"/>
      <c r="BI23" s="455"/>
      <c r="BJ23" s="455"/>
      <c r="BK23" s="455"/>
      <c r="BL23" s="455"/>
      <c r="BM23" s="456"/>
      <c r="BN23" s="420">
        <v>2991440</v>
      </c>
      <c r="BO23" s="421"/>
      <c r="BP23" s="421"/>
      <c r="BQ23" s="421"/>
      <c r="BR23" s="421"/>
      <c r="BS23" s="421"/>
      <c r="BT23" s="421"/>
      <c r="BU23" s="422"/>
      <c r="BV23" s="420">
        <v>3348841</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168</v>
      </c>
      <c r="F24" s="450"/>
      <c r="G24" s="450"/>
      <c r="H24" s="450"/>
      <c r="I24" s="450"/>
      <c r="J24" s="450"/>
      <c r="K24" s="451"/>
      <c r="L24" s="471">
        <v>1</v>
      </c>
      <c r="M24" s="472"/>
      <c r="N24" s="472"/>
      <c r="O24" s="472"/>
      <c r="P24" s="514"/>
      <c r="Q24" s="471">
        <v>9010</v>
      </c>
      <c r="R24" s="472"/>
      <c r="S24" s="472"/>
      <c r="T24" s="472"/>
      <c r="U24" s="472"/>
      <c r="V24" s="514"/>
      <c r="W24" s="566"/>
      <c r="X24" s="567"/>
      <c r="Y24" s="568"/>
      <c r="Z24" s="470" t="s">
        <v>169</v>
      </c>
      <c r="AA24" s="450"/>
      <c r="AB24" s="450"/>
      <c r="AC24" s="450"/>
      <c r="AD24" s="450"/>
      <c r="AE24" s="450"/>
      <c r="AF24" s="450"/>
      <c r="AG24" s="451"/>
      <c r="AH24" s="471">
        <v>216</v>
      </c>
      <c r="AI24" s="472"/>
      <c r="AJ24" s="472"/>
      <c r="AK24" s="472"/>
      <c r="AL24" s="514"/>
      <c r="AM24" s="471">
        <v>617760</v>
      </c>
      <c r="AN24" s="472"/>
      <c r="AO24" s="472"/>
      <c r="AP24" s="472"/>
      <c r="AQ24" s="472"/>
      <c r="AR24" s="514"/>
      <c r="AS24" s="471">
        <v>2860</v>
      </c>
      <c r="AT24" s="472"/>
      <c r="AU24" s="472"/>
      <c r="AV24" s="472"/>
      <c r="AW24" s="472"/>
      <c r="AX24" s="473"/>
      <c r="AY24" s="536" t="s">
        <v>170</v>
      </c>
      <c r="AZ24" s="537"/>
      <c r="BA24" s="537"/>
      <c r="BB24" s="537"/>
      <c r="BC24" s="537"/>
      <c r="BD24" s="537"/>
      <c r="BE24" s="537"/>
      <c r="BF24" s="537"/>
      <c r="BG24" s="537"/>
      <c r="BH24" s="537"/>
      <c r="BI24" s="537"/>
      <c r="BJ24" s="537"/>
      <c r="BK24" s="537"/>
      <c r="BL24" s="537"/>
      <c r="BM24" s="538"/>
      <c r="BN24" s="420">
        <v>6300118</v>
      </c>
      <c r="BO24" s="421"/>
      <c r="BP24" s="421"/>
      <c r="BQ24" s="421"/>
      <c r="BR24" s="421"/>
      <c r="BS24" s="421"/>
      <c r="BT24" s="421"/>
      <c r="BU24" s="422"/>
      <c r="BV24" s="420">
        <v>6275226</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171</v>
      </c>
      <c r="F25" s="450"/>
      <c r="G25" s="450"/>
      <c r="H25" s="450"/>
      <c r="I25" s="450"/>
      <c r="J25" s="450"/>
      <c r="K25" s="451"/>
      <c r="L25" s="471">
        <v>1</v>
      </c>
      <c r="M25" s="472"/>
      <c r="N25" s="472"/>
      <c r="O25" s="472"/>
      <c r="P25" s="514"/>
      <c r="Q25" s="471">
        <v>7490</v>
      </c>
      <c r="R25" s="472"/>
      <c r="S25" s="472"/>
      <c r="T25" s="472"/>
      <c r="U25" s="472"/>
      <c r="V25" s="514"/>
      <c r="W25" s="566"/>
      <c r="X25" s="567"/>
      <c r="Y25" s="568"/>
      <c r="Z25" s="470" t="s">
        <v>172</v>
      </c>
      <c r="AA25" s="450"/>
      <c r="AB25" s="450"/>
      <c r="AC25" s="450"/>
      <c r="AD25" s="450"/>
      <c r="AE25" s="450"/>
      <c r="AF25" s="450"/>
      <c r="AG25" s="451"/>
      <c r="AH25" s="471" t="s">
        <v>135</v>
      </c>
      <c r="AI25" s="472"/>
      <c r="AJ25" s="472"/>
      <c r="AK25" s="472"/>
      <c r="AL25" s="514"/>
      <c r="AM25" s="471" t="s">
        <v>135</v>
      </c>
      <c r="AN25" s="472"/>
      <c r="AO25" s="472"/>
      <c r="AP25" s="472"/>
      <c r="AQ25" s="472"/>
      <c r="AR25" s="514"/>
      <c r="AS25" s="471" t="s">
        <v>135</v>
      </c>
      <c r="AT25" s="472"/>
      <c r="AU25" s="472"/>
      <c r="AV25" s="472"/>
      <c r="AW25" s="472"/>
      <c r="AX25" s="473"/>
      <c r="AY25" s="380" t="s">
        <v>173</v>
      </c>
      <c r="AZ25" s="381"/>
      <c r="BA25" s="381"/>
      <c r="BB25" s="381"/>
      <c r="BC25" s="381"/>
      <c r="BD25" s="381"/>
      <c r="BE25" s="381"/>
      <c r="BF25" s="381"/>
      <c r="BG25" s="381"/>
      <c r="BH25" s="381"/>
      <c r="BI25" s="381"/>
      <c r="BJ25" s="381"/>
      <c r="BK25" s="381"/>
      <c r="BL25" s="381"/>
      <c r="BM25" s="382"/>
      <c r="BN25" s="383">
        <v>8853378</v>
      </c>
      <c r="BO25" s="384"/>
      <c r="BP25" s="384"/>
      <c r="BQ25" s="384"/>
      <c r="BR25" s="384"/>
      <c r="BS25" s="384"/>
      <c r="BT25" s="384"/>
      <c r="BU25" s="385"/>
      <c r="BV25" s="383">
        <v>7208067</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174</v>
      </c>
      <c r="F26" s="450"/>
      <c r="G26" s="450"/>
      <c r="H26" s="450"/>
      <c r="I26" s="450"/>
      <c r="J26" s="450"/>
      <c r="K26" s="451"/>
      <c r="L26" s="471">
        <v>1</v>
      </c>
      <c r="M26" s="472"/>
      <c r="N26" s="472"/>
      <c r="O26" s="472"/>
      <c r="P26" s="514"/>
      <c r="Q26" s="471">
        <v>6420</v>
      </c>
      <c r="R26" s="472"/>
      <c r="S26" s="472"/>
      <c r="T26" s="472"/>
      <c r="U26" s="472"/>
      <c r="V26" s="514"/>
      <c r="W26" s="566"/>
      <c r="X26" s="567"/>
      <c r="Y26" s="568"/>
      <c r="Z26" s="470" t="s">
        <v>175</v>
      </c>
      <c r="AA26" s="572"/>
      <c r="AB26" s="572"/>
      <c r="AC26" s="572"/>
      <c r="AD26" s="572"/>
      <c r="AE26" s="572"/>
      <c r="AF26" s="572"/>
      <c r="AG26" s="573"/>
      <c r="AH26" s="471" t="s">
        <v>135</v>
      </c>
      <c r="AI26" s="472"/>
      <c r="AJ26" s="472"/>
      <c r="AK26" s="472"/>
      <c r="AL26" s="514"/>
      <c r="AM26" s="471" t="s">
        <v>135</v>
      </c>
      <c r="AN26" s="472"/>
      <c r="AO26" s="472"/>
      <c r="AP26" s="472"/>
      <c r="AQ26" s="472"/>
      <c r="AR26" s="514"/>
      <c r="AS26" s="471" t="s">
        <v>127</v>
      </c>
      <c r="AT26" s="472"/>
      <c r="AU26" s="472"/>
      <c r="AV26" s="472"/>
      <c r="AW26" s="472"/>
      <c r="AX26" s="473"/>
      <c r="AY26" s="423" t="s">
        <v>176</v>
      </c>
      <c r="AZ26" s="424"/>
      <c r="BA26" s="424"/>
      <c r="BB26" s="424"/>
      <c r="BC26" s="424"/>
      <c r="BD26" s="424"/>
      <c r="BE26" s="424"/>
      <c r="BF26" s="424"/>
      <c r="BG26" s="424"/>
      <c r="BH26" s="424"/>
      <c r="BI26" s="424"/>
      <c r="BJ26" s="424"/>
      <c r="BK26" s="424"/>
      <c r="BL26" s="424"/>
      <c r="BM26" s="425"/>
      <c r="BN26" s="420" t="s">
        <v>127</v>
      </c>
      <c r="BO26" s="421"/>
      <c r="BP26" s="421"/>
      <c r="BQ26" s="421"/>
      <c r="BR26" s="421"/>
      <c r="BS26" s="421"/>
      <c r="BT26" s="421"/>
      <c r="BU26" s="422"/>
      <c r="BV26" s="420" t="s">
        <v>135</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177</v>
      </c>
      <c r="F27" s="450"/>
      <c r="G27" s="450"/>
      <c r="H27" s="450"/>
      <c r="I27" s="450"/>
      <c r="J27" s="450"/>
      <c r="K27" s="451"/>
      <c r="L27" s="471">
        <v>1</v>
      </c>
      <c r="M27" s="472"/>
      <c r="N27" s="472"/>
      <c r="O27" s="472"/>
      <c r="P27" s="514"/>
      <c r="Q27" s="471">
        <v>4500</v>
      </c>
      <c r="R27" s="472"/>
      <c r="S27" s="472"/>
      <c r="T27" s="472"/>
      <c r="U27" s="472"/>
      <c r="V27" s="514"/>
      <c r="W27" s="566"/>
      <c r="X27" s="567"/>
      <c r="Y27" s="568"/>
      <c r="Z27" s="470" t="s">
        <v>178</v>
      </c>
      <c r="AA27" s="450"/>
      <c r="AB27" s="450"/>
      <c r="AC27" s="450"/>
      <c r="AD27" s="450"/>
      <c r="AE27" s="450"/>
      <c r="AF27" s="450"/>
      <c r="AG27" s="451"/>
      <c r="AH27" s="471">
        <v>27</v>
      </c>
      <c r="AI27" s="472"/>
      <c r="AJ27" s="472"/>
      <c r="AK27" s="472"/>
      <c r="AL27" s="514"/>
      <c r="AM27" s="471">
        <v>75690</v>
      </c>
      <c r="AN27" s="472"/>
      <c r="AO27" s="472"/>
      <c r="AP27" s="472"/>
      <c r="AQ27" s="472"/>
      <c r="AR27" s="514"/>
      <c r="AS27" s="471">
        <v>2803</v>
      </c>
      <c r="AT27" s="472"/>
      <c r="AU27" s="472"/>
      <c r="AV27" s="472"/>
      <c r="AW27" s="472"/>
      <c r="AX27" s="473"/>
      <c r="AY27" s="515" t="s">
        <v>179</v>
      </c>
      <c r="AZ27" s="516"/>
      <c r="BA27" s="516"/>
      <c r="BB27" s="516"/>
      <c r="BC27" s="516"/>
      <c r="BD27" s="516"/>
      <c r="BE27" s="516"/>
      <c r="BF27" s="516"/>
      <c r="BG27" s="516"/>
      <c r="BH27" s="516"/>
      <c r="BI27" s="516"/>
      <c r="BJ27" s="516"/>
      <c r="BK27" s="516"/>
      <c r="BL27" s="516"/>
      <c r="BM27" s="517"/>
      <c r="BN27" s="539">
        <v>945814</v>
      </c>
      <c r="BO27" s="540"/>
      <c r="BP27" s="540"/>
      <c r="BQ27" s="540"/>
      <c r="BR27" s="540"/>
      <c r="BS27" s="540"/>
      <c r="BT27" s="540"/>
      <c r="BU27" s="541"/>
      <c r="BV27" s="539">
        <v>947465</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180</v>
      </c>
      <c r="F28" s="450"/>
      <c r="G28" s="450"/>
      <c r="H28" s="450"/>
      <c r="I28" s="450"/>
      <c r="J28" s="450"/>
      <c r="K28" s="451"/>
      <c r="L28" s="471">
        <v>1</v>
      </c>
      <c r="M28" s="472"/>
      <c r="N28" s="472"/>
      <c r="O28" s="472"/>
      <c r="P28" s="514"/>
      <c r="Q28" s="471">
        <v>3870</v>
      </c>
      <c r="R28" s="472"/>
      <c r="S28" s="472"/>
      <c r="T28" s="472"/>
      <c r="U28" s="472"/>
      <c r="V28" s="514"/>
      <c r="W28" s="566"/>
      <c r="X28" s="567"/>
      <c r="Y28" s="568"/>
      <c r="Z28" s="470" t="s">
        <v>181</v>
      </c>
      <c r="AA28" s="450"/>
      <c r="AB28" s="450"/>
      <c r="AC28" s="450"/>
      <c r="AD28" s="450"/>
      <c r="AE28" s="450"/>
      <c r="AF28" s="450"/>
      <c r="AG28" s="451"/>
      <c r="AH28" s="471" t="s">
        <v>135</v>
      </c>
      <c r="AI28" s="472"/>
      <c r="AJ28" s="472"/>
      <c r="AK28" s="472"/>
      <c r="AL28" s="514"/>
      <c r="AM28" s="471" t="s">
        <v>127</v>
      </c>
      <c r="AN28" s="472"/>
      <c r="AO28" s="472"/>
      <c r="AP28" s="472"/>
      <c r="AQ28" s="472"/>
      <c r="AR28" s="514"/>
      <c r="AS28" s="471" t="s">
        <v>135</v>
      </c>
      <c r="AT28" s="472"/>
      <c r="AU28" s="472"/>
      <c r="AV28" s="472"/>
      <c r="AW28" s="472"/>
      <c r="AX28" s="473"/>
      <c r="AY28" s="574" t="s">
        <v>182</v>
      </c>
      <c r="AZ28" s="575"/>
      <c r="BA28" s="575"/>
      <c r="BB28" s="576"/>
      <c r="BC28" s="380" t="s">
        <v>49</v>
      </c>
      <c r="BD28" s="381"/>
      <c r="BE28" s="381"/>
      <c r="BF28" s="381"/>
      <c r="BG28" s="381"/>
      <c r="BH28" s="381"/>
      <c r="BI28" s="381"/>
      <c r="BJ28" s="381"/>
      <c r="BK28" s="381"/>
      <c r="BL28" s="381"/>
      <c r="BM28" s="382"/>
      <c r="BN28" s="383">
        <v>1809120</v>
      </c>
      <c r="BO28" s="384"/>
      <c r="BP28" s="384"/>
      <c r="BQ28" s="384"/>
      <c r="BR28" s="384"/>
      <c r="BS28" s="384"/>
      <c r="BT28" s="384"/>
      <c r="BU28" s="385"/>
      <c r="BV28" s="383">
        <v>1973133</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183</v>
      </c>
      <c r="F29" s="450"/>
      <c r="G29" s="450"/>
      <c r="H29" s="450"/>
      <c r="I29" s="450"/>
      <c r="J29" s="450"/>
      <c r="K29" s="451"/>
      <c r="L29" s="471">
        <v>14</v>
      </c>
      <c r="M29" s="472"/>
      <c r="N29" s="472"/>
      <c r="O29" s="472"/>
      <c r="P29" s="514"/>
      <c r="Q29" s="471">
        <v>3610</v>
      </c>
      <c r="R29" s="472"/>
      <c r="S29" s="472"/>
      <c r="T29" s="472"/>
      <c r="U29" s="472"/>
      <c r="V29" s="514"/>
      <c r="W29" s="569"/>
      <c r="X29" s="570"/>
      <c r="Y29" s="571"/>
      <c r="Z29" s="470" t="s">
        <v>184</v>
      </c>
      <c r="AA29" s="450"/>
      <c r="AB29" s="450"/>
      <c r="AC29" s="450"/>
      <c r="AD29" s="450"/>
      <c r="AE29" s="450"/>
      <c r="AF29" s="450"/>
      <c r="AG29" s="451"/>
      <c r="AH29" s="471">
        <v>243</v>
      </c>
      <c r="AI29" s="472"/>
      <c r="AJ29" s="472"/>
      <c r="AK29" s="472"/>
      <c r="AL29" s="514"/>
      <c r="AM29" s="471">
        <v>693450</v>
      </c>
      <c r="AN29" s="472"/>
      <c r="AO29" s="472"/>
      <c r="AP29" s="472"/>
      <c r="AQ29" s="472"/>
      <c r="AR29" s="514"/>
      <c r="AS29" s="471">
        <v>2854</v>
      </c>
      <c r="AT29" s="472"/>
      <c r="AU29" s="472"/>
      <c r="AV29" s="472"/>
      <c r="AW29" s="472"/>
      <c r="AX29" s="473"/>
      <c r="AY29" s="577"/>
      <c r="AZ29" s="578"/>
      <c r="BA29" s="578"/>
      <c r="BB29" s="579"/>
      <c r="BC29" s="454" t="s">
        <v>185</v>
      </c>
      <c r="BD29" s="455"/>
      <c r="BE29" s="455"/>
      <c r="BF29" s="455"/>
      <c r="BG29" s="455"/>
      <c r="BH29" s="455"/>
      <c r="BI29" s="455"/>
      <c r="BJ29" s="455"/>
      <c r="BK29" s="455"/>
      <c r="BL29" s="455"/>
      <c r="BM29" s="456"/>
      <c r="BN29" s="420" t="s">
        <v>127</v>
      </c>
      <c r="BO29" s="421"/>
      <c r="BP29" s="421"/>
      <c r="BQ29" s="421"/>
      <c r="BR29" s="421"/>
      <c r="BS29" s="421"/>
      <c r="BT29" s="421"/>
      <c r="BU29" s="422"/>
      <c r="BV29" s="420" t="s">
        <v>127</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186</v>
      </c>
      <c r="X30" s="588"/>
      <c r="Y30" s="588"/>
      <c r="Z30" s="588"/>
      <c r="AA30" s="588"/>
      <c r="AB30" s="588"/>
      <c r="AC30" s="588"/>
      <c r="AD30" s="588"/>
      <c r="AE30" s="588"/>
      <c r="AF30" s="588"/>
      <c r="AG30" s="589"/>
      <c r="AH30" s="547">
        <v>97.8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51</v>
      </c>
      <c r="BD30" s="537"/>
      <c r="BE30" s="537"/>
      <c r="BF30" s="537"/>
      <c r="BG30" s="537"/>
      <c r="BH30" s="537"/>
      <c r="BI30" s="537"/>
      <c r="BJ30" s="537"/>
      <c r="BK30" s="537"/>
      <c r="BL30" s="537"/>
      <c r="BM30" s="538"/>
      <c r="BN30" s="539">
        <v>576213</v>
      </c>
      <c r="BO30" s="540"/>
      <c r="BP30" s="540"/>
      <c r="BQ30" s="540"/>
      <c r="BR30" s="540"/>
      <c r="BS30" s="540"/>
      <c r="BT30" s="540"/>
      <c r="BU30" s="541"/>
      <c r="BV30" s="539">
        <v>591053</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187</v>
      </c>
      <c r="D32" s="583"/>
      <c r="E32" s="583"/>
      <c r="F32" s="583"/>
      <c r="G32" s="583"/>
      <c r="H32" s="583"/>
      <c r="I32" s="583"/>
      <c r="J32" s="583"/>
      <c r="K32" s="583"/>
      <c r="L32" s="583"/>
      <c r="M32" s="583"/>
      <c r="N32" s="583"/>
      <c r="O32" s="583"/>
      <c r="P32" s="583"/>
      <c r="Q32" s="583"/>
      <c r="R32" s="583"/>
      <c r="S32" s="583"/>
      <c r="U32" s="424" t="s">
        <v>188</v>
      </c>
      <c r="V32" s="424"/>
      <c r="W32" s="424"/>
      <c r="X32" s="424"/>
      <c r="Y32" s="424"/>
      <c r="Z32" s="424"/>
      <c r="AA32" s="424"/>
      <c r="AB32" s="424"/>
      <c r="AC32" s="424"/>
      <c r="AD32" s="424"/>
      <c r="AE32" s="424"/>
      <c r="AF32" s="424"/>
      <c r="AG32" s="424"/>
      <c r="AH32" s="424"/>
      <c r="AI32" s="424"/>
      <c r="AJ32" s="424"/>
      <c r="AK32" s="424"/>
      <c r="AM32" s="424" t="s">
        <v>189</v>
      </c>
      <c r="AN32" s="424"/>
      <c r="AO32" s="424"/>
      <c r="AP32" s="424"/>
      <c r="AQ32" s="424"/>
      <c r="AR32" s="424"/>
      <c r="AS32" s="424"/>
      <c r="AT32" s="424"/>
      <c r="AU32" s="424"/>
      <c r="AV32" s="424"/>
      <c r="AW32" s="424"/>
      <c r="AX32" s="424"/>
      <c r="AY32" s="424"/>
      <c r="AZ32" s="424"/>
      <c r="BA32" s="424"/>
      <c r="BB32" s="424"/>
      <c r="BC32" s="424"/>
      <c r="BE32" s="424" t="s">
        <v>190</v>
      </c>
      <c r="BF32" s="424"/>
      <c r="BG32" s="424"/>
      <c r="BH32" s="424"/>
      <c r="BI32" s="424"/>
      <c r="BJ32" s="424"/>
      <c r="BK32" s="424"/>
      <c r="BL32" s="424"/>
      <c r="BM32" s="424"/>
      <c r="BN32" s="424"/>
      <c r="BO32" s="424"/>
      <c r="BP32" s="424"/>
      <c r="BQ32" s="424"/>
      <c r="BR32" s="424"/>
      <c r="BS32" s="424"/>
      <c r="BT32" s="424"/>
      <c r="BU32" s="424"/>
      <c r="BW32" s="424" t="s">
        <v>191</v>
      </c>
      <c r="BX32" s="424"/>
      <c r="BY32" s="424"/>
      <c r="BZ32" s="424"/>
      <c r="CA32" s="424"/>
      <c r="CB32" s="424"/>
      <c r="CC32" s="424"/>
      <c r="CD32" s="424"/>
      <c r="CE32" s="424"/>
      <c r="CF32" s="424"/>
      <c r="CG32" s="424"/>
      <c r="CH32" s="424"/>
      <c r="CI32" s="424"/>
      <c r="CJ32" s="424"/>
      <c r="CK32" s="424"/>
      <c r="CL32" s="424"/>
      <c r="CM32" s="424"/>
      <c r="CO32" s="424" t="s">
        <v>192</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193</v>
      </c>
      <c r="D33" s="444"/>
      <c r="E33" s="409" t="s">
        <v>194</v>
      </c>
      <c r="F33" s="409"/>
      <c r="G33" s="409"/>
      <c r="H33" s="409"/>
      <c r="I33" s="409"/>
      <c r="J33" s="409"/>
      <c r="K33" s="409"/>
      <c r="L33" s="409"/>
      <c r="M33" s="409"/>
      <c r="N33" s="409"/>
      <c r="O33" s="409"/>
      <c r="P33" s="409"/>
      <c r="Q33" s="409"/>
      <c r="R33" s="409"/>
      <c r="S33" s="409"/>
      <c r="T33" s="179"/>
      <c r="U33" s="444" t="s">
        <v>193</v>
      </c>
      <c r="V33" s="444"/>
      <c r="W33" s="409" t="s">
        <v>194</v>
      </c>
      <c r="X33" s="409"/>
      <c r="Y33" s="409"/>
      <c r="Z33" s="409"/>
      <c r="AA33" s="409"/>
      <c r="AB33" s="409"/>
      <c r="AC33" s="409"/>
      <c r="AD33" s="409"/>
      <c r="AE33" s="409"/>
      <c r="AF33" s="409"/>
      <c r="AG33" s="409"/>
      <c r="AH33" s="409"/>
      <c r="AI33" s="409"/>
      <c r="AJ33" s="409"/>
      <c r="AK33" s="409"/>
      <c r="AL33" s="179"/>
      <c r="AM33" s="444" t="s">
        <v>195</v>
      </c>
      <c r="AN33" s="444"/>
      <c r="AO33" s="409" t="s">
        <v>196</v>
      </c>
      <c r="AP33" s="409"/>
      <c r="AQ33" s="409"/>
      <c r="AR33" s="409"/>
      <c r="AS33" s="409"/>
      <c r="AT33" s="409"/>
      <c r="AU33" s="409"/>
      <c r="AV33" s="409"/>
      <c r="AW33" s="409"/>
      <c r="AX33" s="409"/>
      <c r="AY33" s="409"/>
      <c r="AZ33" s="409"/>
      <c r="BA33" s="409"/>
      <c r="BB33" s="409"/>
      <c r="BC33" s="409"/>
      <c r="BD33" s="185"/>
      <c r="BE33" s="409" t="s">
        <v>197</v>
      </c>
      <c r="BF33" s="409"/>
      <c r="BG33" s="409" t="s">
        <v>198</v>
      </c>
      <c r="BH33" s="409"/>
      <c r="BI33" s="409"/>
      <c r="BJ33" s="409"/>
      <c r="BK33" s="409"/>
      <c r="BL33" s="409"/>
      <c r="BM33" s="409"/>
      <c r="BN33" s="409"/>
      <c r="BO33" s="409"/>
      <c r="BP33" s="409"/>
      <c r="BQ33" s="409"/>
      <c r="BR33" s="409"/>
      <c r="BS33" s="409"/>
      <c r="BT33" s="409"/>
      <c r="BU33" s="409"/>
      <c r="BV33" s="185"/>
      <c r="BW33" s="444" t="s">
        <v>197</v>
      </c>
      <c r="BX33" s="444"/>
      <c r="BY33" s="409" t="s">
        <v>199</v>
      </c>
      <c r="BZ33" s="409"/>
      <c r="CA33" s="409"/>
      <c r="CB33" s="409"/>
      <c r="CC33" s="409"/>
      <c r="CD33" s="409"/>
      <c r="CE33" s="409"/>
      <c r="CF33" s="409"/>
      <c r="CG33" s="409"/>
      <c r="CH33" s="409"/>
      <c r="CI33" s="409"/>
      <c r="CJ33" s="409"/>
      <c r="CK33" s="409"/>
      <c r="CL33" s="409"/>
      <c r="CM33" s="409"/>
      <c r="CN33" s="179"/>
      <c r="CO33" s="444" t="s">
        <v>193</v>
      </c>
      <c r="CP33" s="444"/>
      <c r="CQ33" s="409" t="s">
        <v>200</v>
      </c>
      <c r="CR33" s="409"/>
      <c r="CS33" s="409"/>
      <c r="CT33" s="409"/>
      <c r="CU33" s="409"/>
      <c r="CV33" s="409"/>
      <c r="CW33" s="409"/>
      <c r="CX33" s="409"/>
      <c r="CY33" s="409"/>
      <c r="CZ33" s="409"/>
      <c r="DA33" s="409"/>
      <c r="DB33" s="409"/>
      <c r="DC33" s="409"/>
      <c r="DD33" s="409"/>
      <c r="DE33" s="409"/>
      <c r="DF33" s="179"/>
      <c r="DG33" s="609" t="s">
        <v>201</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8</v>
      </c>
      <c r="AN34" s="610"/>
      <c r="AO34" s="611" t="str">
        <f>IF('各会計、関係団体の財政状況及び健全化判断比率'!B33="","",'各会計、関係団体の財政状況及び健全化判断比率'!B33)</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衣浦東部広域連合</v>
      </c>
      <c r="BZ34" s="611"/>
      <c r="CA34" s="611"/>
      <c r="CB34" s="611"/>
      <c r="CC34" s="611"/>
      <c r="CD34" s="611"/>
      <c r="CE34" s="611"/>
      <c r="CF34" s="611"/>
      <c r="CG34" s="611"/>
      <c r="CH34" s="611"/>
      <c r="CI34" s="611"/>
      <c r="CJ34" s="611"/>
      <c r="CK34" s="611"/>
      <c r="CL34" s="611"/>
      <c r="CM34" s="611"/>
      <c r="CN34" s="175"/>
      <c r="CO34" s="610">
        <f>IF(CQ34="","",MAX(C34:D43,U34:V43,AM34:AN43,BE34:BF43,BW34:BX43)+1)</f>
        <v>15</v>
      </c>
      <c r="CP34" s="610"/>
      <c r="CQ34" s="611" t="str">
        <f>IF('各会計、関係団体の財政状況及び健全化判断比率'!BS7="","",'各会計、関係団体の財政状況及び健全化判断比率'!BS7)</f>
        <v>高浜市土地開発公社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土地取得費特別会計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介護保険（保険事業勘定）特別会計</v>
      </c>
      <c r="X35" s="611"/>
      <c r="Y35" s="611"/>
      <c r="Z35" s="611"/>
      <c r="AA35" s="611"/>
      <c r="AB35" s="611"/>
      <c r="AC35" s="611"/>
      <c r="AD35" s="611"/>
      <c r="AE35" s="611"/>
      <c r="AF35" s="611"/>
      <c r="AG35" s="611"/>
      <c r="AH35" s="611"/>
      <c r="AI35" s="611"/>
      <c r="AJ35" s="611"/>
      <c r="AK35" s="611"/>
      <c r="AL35" s="175"/>
      <c r="AM35" s="610">
        <f t="shared" ref="AM35:AM43" si="0">IF(AO35="","",AM34+1)</f>
        <v>9</v>
      </c>
      <c r="AN35" s="610"/>
      <c r="AO35" s="611" t="str">
        <f>IF('各会計、関係団体の財政状況及び健全化判断比率'!B34="","",'各会計、関係団体の財政状況及び健全化判断比率'!B34)</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衣浦衛生組合</v>
      </c>
      <c r="BZ35" s="611"/>
      <c r="CA35" s="611"/>
      <c r="CB35" s="611"/>
      <c r="CC35" s="611"/>
      <c r="CD35" s="611"/>
      <c r="CE35" s="611"/>
      <c r="CF35" s="611"/>
      <c r="CG35" s="611"/>
      <c r="CH35" s="611"/>
      <c r="CI35" s="611"/>
      <c r="CJ35" s="611"/>
      <c r="CK35" s="611"/>
      <c r="CL35" s="611"/>
      <c r="CM35" s="611"/>
      <c r="CN35" s="175"/>
      <c r="CO35" s="610">
        <f t="shared" ref="CO35:CO43" si="3">IF(CQ35="","",CO34+1)</f>
        <v>16</v>
      </c>
      <c r="CP35" s="610"/>
      <c r="CQ35" s="611" t="str">
        <f>IF('各会計、関係団体の財政状況及び健全化判断比率'!BS8="","",'各会計、関係団体の財政状況及び健全化判断比率'!BS8)</f>
        <v>高浜市総合サービス株式会社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愛知県市町村職員退職手当組合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介護保険（サービス事業勘定）特別会計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愛知県後期高齢者医療広域連合（一般会計）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f t="shared" si="4"/>
        <v>7</v>
      </c>
      <c r="V38" s="610"/>
      <c r="W38" s="611" t="str">
        <f>IF('各会計、関係団体の財政状況及び健全化判断比率'!B32="","",'各会計、関係団体の財政状況及び健全化判断比率'!B32)</f>
        <v>公共駐車場事業特別会計</v>
      </c>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愛知県後期高齢者医療広域連合（後期高齢者医療特別会計）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202</v>
      </c>
      <c r="E46" s="613" t="s">
        <v>203</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204</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205</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206</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207</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208</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209</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210</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AdLFkPEqgidOcNb5mjNpgMYcNhW+YAsTwJpcL6o/W7+/WudfLHM20Cej2bMVGFBV82uSYz1bGwGq5HI+TyXDpQ==" saltValue="XDkIBesob/UR6P1gxEvmu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162" t="s">
        <v>561</v>
      </c>
      <c r="D34" s="1162"/>
      <c r="E34" s="1163"/>
      <c r="F34" s="32">
        <v>9.93</v>
      </c>
      <c r="G34" s="33">
        <v>9.8800000000000008</v>
      </c>
      <c r="H34" s="33">
        <v>9.49</v>
      </c>
      <c r="I34" s="33">
        <v>9.5</v>
      </c>
      <c r="J34" s="34">
        <v>10.58</v>
      </c>
      <c r="K34" s="22"/>
      <c r="L34" s="22"/>
      <c r="M34" s="22"/>
      <c r="N34" s="22"/>
      <c r="O34" s="22"/>
      <c r="P34" s="22"/>
    </row>
    <row r="35" spans="1:16" ht="39" customHeight="1" x14ac:dyDescent="0.2">
      <c r="A35" s="22"/>
      <c r="B35" s="35"/>
      <c r="C35" s="1158" t="s">
        <v>562</v>
      </c>
      <c r="D35" s="1158"/>
      <c r="E35" s="1159"/>
      <c r="F35" s="36">
        <v>8.27</v>
      </c>
      <c r="G35" s="37">
        <v>7.66</v>
      </c>
      <c r="H35" s="37">
        <v>7.13</v>
      </c>
      <c r="I35" s="37">
        <v>9</v>
      </c>
      <c r="J35" s="38">
        <v>6.82</v>
      </c>
      <c r="K35" s="22"/>
      <c r="L35" s="22"/>
      <c r="M35" s="22"/>
      <c r="N35" s="22"/>
      <c r="O35" s="22"/>
      <c r="P35" s="22"/>
    </row>
    <row r="36" spans="1:16" ht="39" customHeight="1" x14ac:dyDescent="0.2">
      <c r="A36" s="22"/>
      <c r="B36" s="35"/>
      <c r="C36" s="1158" t="s">
        <v>563</v>
      </c>
      <c r="D36" s="1158"/>
      <c r="E36" s="1159"/>
      <c r="F36" s="36" t="s">
        <v>512</v>
      </c>
      <c r="G36" s="37">
        <v>1.58</v>
      </c>
      <c r="H36" s="37">
        <v>3.57</v>
      </c>
      <c r="I36" s="37">
        <v>2.73</v>
      </c>
      <c r="J36" s="38">
        <v>3.94</v>
      </c>
      <c r="K36" s="22"/>
      <c r="L36" s="22"/>
      <c r="M36" s="22"/>
      <c r="N36" s="22"/>
      <c r="O36" s="22"/>
      <c r="P36" s="22"/>
    </row>
    <row r="37" spans="1:16" ht="39" customHeight="1" x14ac:dyDescent="0.2">
      <c r="A37" s="22"/>
      <c r="B37" s="35"/>
      <c r="C37" s="1158" t="s">
        <v>564</v>
      </c>
      <c r="D37" s="1158"/>
      <c r="E37" s="1159"/>
      <c r="F37" s="36">
        <v>0.76</v>
      </c>
      <c r="G37" s="37">
        <v>0.56000000000000005</v>
      </c>
      <c r="H37" s="37">
        <v>0.56999999999999995</v>
      </c>
      <c r="I37" s="37">
        <v>1.73</v>
      </c>
      <c r="J37" s="38">
        <v>1.36</v>
      </c>
      <c r="K37" s="22"/>
      <c r="L37" s="22"/>
      <c r="M37" s="22"/>
      <c r="N37" s="22"/>
      <c r="O37" s="22"/>
      <c r="P37" s="22"/>
    </row>
    <row r="38" spans="1:16" ht="39" customHeight="1" x14ac:dyDescent="0.2">
      <c r="A38" s="22"/>
      <c r="B38" s="35"/>
      <c r="C38" s="1158" t="s">
        <v>565</v>
      </c>
      <c r="D38" s="1158"/>
      <c r="E38" s="1159"/>
      <c r="F38" s="36">
        <v>1.1499999999999999</v>
      </c>
      <c r="G38" s="37">
        <v>0.64</v>
      </c>
      <c r="H38" s="37">
        <v>0.62</v>
      </c>
      <c r="I38" s="37">
        <v>1.04</v>
      </c>
      <c r="J38" s="38">
        <v>0.74</v>
      </c>
      <c r="K38" s="22"/>
      <c r="L38" s="22"/>
      <c r="M38" s="22"/>
      <c r="N38" s="22"/>
      <c r="O38" s="22"/>
      <c r="P38" s="22"/>
    </row>
    <row r="39" spans="1:16" ht="39" customHeight="1" x14ac:dyDescent="0.2">
      <c r="A39" s="22"/>
      <c r="B39" s="35"/>
      <c r="C39" s="1158" t="s">
        <v>566</v>
      </c>
      <c r="D39" s="1158"/>
      <c r="E39" s="1159"/>
      <c r="F39" s="36">
        <v>0.53</v>
      </c>
      <c r="G39" s="37">
        <v>0.5</v>
      </c>
      <c r="H39" s="37">
        <v>0.53</v>
      </c>
      <c r="I39" s="37">
        <v>0.54</v>
      </c>
      <c r="J39" s="38">
        <v>0.55000000000000004</v>
      </c>
      <c r="K39" s="22"/>
      <c r="L39" s="22"/>
      <c r="M39" s="22"/>
      <c r="N39" s="22"/>
      <c r="O39" s="22"/>
      <c r="P39" s="22"/>
    </row>
    <row r="40" spans="1:16" ht="39" customHeight="1" x14ac:dyDescent="0.2">
      <c r="A40" s="22"/>
      <c r="B40" s="35"/>
      <c r="C40" s="1158" t="s">
        <v>567</v>
      </c>
      <c r="D40" s="1158"/>
      <c r="E40" s="1159"/>
      <c r="F40" s="36">
        <v>0.08</v>
      </c>
      <c r="G40" s="37">
        <v>7.0000000000000007E-2</v>
      </c>
      <c r="H40" s="37">
        <v>7.0000000000000007E-2</v>
      </c>
      <c r="I40" s="37">
        <v>7.0000000000000007E-2</v>
      </c>
      <c r="J40" s="38">
        <v>0.06</v>
      </c>
      <c r="K40" s="22"/>
      <c r="L40" s="22"/>
      <c r="M40" s="22"/>
      <c r="N40" s="22"/>
      <c r="O40" s="22"/>
      <c r="P40" s="22"/>
    </row>
    <row r="41" spans="1:16" ht="39" customHeight="1" x14ac:dyDescent="0.2">
      <c r="A41" s="22"/>
      <c r="B41" s="35"/>
      <c r="C41" s="1158" t="s">
        <v>568</v>
      </c>
      <c r="D41" s="1158"/>
      <c r="E41" s="1159"/>
      <c r="F41" s="36">
        <v>0.01</v>
      </c>
      <c r="G41" s="37">
        <v>0.03</v>
      </c>
      <c r="H41" s="37">
        <v>0.02</v>
      </c>
      <c r="I41" s="37">
        <v>0.02</v>
      </c>
      <c r="J41" s="38">
        <v>0.02</v>
      </c>
      <c r="K41" s="22"/>
      <c r="L41" s="22"/>
      <c r="M41" s="22"/>
      <c r="N41" s="22"/>
      <c r="O41" s="22"/>
      <c r="P41" s="22"/>
    </row>
    <row r="42" spans="1:16" ht="39" customHeight="1" x14ac:dyDescent="0.2">
      <c r="A42" s="22"/>
      <c r="B42" s="39"/>
      <c r="C42" s="1158" t="s">
        <v>569</v>
      </c>
      <c r="D42" s="1158"/>
      <c r="E42" s="1159"/>
      <c r="F42" s="36" t="s">
        <v>512</v>
      </c>
      <c r="G42" s="37" t="s">
        <v>512</v>
      </c>
      <c r="H42" s="37" t="s">
        <v>512</v>
      </c>
      <c r="I42" s="37" t="s">
        <v>512</v>
      </c>
      <c r="J42" s="38" t="s">
        <v>512</v>
      </c>
      <c r="K42" s="22"/>
      <c r="L42" s="22"/>
      <c r="M42" s="22"/>
      <c r="N42" s="22"/>
      <c r="O42" s="22"/>
      <c r="P42" s="22"/>
    </row>
    <row r="43" spans="1:16" ht="39" customHeight="1" thickBot="1" x14ac:dyDescent="0.25">
      <c r="A43" s="22"/>
      <c r="B43" s="40"/>
      <c r="C43" s="1160" t="s">
        <v>570</v>
      </c>
      <c r="D43" s="1160"/>
      <c r="E43" s="1161"/>
      <c r="F43" s="41">
        <v>3.3</v>
      </c>
      <c r="G43" s="42">
        <v>0.69</v>
      </c>
      <c r="H43" s="42">
        <v>0.66</v>
      </c>
      <c r="I43" s="42">
        <v>0.06</v>
      </c>
      <c r="J43" s="43">
        <v>0.02</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dez+alpQhABq4KnXb7ibH3Gu9J8TFhjLUdxLAEvaLjpmgkk8IcODH5m+NIt87RS2dY4IFsfJKBTFOG6iHcADA==" saltValue="P/g34u9rcj1zrUQUVXdc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554</v>
      </c>
      <c r="L44" s="54" t="s">
        <v>555</v>
      </c>
      <c r="M44" s="54" t="s">
        <v>556</v>
      </c>
      <c r="N44" s="54" t="s">
        <v>557</v>
      </c>
      <c r="O44" s="55" t="s">
        <v>558</v>
      </c>
      <c r="P44" s="46"/>
      <c r="Q44" s="46"/>
      <c r="R44" s="46"/>
      <c r="S44" s="46"/>
      <c r="T44" s="46"/>
      <c r="U44" s="46"/>
    </row>
    <row r="45" spans="1:21" ht="30.75" customHeight="1" x14ac:dyDescent="0.2">
      <c r="A45" s="46"/>
      <c r="B45" s="1164" t="s">
        <v>10</v>
      </c>
      <c r="C45" s="1165"/>
      <c r="D45" s="56"/>
      <c r="E45" s="1170" t="s">
        <v>11</v>
      </c>
      <c r="F45" s="1170"/>
      <c r="G45" s="1170"/>
      <c r="H45" s="1170"/>
      <c r="I45" s="1170"/>
      <c r="J45" s="1171"/>
      <c r="K45" s="57">
        <v>846</v>
      </c>
      <c r="L45" s="58">
        <v>789</v>
      </c>
      <c r="M45" s="58">
        <v>777</v>
      </c>
      <c r="N45" s="58">
        <v>779</v>
      </c>
      <c r="O45" s="59">
        <v>980</v>
      </c>
      <c r="P45" s="46"/>
      <c r="Q45" s="46"/>
      <c r="R45" s="46"/>
      <c r="S45" s="46"/>
      <c r="T45" s="46"/>
      <c r="U45" s="46"/>
    </row>
    <row r="46" spans="1:21" ht="30.75" customHeight="1" x14ac:dyDescent="0.2">
      <c r="A46" s="46"/>
      <c r="B46" s="1166"/>
      <c r="C46" s="1167"/>
      <c r="D46" s="60"/>
      <c r="E46" s="1172" t="s">
        <v>12</v>
      </c>
      <c r="F46" s="1172"/>
      <c r="G46" s="1172"/>
      <c r="H46" s="1172"/>
      <c r="I46" s="1172"/>
      <c r="J46" s="1173"/>
      <c r="K46" s="61" t="s">
        <v>512</v>
      </c>
      <c r="L46" s="62" t="s">
        <v>512</v>
      </c>
      <c r="M46" s="62" t="s">
        <v>512</v>
      </c>
      <c r="N46" s="62" t="s">
        <v>512</v>
      </c>
      <c r="O46" s="63" t="s">
        <v>512</v>
      </c>
      <c r="P46" s="46"/>
      <c r="Q46" s="46"/>
      <c r="R46" s="46"/>
      <c r="S46" s="46"/>
      <c r="T46" s="46"/>
      <c r="U46" s="46"/>
    </row>
    <row r="47" spans="1:21" ht="30.75" customHeight="1" x14ac:dyDescent="0.2">
      <c r="A47" s="46"/>
      <c r="B47" s="1166"/>
      <c r="C47" s="1167"/>
      <c r="D47" s="60"/>
      <c r="E47" s="1172" t="s">
        <v>13</v>
      </c>
      <c r="F47" s="1172"/>
      <c r="G47" s="1172"/>
      <c r="H47" s="1172"/>
      <c r="I47" s="1172"/>
      <c r="J47" s="1173"/>
      <c r="K47" s="61" t="s">
        <v>512</v>
      </c>
      <c r="L47" s="62" t="s">
        <v>512</v>
      </c>
      <c r="M47" s="62" t="s">
        <v>512</v>
      </c>
      <c r="N47" s="62" t="s">
        <v>512</v>
      </c>
      <c r="O47" s="63" t="s">
        <v>512</v>
      </c>
      <c r="P47" s="46"/>
      <c r="Q47" s="46"/>
      <c r="R47" s="46"/>
      <c r="S47" s="46"/>
      <c r="T47" s="46"/>
      <c r="U47" s="46"/>
    </row>
    <row r="48" spans="1:21" ht="30.75" customHeight="1" x14ac:dyDescent="0.2">
      <c r="A48" s="46"/>
      <c r="B48" s="1166"/>
      <c r="C48" s="1167"/>
      <c r="D48" s="60"/>
      <c r="E48" s="1172" t="s">
        <v>14</v>
      </c>
      <c r="F48" s="1172"/>
      <c r="G48" s="1172"/>
      <c r="H48" s="1172"/>
      <c r="I48" s="1172"/>
      <c r="J48" s="1173"/>
      <c r="K48" s="61">
        <v>531</v>
      </c>
      <c r="L48" s="62">
        <v>319</v>
      </c>
      <c r="M48" s="62">
        <v>279</v>
      </c>
      <c r="N48" s="62">
        <v>332</v>
      </c>
      <c r="O48" s="63">
        <v>342</v>
      </c>
      <c r="P48" s="46"/>
      <c r="Q48" s="46"/>
      <c r="R48" s="46"/>
      <c r="S48" s="46"/>
      <c r="T48" s="46"/>
      <c r="U48" s="46"/>
    </row>
    <row r="49" spans="1:21" ht="30.75" customHeight="1" x14ac:dyDescent="0.2">
      <c r="A49" s="46"/>
      <c r="B49" s="1166"/>
      <c r="C49" s="1167"/>
      <c r="D49" s="60"/>
      <c r="E49" s="1172" t="s">
        <v>15</v>
      </c>
      <c r="F49" s="1172"/>
      <c r="G49" s="1172"/>
      <c r="H49" s="1172"/>
      <c r="I49" s="1172"/>
      <c r="J49" s="1173"/>
      <c r="K49" s="61">
        <v>69</v>
      </c>
      <c r="L49" s="62">
        <v>92</v>
      </c>
      <c r="M49" s="62">
        <v>116</v>
      </c>
      <c r="N49" s="62">
        <v>104</v>
      </c>
      <c r="O49" s="63">
        <v>148</v>
      </c>
      <c r="P49" s="46"/>
      <c r="Q49" s="46"/>
      <c r="R49" s="46"/>
      <c r="S49" s="46"/>
      <c r="T49" s="46"/>
      <c r="U49" s="46"/>
    </row>
    <row r="50" spans="1:21" ht="30.75" customHeight="1" x14ac:dyDescent="0.2">
      <c r="A50" s="46"/>
      <c r="B50" s="1166"/>
      <c r="C50" s="1167"/>
      <c r="D50" s="60"/>
      <c r="E50" s="1172" t="s">
        <v>16</v>
      </c>
      <c r="F50" s="1172"/>
      <c r="G50" s="1172"/>
      <c r="H50" s="1172"/>
      <c r="I50" s="1172"/>
      <c r="J50" s="1173"/>
      <c r="K50" s="61" t="s">
        <v>512</v>
      </c>
      <c r="L50" s="62">
        <v>6</v>
      </c>
      <c r="M50" s="62">
        <v>17</v>
      </c>
      <c r="N50" s="62">
        <v>58</v>
      </c>
      <c r="O50" s="63">
        <v>59</v>
      </c>
      <c r="P50" s="46"/>
      <c r="Q50" s="46"/>
      <c r="R50" s="46"/>
      <c r="S50" s="46"/>
      <c r="T50" s="46"/>
      <c r="U50" s="46"/>
    </row>
    <row r="51" spans="1:21" ht="30.75" customHeight="1" x14ac:dyDescent="0.2">
      <c r="A51" s="46"/>
      <c r="B51" s="1168"/>
      <c r="C51" s="1169"/>
      <c r="D51" s="64"/>
      <c r="E51" s="1172" t="s">
        <v>17</v>
      </c>
      <c r="F51" s="1172"/>
      <c r="G51" s="1172"/>
      <c r="H51" s="1172"/>
      <c r="I51" s="1172"/>
      <c r="J51" s="1173"/>
      <c r="K51" s="61" t="s">
        <v>512</v>
      </c>
      <c r="L51" s="62" t="s">
        <v>512</v>
      </c>
      <c r="M51" s="62" t="s">
        <v>512</v>
      </c>
      <c r="N51" s="62">
        <v>0</v>
      </c>
      <c r="O51" s="63" t="s">
        <v>512</v>
      </c>
      <c r="P51" s="46"/>
      <c r="Q51" s="46"/>
      <c r="R51" s="46"/>
      <c r="S51" s="46"/>
      <c r="T51" s="46"/>
      <c r="U51" s="46"/>
    </row>
    <row r="52" spans="1:21" ht="30.75" customHeight="1" x14ac:dyDescent="0.2">
      <c r="A52" s="46"/>
      <c r="B52" s="1174" t="s">
        <v>18</v>
      </c>
      <c r="C52" s="1175"/>
      <c r="D52" s="64"/>
      <c r="E52" s="1172" t="s">
        <v>19</v>
      </c>
      <c r="F52" s="1172"/>
      <c r="G52" s="1172"/>
      <c r="H52" s="1172"/>
      <c r="I52" s="1172"/>
      <c r="J52" s="1173"/>
      <c r="K52" s="61">
        <v>1504</v>
      </c>
      <c r="L52" s="62">
        <v>1217</v>
      </c>
      <c r="M52" s="62">
        <v>1145</v>
      </c>
      <c r="N52" s="62">
        <v>1176</v>
      </c>
      <c r="O52" s="63">
        <v>1229</v>
      </c>
      <c r="P52" s="46"/>
      <c r="Q52" s="46"/>
      <c r="R52" s="46"/>
      <c r="S52" s="46"/>
      <c r="T52" s="46"/>
      <c r="U52" s="46"/>
    </row>
    <row r="53" spans="1:21" ht="30.75" customHeight="1" thickBot="1" x14ac:dyDescent="0.25">
      <c r="A53" s="46"/>
      <c r="B53" s="1176" t="s">
        <v>20</v>
      </c>
      <c r="C53" s="1177"/>
      <c r="D53" s="65"/>
      <c r="E53" s="1178" t="s">
        <v>21</v>
      </c>
      <c r="F53" s="1178"/>
      <c r="G53" s="1178"/>
      <c r="H53" s="1178"/>
      <c r="I53" s="1178"/>
      <c r="J53" s="1179"/>
      <c r="K53" s="66">
        <v>-58</v>
      </c>
      <c r="L53" s="67">
        <v>-11</v>
      </c>
      <c r="M53" s="67">
        <v>44</v>
      </c>
      <c r="N53" s="67">
        <v>97</v>
      </c>
      <c r="O53" s="68">
        <v>300</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24</v>
      </c>
      <c r="C56" s="71"/>
      <c r="D56" s="71"/>
      <c r="E56" s="71"/>
      <c r="F56" s="71"/>
      <c r="G56" s="71"/>
      <c r="H56" s="71"/>
      <c r="I56" s="71"/>
      <c r="J56" s="71"/>
      <c r="K56" s="72"/>
      <c r="L56" s="72"/>
      <c r="M56" s="72"/>
      <c r="N56" s="72"/>
      <c r="O56" s="73" t="s">
        <v>571</v>
      </c>
      <c r="P56" s="46"/>
      <c r="Q56" s="46"/>
      <c r="R56" s="46"/>
      <c r="S56" s="46"/>
      <c r="T56" s="46"/>
      <c r="U56" s="46"/>
    </row>
    <row r="57" spans="1:21" ht="31.5" customHeight="1" thickBot="1" x14ac:dyDescent="0.25">
      <c r="A57" s="46"/>
      <c r="B57" s="74"/>
      <c r="C57" s="75"/>
      <c r="D57" s="75"/>
      <c r="E57" s="76"/>
      <c r="F57" s="76"/>
      <c r="G57" s="76"/>
      <c r="H57" s="76"/>
      <c r="I57" s="76"/>
      <c r="J57" s="77" t="s">
        <v>2</v>
      </c>
      <c r="K57" s="78" t="s">
        <v>572</v>
      </c>
      <c r="L57" s="79" t="s">
        <v>573</v>
      </c>
      <c r="M57" s="79" t="s">
        <v>574</v>
      </c>
      <c r="N57" s="79" t="s">
        <v>575</v>
      </c>
      <c r="O57" s="80" t="s">
        <v>576</v>
      </c>
      <c r="P57" s="46"/>
      <c r="Q57" s="46"/>
      <c r="R57" s="46"/>
      <c r="S57" s="46"/>
      <c r="T57" s="46"/>
      <c r="U57" s="46"/>
    </row>
    <row r="58" spans="1:21" ht="31.5" customHeight="1" x14ac:dyDescent="0.2">
      <c r="B58" s="1180" t="s">
        <v>25</v>
      </c>
      <c r="C58" s="1181"/>
      <c r="D58" s="1186" t="s">
        <v>26</v>
      </c>
      <c r="E58" s="1187"/>
      <c r="F58" s="1187"/>
      <c r="G58" s="1187"/>
      <c r="H58" s="1187"/>
      <c r="I58" s="1187"/>
      <c r="J58" s="1188"/>
      <c r="K58" s="81" t="s">
        <v>584</v>
      </c>
      <c r="L58" s="82" t="s">
        <v>512</v>
      </c>
      <c r="M58" s="82" t="s">
        <v>512</v>
      </c>
      <c r="N58" s="82" t="s">
        <v>512</v>
      </c>
      <c r="O58" s="83" t="s">
        <v>512</v>
      </c>
    </row>
    <row r="59" spans="1:21" ht="31.5" customHeight="1" x14ac:dyDescent="0.2">
      <c r="B59" s="1182"/>
      <c r="C59" s="1183"/>
      <c r="D59" s="1189" t="s">
        <v>27</v>
      </c>
      <c r="E59" s="1190"/>
      <c r="F59" s="1190"/>
      <c r="G59" s="1190"/>
      <c r="H59" s="1190"/>
      <c r="I59" s="1190"/>
      <c r="J59" s="1191"/>
      <c r="K59" s="84" t="s">
        <v>584</v>
      </c>
      <c r="L59" s="85" t="s">
        <v>512</v>
      </c>
      <c r="M59" s="85" t="s">
        <v>512</v>
      </c>
      <c r="N59" s="85" t="s">
        <v>512</v>
      </c>
      <c r="O59" s="86" t="s">
        <v>512</v>
      </c>
    </row>
    <row r="60" spans="1:21" ht="31.5" customHeight="1" thickBot="1" x14ac:dyDescent="0.25">
      <c r="B60" s="1184"/>
      <c r="C60" s="1185"/>
      <c r="D60" s="1192" t="s">
        <v>28</v>
      </c>
      <c r="E60" s="1193"/>
      <c r="F60" s="1193"/>
      <c r="G60" s="1193"/>
      <c r="H60" s="1193"/>
      <c r="I60" s="1193"/>
      <c r="J60" s="1194"/>
      <c r="K60" s="87" t="s">
        <v>584</v>
      </c>
      <c r="L60" s="88" t="s">
        <v>512</v>
      </c>
      <c r="M60" s="88" t="s">
        <v>512</v>
      </c>
      <c r="N60" s="88" t="s">
        <v>512</v>
      </c>
      <c r="O60" s="89" t="s">
        <v>512</v>
      </c>
    </row>
    <row r="61" spans="1:21" ht="24" customHeight="1" x14ac:dyDescent="0.2">
      <c r="B61" s="90"/>
      <c r="C61" s="90"/>
      <c r="D61" s="91" t="s">
        <v>29</v>
      </c>
      <c r="E61" s="92"/>
      <c r="F61" s="92"/>
      <c r="G61" s="92"/>
      <c r="H61" s="92"/>
      <c r="I61" s="92"/>
      <c r="J61" s="92"/>
      <c r="K61" s="92"/>
      <c r="L61" s="92"/>
      <c r="M61" s="92"/>
      <c r="N61" s="92"/>
      <c r="O61" s="92"/>
    </row>
    <row r="62" spans="1:21" ht="24" customHeight="1" x14ac:dyDescent="0.2">
      <c r="B62" s="93"/>
      <c r="C62" s="93"/>
      <c r="D62" s="91" t="s">
        <v>30</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Ids8ok83/2r9tZ6gKs0+waAY+GyuUYuN5EEzM4l5EX1UcNA4bM830MxFvdfX63gQqussn3BeVa7Nr/OrXuIZw==" saltValue="i+6ot28uqSYgIr+gUFE3X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8</v>
      </c>
    </row>
    <row r="40" spans="2:13" ht="27.75" customHeight="1" thickBot="1" x14ac:dyDescent="0.25">
      <c r="B40" s="96" t="s">
        <v>9</v>
      </c>
      <c r="C40" s="97"/>
      <c r="D40" s="97"/>
      <c r="E40" s="98"/>
      <c r="F40" s="98"/>
      <c r="G40" s="98"/>
      <c r="H40" s="99" t="s">
        <v>2</v>
      </c>
      <c r="I40" s="100" t="s">
        <v>554</v>
      </c>
      <c r="J40" s="101" t="s">
        <v>555</v>
      </c>
      <c r="K40" s="101" t="s">
        <v>556</v>
      </c>
      <c r="L40" s="101" t="s">
        <v>557</v>
      </c>
      <c r="M40" s="102" t="s">
        <v>558</v>
      </c>
    </row>
    <row r="41" spans="2:13" ht="27.75" customHeight="1" x14ac:dyDescent="0.2">
      <c r="B41" s="1195" t="s">
        <v>31</v>
      </c>
      <c r="C41" s="1196"/>
      <c r="D41" s="103"/>
      <c r="E41" s="1201" t="s">
        <v>32</v>
      </c>
      <c r="F41" s="1201"/>
      <c r="G41" s="1201"/>
      <c r="H41" s="1202"/>
      <c r="I41" s="342">
        <v>8546</v>
      </c>
      <c r="J41" s="343">
        <v>9014</v>
      </c>
      <c r="K41" s="343">
        <v>9936</v>
      </c>
      <c r="L41" s="343">
        <v>9580</v>
      </c>
      <c r="M41" s="344">
        <v>9132</v>
      </c>
    </row>
    <row r="42" spans="2:13" ht="27.75" customHeight="1" x14ac:dyDescent="0.2">
      <c r="B42" s="1197"/>
      <c r="C42" s="1198"/>
      <c r="D42" s="104"/>
      <c r="E42" s="1203" t="s">
        <v>33</v>
      </c>
      <c r="F42" s="1203"/>
      <c r="G42" s="1203"/>
      <c r="H42" s="1204"/>
      <c r="I42" s="345">
        <v>315</v>
      </c>
      <c r="J42" s="346">
        <v>238</v>
      </c>
      <c r="K42" s="346">
        <v>915</v>
      </c>
      <c r="L42" s="346">
        <v>888</v>
      </c>
      <c r="M42" s="347">
        <v>823</v>
      </c>
    </row>
    <row r="43" spans="2:13" ht="27.75" customHeight="1" x14ac:dyDescent="0.2">
      <c r="B43" s="1197"/>
      <c r="C43" s="1198"/>
      <c r="D43" s="104"/>
      <c r="E43" s="1203" t="s">
        <v>34</v>
      </c>
      <c r="F43" s="1203"/>
      <c r="G43" s="1203"/>
      <c r="H43" s="1204"/>
      <c r="I43" s="345">
        <v>6666</v>
      </c>
      <c r="J43" s="346">
        <v>5759</v>
      </c>
      <c r="K43" s="346">
        <v>5198</v>
      </c>
      <c r="L43" s="346">
        <v>3699</v>
      </c>
      <c r="M43" s="347">
        <v>3718</v>
      </c>
    </row>
    <row r="44" spans="2:13" ht="27.75" customHeight="1" x14ac:dyDescent="0.2">
      <c r="B44" s="1197"/>
      <c r="C44" s="1198"/>
      <c r="D44" s="104"/>
      <c r="E44" s="1203" t="s">
        <v>35</v>
      </c>
      <c r="F44" s="1203"/>
      <c r="G44" s="1203"/>
      <c r="H44" s="1204"/>
      <c r="I44" s="345">
        <v>1199</v>
      </c>
      <c r="J44" s="346">
        <v>1213</v>
      </c>
      <c r="K44" s="346">
        <v>1616</v>
      </c>
      <c r="L44" s="346">
        <v>1625</v>
      </c>
      <c r="M44" s="347">
        <v>1597</v>
      </c>
    </row>
    <row r="45" spans="2:13" ht="27.75" customHeight="1" x14ac:dyDescent="0.2">
      <c r="B45" s="1197"/>
      <c r="C45" s="1198"/>
      <c r="D45" s="104"/>
      <c r="E45" s="1203" t="s">
        <v>36</v>
      </c>
      <c r="F45" s="1203"/>
      <c r="G45" s="1203"/>
      <c r="H45" s="1204"/>
      <c r="I45" s="345">
        <v>1571</v>
      </c>
      <c r="J45" s="346">
        <v>1543</v>
      </c>
      <c r="K45" s="346">
        <v>1488</v>
      </c>
      <c r="L45" s="346">
        <v>1465</v>
      </c>
      <c r="M45" s="347">
        <v>1469</v>
      </c>
    </row>
    <row r="46" spans="2:13" ht="27.75" customHeight="1" x14ac:dyDescent="0.2">
      <c r="B46" s="1197"/>
      <c r="C46" s="1198"/>
      <c r="D46" s="105"/>
      <c r="E46" s="1203" t="s">
        <v>37</v>
      </c>
      <c r="F46" s="1203"/>
      <c r="G46" s="1203"/>
      <c r="H46" s="1204"/>
      <c r="I46" s="345">
        <v>117</v>
      </c>
      <c r="J46" s="346">
        <v>120</v>
      </c>
      <c r="K46" s="346">
        <v>170</v>
      </c>
      <c r="L46" s="346">
        <v>170</v>
      </c>
      <c r="M46" s="347">
        <v>203</v>
      </c>
    </row>
    <row r="47" spans="2:13" ht="27.75" customHeight="1" x14ac:dyDescent="0.2">
      <c r="B47" s="1197"/>
      <c r="C47" s="1198"/>
      <c r="D47" s="106"/>
      <c r="E47" s="1205" t="s">
        <v>38</v>
      </c>
      <c r="F47" s="1206"/>
      <c r="G47" s="1206"/>
      <c r="H47" s="1207"/>
      <c r="I47" s="345" t="s">
        <v>512</v>
      </c>
      <c r="J47" s="346" t="s">
        <v>512</v>
      </c>
      <c r="K47" s="346" t="s">
        <v>512</v>
      </c>
      <c r="L47" s="346" t="s">
        <v>512</v>
      </c>
      <c r="M47" s="347" t="s">
        <v>512</v>
      </c>
    </row>
    <row r="48" spans="2:13" ht="27.75" customHeight="1" x14ac:dyDescent="0.2">
      <c r="B48" s="1197"/>
      <c r="C48" s="1198"/>
      <c r="D48" s="104"/>
      <c r="E48" s="1203" t="s">
        <v>39</v>
      </c>
      <c r="F48" s="1203"/>
      <c r="G48" s="1203"/>
      <c r="H48" s="1204"/>
      <c r="I48" s="345" t="s">
        <v>512</v>
      </c>
      <c r="J48" s="346" t="s">
        <v>512</v>
      </c>
      <c r="K48" s="346" t="s">
        <v>512</v>
      </c>
      <c r="L48" s="346" t="s">
        <v>512</v>
      </c>
      <c r="M48" s="347" t="s">
        <v>512</v>
      </c>
    </row>
    <row r="49" spans="2:13" ht="27.75" customHeight="1" x14ac:dyDescent="0.2">
      <c r="B49" s="1199"/>
      <c r="C49" s="1200"/>
      <c r="D49" s="104"/>
      <c r="E49" s="1203" t="s">
        <v>40</v>
      </c>
      <c r="F49" s="1203"/>
      <c r="G49" s="1203"/>
      <c r="H49" s="1204"/>
      <c r="I49" s="345" t="s">
        <v>512</v>
      </c>
      <c r="J49" s="346" t="s">
        <v>512</v>
      </c>
      <c r="K49" s="346" t="s">
        <v>512</v>
      </c>
      <c r="L49" s="346" t="s">
        <v>512</v>
      </c>
      <c r="M49" s="347" t="s">
        <v>512</v>
      </c>
    </row>
    <row r="50" spans="2:13" ht="27.75" customHeight="1" x14ac:dyDescent="0.2">
      <c r="B50" s="1208" t="s">
        <v>41</v>
      </c>
      <c r="C50" s="1209"/>
      <c r="D50" s="107"/>
      <c r="E50" s="1203" t="s">
        <v>42</v>
      </c>
      <c r="F50" s="1203"/>
      <c r="G50" s="1203"/>
      <c r="H50" s="1204"/>
      <c r="I50" s="345">
        <v>3567</v>
      </c>
      <c r="J50" s="346">
        <v>3158</v>
      </c>
      <c r="K50" s="346">
        <v>3404</v>
      </c>
      <c r="L50" s="346">
        <v>3183</v>
      </c>
      <c r="M50" s="347">
        <v>3011</v>
      </c>
    </row>
    <row r="51" spans="2:13" ht="27.75" customHeight="1" x14ac:dyDescent="0.2">
      <c r="B51" s="1197"/>
      <c r="C51" s="1198"/>
      <c r="D51" s="104"/>
      <c r="E51" s="1203" t="s">
        <v>43</v>
      </c>
      <c r="F51" s="1203"/>
      <c r="G51" s="1203"/>
      <c r="H51" s="1204"/>
      <c r="I51" s="345">
        <v>6435</v>
      </c>
      <c r="J51" s="346">
        <v>5603</v>
      </c>
      <c r="K51" s="346">
        <v>5146</v>
      </c>
      <c r="L51" s="346">
        <v>3698</v>
      </c>
      <c r="M51" s="347">
        <v>3718</v>
      </c>
    </row>
    <row r="52" spans="2:13" ht="27.75" customHeight="1" x14ac:dyDescent="0.2">
      <c r="B52" s="1199"/>
      <c r="C52" s="1200"/>
      <c r="D52" s="104"/>
      <c r="E52" s="1203" t="s">
        <v>44</v>
      </c>
      <c r="F52" s="1203"/>
      <c r="G52" s="1203"/>
      <c r="H52" s="1204"/>
      <c r="I52" s="345">
        <v>9614</v>
      </c>
      <c r="J52" s="346">
        <v>9058</v>
      </c>
      <c r="K52" s="346">
        <v>9148</v>
      </c>
      <c r="L52" s="346">
        <v>8768</v>
      </c>
      <c r="M52" s="347">
        <v>8294</v>
      </c>
    </row>
    <row r="53" spans="2:13" ht="27.75" customHeight="1" thickBot="1" x14ac:dyDescent="0.25">
      <c r="B53" s="1210" t="s">
        <v>45</v>
      </c>
      <c r="C53" s="1211"/>
      <c r="D53" s="108"/>
      <c r="E53" s="1212" t="s">
        <v>46</v>
      </c>
      <c r="F53" s="1212"/>
      <c r="G53" s="1212"/>
      <c r="H53" s="1213"/>
      <c r="I53" s="348">
        <v>-1202</v>
      </c>
      <c r="J53" s="349">
        <v>68</v>
      </c>
      <c r="K53" s="349">
        <v>1626</v>
      </c>
      <c r="L53" s="349">
        <v>1778</v>
      </c>
      <c r="M53" s="350">
        <v>1920</v>
      </c>
    </row>
    <row r="54" spans="2:13" ht="27.75" customHeight="1" x14ac:dyDescent="0.2">
      <c r="B54" s="109" t="s">
        <v>47</v>
      </c>
      <c r="C54" s="110"/>
      <c r="D54" s="110"/>
      <c r="E54" s="111"/>
      <c r="F54" s="111"/>
      <c r="G54" s="111"/>
      <c r="H54" s="111"/>
      <c r="I54" s="112"/>
      <c r="J54" s="112"/>
      <c r="K54" s="112"/>
      <c r="L54" s="112"/>
      <c r="M54" s="112"/>
    </row>
    <row r="55" spans="2:13" ht="13.2" x14ac:dyDescent="0.2"/>
  </sheetData>
  <sheetProtection algorithmName="SHA-512" hashValue="r5YfJ+AFrEX0AHPeXBghi+iCWhrUuc/QFS7rgPaTStLX+e8f+qI50y/e0zXVdMTStyYK/McyO2R190mWvfnLBA==" saltValue="Hc7fmSPq5ZCpaSeG01bj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48</v>
      </c>
    </row>
    <row r="54" spans="2:8" ht="29.25" customHeight="1" thickBot="1" x14ac:dyDescent="0.3">
      <c r="B54" s="114" t="s">
        <v>1</v>
      </c>
      <c r="C54" s="115"/>
      <c r="D54" s="115"/>
      <c r="E54" s="116" t="s">
        <v>2</v>
      </c>
      <c r="F54" s="117" t="s">
        <v>556</v>
      </c>
      <c r="G54" s="117" t="s">
        <v>557</v>
      </c>
      <c r="H54" s="118" t="s">
        <v>558</v>
      </c>
    </row>
    <row r="55" spans="2:8" ht="52.5" customHeight="1" x14ac:dyDescent="0.2">
      <c r="B55" s="119"/>
      <c r="C55" s="1222" t="s">
        <v>49</v>
      </c>
      <c r="D55" s="1222"/>
      <c r="E55" s="1223"/>
      <c r="F55" s="120">
        <v>2080</v>
      </c>
      <c r="G55" s="120">
        <v>1973</v>
      </c>
      <c r="H55" s="121">
        <v>1809</v>
      </c>
    </row>
    <row r="56" spans="2:8" ht="52.5" customHeight="1" x14ac:dyDescent="0.2">
      <c r="B56" s="122"/>
      <c r="C56" s="1224" t="s">
        <v>50</v>
      </c>
      <c r="D56" s="1224"/>
      <c r="E56" s="1225"/>
      <c r="F56" s="123" t="s">
        <v>512</v>
      </c>
      <c r="G56" s="123" t="s">
        <v>512</v>
      </c>
      <c r="H56" s="124" t="s">
        <v>512</v>
      </c>
    </row>
    <row r="57" spans="2:8" ht="53.25" customHeight="1" x14ac:dyDescent="0.2">
      <c r="B57" s="122"/>
      <c r="C57" s="1226" t="s">
        <v>51</v>
      </c>
      <c r="D57" s="1226"/>
      <c r="E57" s="1227"/>
      <c r="F57" s="125">
        <v>673</v>
      </c>
      <c r="G57" s="125">
        <v>591</v>
      </c>
      <c r="H57" s="126">
        <v>576</v>
      </c>
    </row>
    <row r="58" spans="2:8" ht="45.75" customHeight="1" x14ac:dyDescent="0.2">
      <c r="B58" s="127"/>
      <c r="C58" s="1214" t="s">
        <v>585</v>
      </c>
      <c r="D58" s="1215"/>
      <c r="E58" s="1216"/>
      <c r="F58" s="128">
        <v>566</v>
      </c>
      <c r="G58" s="128">
        <v>431</v>
      </c>
      <c r="H58" s="129">
        <v>267</v>
      </c>
    </row>
    <row r="59" spans="2:8" ht="45.75" customHeight="1" x14ac:dyDescent="0.2">
      <c r="B59" s="127"/>
      <c r="C59" s="1214" t="s">
        <v>586</v>
      </c>
      <c r="D59" s="1215"/>
      <c r="E59" s="1216"/>
      <c r="F59" s="128">
        <v>38</v>
      </c>
      <c r="G59" s="128">
        <v>86</v>
      </c>
      <c r="H59" s="129">
        <v>86</v>
      </c>
    </row>
    <row r="60" spans="2:8" ht="45.75" customHeight="1" x14ac:dyDescent="0.2">
      <c r="B60" s="127"/>
      <c r="C60" s="1214" t="s">
        <v>587</v>
      </c>
      <c r="D60" s="1215"/>
      <c r="E60" s="1216"/>
      <c r="F60" s="128">
        <v>41</v>
      </c>
      <c r="G60" s="128">
        <v>43</v>
      </c>
      <c r="H60" s="129">
        <v>45</v>
      </c>
    </row>
    <row r="61" spans="2:8" ht="45.75" customHeight="1" x14ac:dyDescent="0.2">
      <c r="B61" s="127"/>
      <c r="C61" s="1214" t="s">
        <v>588</v>
      </c>
      <c r="D61" s="1215"/>
      <c r="E61" s="1216"/>
      <c r="F61" s="128">
        <v>10</v>
      </c>
      <c r="G61" s="128">
        <v>10</v>
      </c>
      <c r="H61" s="129">
        <v>10</v>
      </c>
    </row>
    <row r="62" spans="2:8" ht="45.75" customHeight="1" thickBot="1" x14ac:dyDescent="0.25">
      <c r="B62" s="130"/>
      <c r="C62" s="1217" t="s">
        <v>589</v>
      </c>
      <c r="D62" s="1218"/>
      <c r="E62" s="1219"/>
      <c r="F62" s="131">
        <v>4</v>
      </c>
      <c r="G62" s="131">
        <v>7</v>
      </c>
      <c r="H62" s="132">
        <v>12</v>
      </c>
    </row>
    <row r="63" spans="2:8" ht="52.5" customHeight="1" thickBot="1" x14ac:dyDescent="0.25">
      <c r="B63" s="133"/>
      <c r="C63" s="1220" t="s">
        <v>52</v>
      </c>
      <c r="D63" s="1220"/>
      <c r="E63" s="1221"/>
      <c r="F63" s="134">
        <v>2753</v>
      </c>
      <c r="G63" s="134">
        <v>2564</v>
      </c>
      <c r="H63" s="135">
        <v>2385</v>
      </c>
    </row>
    <row r="64" spans="2:8" ht="13.2" x14ac:dyDescent="0.2"/>
  </sheetData>
  <sheetProtection algorithmName="SHA-512" hashValue="JXAKD6cYBHMrFTrya2Gsu0XhPeQXLKd9zoS66WSI5nvMERzHlllXBlYtGCPfjbvs5dyjTL2WDZigDHh+97Brlg==" saltValue="KxxfjOEj4RX263koj4bC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44051-4AD7-45D3-9BFB-DAE7FCF7FD83}">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590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591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9" t="s">
        <v>600</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3.2" x14ac:dyDescent="0.2">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3.2" x14ac:dyDescent="0.2">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3.2" x14ac:dyDescent="0.2">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3.2" x14ac:dyDescent="0.2">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592</v>
      </c>
    </row>
    <row r="50" spans="1:109" ht="13.2" x14ac:dyDescent="0.2">
      <c r="B50" s="259"/>
      <c r="G50" s="1238"/>
      <c r="H50" s="1238"/>
      <c r="I50" s="1238"/>
      <c r="J50" s="1238"/>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554</v>
      </c>
      <c r="BQ50" s="1242"/>
      <c r="BR50" s="1242"/>
      <c r="BS50" s="1242"/>
      <c r="BT50" s="1242"/>
      <c r="BU50" s="1242"/>
      <c r="BV50" s="1242"/>
      <c r="BW50" s="1242"/>
      <c r="BX50" s="1242" t="s">
        <v>555</v>
      </c>
      <c r="BY50" s="1242"/>
      <c r="BZ50" s="1242"/>
      <c r="CA50" s="1242"/>
      <c r="CB50" s="1242"/>
      <c r="CC50" s="1242"/>
      <c r="CD50" s="1242"/>
      <c r="CE50" s="1242"/>
      <c r="CF50" s="1242" t="s">
        <v>556</v>
      </c>
      <c r="CG50" s="1242"/>
      <c r="CH50" s="1242"/>
      <c r="CI50" s="1242"/>
      <c r="CJ50" s="1242"/>
      <c r="CK50" s="1242"/>
      <c r="CL50" s="1242"/>
      <c r="CM50" s="1242"/>
      <c r="CN50" s="1242" t="s">
        <v>557</v>
      </c>
      <c r="CO50" s="1242"/>
      <c r="CP50" s="1242"/>
      <c r="CQ50" s="1242"/>
      <c r="CR50" s="1242"/>
      <c r="CS50" s="1242"/>
      <c r="CT50" s="1242"/>
      <c r="CU50" s="1242"/>
      <c r="CV50" s="1242" t="s">
        <v>558</v>
      </c>
      <c r="CW50" s="1242"/>
      <c r="CX50" s="1242"/>
      <c r="CY50" s="1242"/>
      <c r="CZ50" s="1242"/>
      <c r="DA50" s="1242"/>
      <c r="DB50" s="1242"/>
      <c r="DC50" s="1242"/>
    </row>
    <row r="51" spans="1:109" ht="13.5" customHeight="1" x14ac:dyDescent="0.2">
      <c r="B51" s="259"/>
      <c r="G51" s="1243"/>
      <c r="H51" s="1243"/>
      <c r="I51" s="1246"/>
      <c r="J51" s="1246"/>
      <c r="K51" s="1244"/>
      <c r="L51" s="1244"/>
      <c r="M51" s="1244"/>
      <c r="N51" s="1244"/>
      <c r="AM51" s="359"/>
      <c r="AN51" s="1245" t="s">
        <v>593</v>
      </c>
      <c r="AO51" s="1245"/>
      <c r="AP51" s="1245"/>
      <c r="AQ51" s="1245"/>
      <c r="AR51" s="1245"/>
      <c r="AS51" s="1245"/>
      <c r="AT51" s="1245"/>
      <c r="AU51" s="1245"/>
      <c r="AV51" s="1245"/>
      <c r="AW51" s="1245"/>
      <c r="AX51" s="1245"/>
      <c r="AY51" s="1245"/>
      <c r="AZ51" s="1245"/>
      <c r="BA51" s="1245"/>
      <c r="BB51" s="1245" t="s">
        <v>594</v>
      </c>
      <c r="BC51" s="1245"/>
      <c r="BD51" s="1245"/>
      <c r="BE51" s="1245"/>
      <c r="BF51" s="1245"/>
      <c r="BG51" s="1245"/>
      <c r="BH51" s="1245"/>
      <c r="BI51" s="1245"/>
      <c r="BJ51" s="1245"/>
      <c r="BK51" s="1245"/>
      <c r="BL51" s="1245"/>
      <c r="BM51" s="1245"/>
      <c r="BN51" s="1245"/>
      <c r="BO51" s="1245"/>
      <c r="BP51" s="1228"/>
      <c r="BQ51" s="1228"/>
      <c r="BR51" s="1228"/>
      <c r="BS51" s="1228"/>
      <c r="BT51" s="1228"/>
      <c r="BU51" s="1228"/>
      <c r="BV51" s="1228"/>
      <c r="BW51" s="1228"/>
      <c r="BX51" s="1228">
        <v>0.7</v>
      </c>
      <c r="BY51" s="1228"/>
      <c r="BZ51" s="1228"/>
      <c r="CA51" s="1228"/>
      <c r="CB51" s="1228"/>
      <c r="CC51" s="1228"/>
      <c r="CD51" s="1228"/>
      <c r="CE51" s="1228"/>
      <c r="CF51" s="1228">
        <v>18.600000000000001</v>
      </c>
      <c r="CG51" s="1228"/>
      <c r="CH51" s="1228"/>
      <c r="CI51" s="1228"/>
      <c r="CJ51" s="1228"/>
      <c r="CK51" s="1228"/>
      <c r="CL51" s="1228"/>
      <c r="CM51" s="1228"/>
      <c r="CN51" s="1228"/>
      <c r="CO51" s="1228"/>
      <c r="CP51" s="1228"/>
      <c r="CQ51" s="1228"/>
      <c r="CR51" s="1228"/>
      <c r="CS51" s="1228"/>
      <c r="CT51" s="1228"/>
      <c r="CU51" s="1228"/>
      <c r="CV51" s="1228">
        <v>21.8</v>
      </c>
      <c r="CW51" s="1228"/>
      <c r="CX51" s="1228"/>
      <c r="CY51" s="1228"/>
      <c r="CZ51" s="1228"/>
      <c r="DA51" s="1228"/>
      <c r="DB51" s="1228"/>
      <c r="DC51" s="1228"/>
    </row>
    <row r="52" spans="1:109" ht="13.2" x14ac:dyDescent="0.2">
      <c r="B52" s="259"/>
      <c r="G52" s="1243"/>
      <c r="H52" s="1243"/>
      <c r="I52" s="1246"/>
      <c r="J52" s="1246"/>
      <c r="K52" s="1244"/>
      <c r="L52" s="1244"/>
      <c r="M52" s="1244"/>
      <c r="N52" s="1244"/>
      <c r="AM52" s="359"/>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43"/>
      <c r="H53" s="1243"/>
      <c r="I53" s="1238"/>
      <c r="J53" s="1238"/>
      <c r="K53" s="1244"/>
      <c r="L53" s="1244"/>
      <c r="M53" s="1244"/>
      <c r="N53" s="1244"/>
      <c r="AM53" s="359"/>
      <c r="AN53" s="1245"/>
      <c r="AO53" s="1245"/>
      <c r="AP53" s="1245"/>
      <c r="AQ53" s="1245"/>
      <c r="AR53" s="1245"/>
      <c r="AS53" s="1245"/>
      <c r="AT53" s="1245"/>
      <c r="AU53" s="1245"/>
      <c r="AV53" s="1245"/>
      <c r="AW53" s="1245"/>
      <c r="AX53" s="1245"/>
      <c r="AY53" s="1245"/>
      <c r="AZ53" s="1245"/>
      <c r="BA53" s="1245"/>
      <c r="BB53" s="1245" t="s">
        <v>595</v>
      </c>
      <c r="BC53" s="1245"/>
      <c r="BD53" s="1245"/>
      <c r="BE53" s="1245"/>
      <c r="BF53" s="1245"/>
      <c r="BG53" s="1245"/>
      <c r="BH53" s="1245"/>
      <c r="BI53" s="1245"/>
      <c r="BJ53" s="1245"/>
      <c r="BK53" s="1245"/>
      <c r="BL53" s="1245"/>
      <c r="BM53" s="1245"/>
      <c r="BN53" s="1245"/>
      <c r="BO53" s="1245"/>
      <c r="BP53" s="1228">
        <v>65.900000000000006</v>
      </c>
      <c r="BQ53" s="1228"/>
      <c r="BR53" s="1228"/>
      <c r="BS53" s="1228"/>
      <c r="BT53" s="1228"/>
      <c r="BU53" s="1228"/>
      <c r="BV53" s="1228"/>
      <c r="BW53" s="1228"/>
      <c r="BX53" s="1228">
        <v>65.400000000000006</v>
      </c>
      <c r="BY53" s="1228"/>
      <c r="BZ53" s="1228"/>
      <c r="CA53" s="1228"/>
      <c r="CB53" s="1228"/>
      <c r="CC53" s="1228"/>
      <c r="CD53" s="1228"/>
      <c r="CE53" s="1228"/>
      <c r="CF53" s="1228">
        <v>64.8</v>
      </c>
      <c r="CG53" s="1228"/>
      <c r="CH53" s="1228"/>
      <c r="CI53" s="1228"/>
      <c r="CJ53" s="1228"/>
      <c r="CK53" s="1228"/>
      <c r="CL53" s="1228"/>
      <c r="CM53" s="1228"/>
      <c r="CN53" s="1228">
        <v>66.2</v>
      </c>
      <c r="CO53" s="1228"/>
      <c r="CP53" s="1228"/>
      <c r="CQ53" s="1228"/>
      <c r="CR53" s="1228"/>
      <c r="CS53" s="1228"/>
      <c r="CT53" s="1228"/>
      <c r="CU53" s="1228"/>
      <c r="CV53" s="1228">
        <v>67.599999999999994</v>
      </c>
      <c r="CW53" s="1228"/>
      <c r="CX53" s="1228"/>
      <c r="CY53" s="1228"/>
      <c r="CZ53" s="1228"/>
      <c r="DA53" s="1228"/>
      <c r="DB53" s="1228"/>
      <c r="DC53" s="1228"/>
    </row>
    <row r="54" spans="1:109" ht="13.2" x14ac:dyDescent="0.2">
      <c r="A54" s="358"/>
      <c r="B54" s="259"/>
      <c r="G54" s="1243"/>
      <c r="H54" s="1243"/>
      <c r="I54" s="1238"/>
      <c r="J54" s="1238"/>
      <c r="K54" s="1244"/>
      <c r="L54" s="1244"/>
      <c r="M54" s="1244"/>
      <c r="N54" s="1244"/>
      <c r="AM54" s="359"/>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8"/>
      <c r="H55" s="1238"/>
      <c r="I55" s="1238"/>
      <c r="J55" s="1238"/>
      <c r="K55" s="1244"/>
      <c r="L55" s="1244"/>
      <c r="M55" s="1244"/>
      <c r="N55" s="1244"/>
      <c r="AN55" s="1242" t="s">
        <v>596</v>
      </c>
      <c r="AO55" s="1242"/>
      <c r="AP55" s="1242"/>
      <c r="AQ55" s="1242"/>
      <c r="AR55" s="1242"/>
      <c r="AS55" s="1242"/>
      <c r="AT55" s="1242"/>
      <c r="AU55" s="1242"/>
      <c r="AV55" s="1242"/>
      <c r="AW55" s="1242"/>
      <c r="AX55" s="1242"/>
      <c r="AY55" s="1242"/>
      <c r="AZ55" s="1242"/>
      <c r="BA55" s="1242"/>
      <c r="BB55" s="1245" t="s">
        <v>594</v>
      </c>
      <c r="BC55" s="1245"/>
      <c r="BD55" s="1245"/>
      <c r="BE55" s="1245"/>
      <c r="BF55" s="1245"/>
      <c r="BG55" s="1245"/>
      <c r="BH55" s="1245"/>
      <c r="BI55" s="1245"/>
      <c r="BJ55" s="1245"/>
      <c r="BK55" s="1245"/>
      <c r="BL55" s="1245"/>
      <c r="BM55" s="1245"/>
      <c r="BN55" s="1245"/>
      <c r="BO55" s="1245"/>
      <c r="BP55" s="1228">
        <v>52.7</v>
      </c>
      <c r="BQ55" s="1228"/>
      <c r="BR55" s="1228"/>
      <c r="BS55" s="1228"/>
      <c r="BT55" s="1228"/>
      <c r="BU55" s="1228"/>
      <c r="BV55" s="1228"/>
      <c r="BW55" s="1228"/>
      <c r="BX55" s="1228">
        <v>49.7</v>
      </c>
      <c r="BY55" s="1228"/>
      <c r="BZ55" s="1228"/>
      <c r="CA55" s="1228"/>
      <c r="CB55" s="1228"/>
      <c r="CC55" s="1228"/>
      <c r="CD55" s="1228"/>
      <c r="CE55" s="1228"/>
      <c r="CF55" s="1228">
        <v>37.299999999999997</v>
      </c>
      <c r="CG55" s="1228"/>
      <c r="CH55" s="1228"/>
      <c r="CI55" s="1228"/>
      <c r="CJ55" s="1228"/>
      <c r="CK55" s="1228"/>
      <c r="CL55" s="1228"/>
      <c r="CM55" s="1228"/>
      <c r="CN55" s="1228">
        <v>25.1</v>
      </c>
      <c r="CO55" s="1228"/>
      <c r="CP55" s="1228"/>
      <c r="CQ55" s="1228"/>
      <c r="CR55" s="1228"/>
      <c r="CS55" s="1228"/>
      <c r="CT55" s="1228"/>
      <c r="CU55" s="1228"/>
      <c r="CV55" s="1228">
        <v>17.600000000000001</v>
      </c>
      <c r="CW55" s="1228"/>
      <c r="CX55" s="1228"/>
      <c r="CY55" s="1228"/>
      <c r="CZ55" s="1228"/>
      <c r="DA55" s="1228"/>
      <c r="DB55" s="1228"/>
      <c r="DC55" s="1228"/>
    </row>
    <row r="56" spans="1:109" ht="13.2" x14ac:dyDescent="0.2">
      <c r="A56" s="358"/>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5" t="s">
        <v>595</v>
      </c>
      <c r="BC57" s="1245"/>
      <c r="BD57" s="1245"/>
      <c r="BE57" s="1245"/>
      <c r="BF57" s="1245"/>
      <c r="BG57" s="1245"/>
      <c r="BH57" s="1245"/>
      <c r="BI57" s="1245"/>
      <c r="BJ57" s="1245"/>
      <c r="BK57" s="1245"/>
      <c r="BL57" s="1245"/>
      <c r="BM57" s="1245"/>
      <c r="BN57" s="1245"/>
      <c r="BO57" s="1245"/>
      <c r="BP57" s="1228">
        <v>59.9</v>
      </c>
      <c r="BQ57" s="1228"/>
      <c r="BR57" s="1228"/>
      <c r="BS57" s="1228"/>
      <c r="BT57" s="1228"/>
      <c r="BU57" s="1228"/>
      <c r="BV57" s="1228"/>
      <c r="BW57" s="1228"/>
      <c r="BX57" s="1228">
        <v>60.2</v>
      </c>
      <c r="BY57" s="1228"/>
      <c r="BZ57" s="1228"/>
      <c r="CA57" s="1228"/>
      <c r="CB57" s="1228"/>
      <c r="CC57" s="1228"/>
      <c r="CD57" s="1228"/>
      <c r="CE57" s="1228"/>
      <c r="CF57" s="1228">
        <v>62</v>
      </c>
      <c r="CG57" s="1228"/>
      <c r="CH57" s="1228"/>
      <c r="CI57" s="1228"/>
      <c r="CJ57" s="1228"/>
      <c r="CK57" s="1228"/>
      <c r="CL57" s="1228"/>
      <c r="CM57" s="1228"/>
      <c r="CN57" s="1228">
        <v>63.2</v>
      </c>
      <c r="CO57" s="1228"/>
      <c r="CP57" s="1228"/>
      <c r="CQ57" s="1228"/>
      <c r="CR57" s="1228"/>
      <c r="CS57" s="1228"/>
      <c r="CT57" s="1228"/>
      <c r="CU57" s="1228"/>
      <c r="CV57" s="1228">
        <v>65.2</v>
      </c>
      <c r="CW57" s="1228"/>
      <c r="CX57" s="1228"/>
      <c r="CY57" s="1228"/>
      <c r="CZ57" s="1228"/>
      <c r="DA57" s="1228"/>
      <c r="DB57" s="1228"/>
      <c r="DC57" s="1228"/>
      <c r="DD57" s="363"/>
      <c r="DE57" s="362"/>
    </row>
    <row r="58" spans="1:109" s="358" customFormat="1" ht="13.2" x14ac:dyDescent="0.2">
      <c r="A58" s="255"/>
      <c r="B58" s="362"/>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597</v>
      </c>
    </row>
    <row r="64" spans="1:109" ht="13.2" x14ac:dyDescent="0.2">
      <c r="B64" s="259"/>
      <c r="G64" s="357"/>
      <c r="I64" s="369"/>
      <c r="J64" s="369"/>
      <c r="K64" s="369"/>
      <c r="L64" s="369"/>
      <c r="M64" s="369"/>
      <c r="N64" s="370"/>
      <c r="AM64" s="357"/>
      <c r="AN64" s="357" t="s">
        <v>591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29" t="s">
        <v>599</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3.2" x14ac:dyDescent="0.2">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3.2" x14ac:dyDescent="0.2">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3.2" x14ac:dyDescent="0.2">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3.2" x14ac:dyDescent="0.2">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592</v>
      </c>
    </row>
    <row r="72" spans="2:107" ht="13.2" x14ac:dyDescent="0.2">
      <c r="B72" s="259"/>
      <c r="G72" s="1238"/>
      <c r="H72" s="1238"/>
      <c r="I72" s="1238"/>
      <c r="J72" s="1238"/>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554</v>
      </c>
      <c r="BQ72" s="1242"/>
      <c r="BR72" s="1242"/>
      <c r="BS72" s="1242"/>
      <c r="BT72" s="1242"/>
      <c r="BU72" s="1242"/>
      <c r="BV72" s="1242"/>
      <c r="BW72" s="1242"/>
      <c r="BX72" s="1242" t="s">
        <v>555</v>
      </c>
      <c r="BY72" s="1242"/>
      <c r="BZ72" s="1242"/>
      <c r="CA72" s="1242"/>
      <c r="CB72" s="1242"/>
      <c r="CC72" s="1242"/>
      <c r="CD72" s="1242"/>
      <c r="CE72" s="1242"/>
      <c r="CF72" s="1242" t="s">
        <v>556</v>
      </c>
      <c r="CG72" s="1242"/>
      <c r="CH72" s="1242"/>
      <c r="CI72" s="1242"/>
      <c r="CJ72" s="1242"/>
      <c r="CK72" s="1242"/>
      <c r="CL72" s="1242"/>
      <c r="CM72" s="1242"/>
      <c r="CN72" s="1242" t="s">
        <v>557</v>
      </c>
      <c r="CO72" s="1242"/>
      <c r="CP72" s="1242"/>
      <c r="CQ72" s="1242"/>
      <c r="CR72" s="1242"/>
      <c r="CS72" s="1242"/>
      <c r="CT72" s="1242"/>
      <c r="CU72" s="1242"/>
      <c r="CV72" s="1242" t="s">
        <v>558</v>
      </c>
      <c r="CW72" s="1242"/>
      <c r="CX72" s="1242"/>
      <c r="CY72" s="1242"/>
      <c r="CZ72" s="1242"/>
      <c r="DA72" s="1242"/>
      <c r="DB72" s="1242"/>
      <c r="DC72" s="1242"/>
    </row>
    <row r="73" spans="2:107" ht="13.2" x14ac:dyDescent="0.2">
      <c r="B73" s="259"/>
      <c r="G73" s="1243"/>
      <c r="H73" s="1243"/>
      <c r="I73" s="1243"/>
      <c r="J73" s="1243"/>
      <c r="K73" s="1248"/>
      <c r="L73" s="1248"/>
      <c r="M73" s="1248"/>
      <c r="N73" s="1248"/>
      <c r="AM73" s="359"/>
      <c r="AN73" s="1245" t="s">
        <v>593</v>
      </c>
      <c r="AO73" s="1245"/>
      <c r="AP73" s="1245"/>
      <c r="AQ73" s="1245"/>
      <c r="AR73" s="1245"/>
      <c r="AS73" s="1245"/>
      <c r="AT73" s="1245"/>
      <c r="AU73" s="1245"/>
      <c r="AV73" s="1245"/>
      <c r="AW73" s="1245"/>
      <c r="AX73" s="1245"/>
      <c r="AY73" s="1245"/>
      <c r="AZ73" s="1245"/>
      <c r="BA73" s="1245"/>
      <c r="BB73" s="1245" t="s">
        <v>594</v>
      </c>
      <c r="BC73" s="1245"/>
      <c r="BD73" s="1245"/>
      <c r="BE73" s="1245"/>
      <c r="BF73" s="1245"/>
      <c r="BG73" s="1245"/>
      <c r="BH73" s="1245"/>
      <c r="BI73" s="1245"/>
      <c r="BJ73" s="1245"/>
      <c r="BK73" s="1245"/>
      <c r="BL73" s="1245"/>
      <c r="BM73" s="1245"/>
      <c r="BN73" s="1245"/>
      <c r="BO73" s="1245"/>
      <c r="BP73" s="1228"/>
      <c r="BQ73" s="1228"/>
      <c r="BR73" s="1228"/>
      <c r="BS73" s="1228"/>
      <c r="BT73" s="1228"/>
      <c r="BU73" s="1228"/>
      <c r="BV73" s="1228"/>
      <c r="BW73" s="1228"/>
      <c r="BX73" s="1228">
        <v>0.7</v>
      </c>
      <c r="BY73" s="1228"/>
      <c r="BZ73" s="1228"/>
      <c r="CA73" s="1228"/>
      <c r="CB73" s="1228"/>
      <c r="CC73" s="1228"/>
      <c r="CD73" s="1228"/>
      <c r="CE73" s="1228"/>
      <c r="CF73" s="1228">
        <v>18.600000000000001</v>
      </c>
      <c r="CG73" s="1228"/>
      <c r="CH73" s="1228"/>
      <c r="CI73" s="1228"/>
      <c r="CJ73" s="1228"/>
      <c r="CK73" s="1228"/>
      <c r="CL73" s="1228"/>
      <c r="CM73" s="1228"/>
      <c r="CN73" s="1228"/>
      <c r="CO73" s="1228"/>
      <c r="CP73" s="1228"/>
      <c r="CQ73" s="1228"/>
      <c r="CR73" s="1228"/>
      <c r="CS73" s="1228"/>
      <c r="CT73" s="1228"/>
      <c r="CU73" s="1228"/>
      <c r="CV73" s="1228">
        <v>21.8</v>
      </c>
      <c r="CW73" s="1228"/>
      <c r="CX73" s="1228"/>
      <c r="CY73" s="1228"/>
      <c r="CZ73" s="1228"/>
      <c r="DA73" s="1228"/>
      <c r="DB73" s="1228"/>
      <c r="DC73" s="1228"/>
    </row>
    <row r="74" spans="2:107" ht="13.2" x14ac:dyDescent="0.2">
      <c r="B74" s="259"/>
      <c r="G74" s="1243"/>
      <c r="H74" s="1243"/>
      <c r="I74" s="1243"/>
      <c r="J74" s="1243"/>
      <c r="K74" s="1248"/>
      <c r="L74" s="1248"/>
      <c r="M74" s="1248"/>
      <c r="N74" s="1248"/>
      <c r="AM74" s="359"/>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43"/>
      <c r="H75" s="1243"/>
      <c r="I75" s="1238"/>
      <c r="J75" s="1238"/>
      <c r="K75" s="1244"/>
      <c r="L75" s="1244"/>
      <c r="M75" s="1244"/>
      <c r="N75" s="1244"/>
      <c r="AM75" s="359"/>
      <c r="AN75" s="1245"/>
      <c r="AO75" s="1245"/>
      <c r="AP75" s="1245"/>
      <c r="AQ75" s="1245"/>
      <c r="AR75" s="1245"/>
      <c r="AS75" s="1245"/>
      <c r="AT75" s="1245"/>
      <c r="AU75" s="1245"/>
      <c r="AV75" s="1245"/>
      <c r="AW75" s="1245"/>
      <c r="AX75" s="1245"/>
      <c r="AY75" s="1245"/>
      <c r="AZ75" s="1245"/>
      <c r="BA75" s="1245"/>
      <c r="BB75" s="1245" t="s">
        <v>598</v>
      </c>
      <c r="BC75" s="1245"/>
      <c r="BD75" s="1245"/>
      <c r="BE75" s="1245"/>
      <c r="BF75" s="1245"/>
      <c r="BG75" s="1245"/>
      <c r="BH75" s="1245"/>
      <c r="BI75" s="1245"/>
      <c r="BJ75" s="1245"/>
      <c r="BK75" s="1245"/>
      <c r="BL75" s="1245"/>
      <c r="BM75" s="1245"/>
      <c r="BN75" s="1245"/>
      <c r="BO75" s="1245"/>
      <c r="BP75" s="1228">
        <v>-0.7</v>
      </c>
      <c r="BQ75" s="1228"/>
      <c r="BR75" s="1228"/>
      <c r="BS75" s="1228"/>
      <c r="BT75" s="1228"/>
      <c r="BU75" s="1228"/>
      <c r="BV75" s="1228"/>
      <c r="BW75" s="1228"/>
      <c r="BX75" s="1228">
        <v>-0.4</v>
      </c>
      <c r="BY75" s="1228"/>
      <c r="BZ75" s="1228"/>
      <c r="CA75" s="1228"/>
      <c r="CB75" s="1228"/>
      <c r="CC75" s="1228"/>
      <c r="CD75" s="1228"/>
      <c r="CE75" s="1228"/>
      <c r="CF75" s="1228">
        <v>-0.1</v>
      </c>
      <c r="CG75" s="1228"/>
      <c r="CH75" s="1228"/>
      <c r="CI75" s="1228"/>
      <c r="CJ75" s="1228"/>
      <c r="CK75" s="1228"/>
      <c r="CL75" s="1228"/>
      <c r="CM75" s="1228"/>
      <c r="CN75" s="1228">
        <v>0.4</v>
      </c>
      <c r="CO75" s="1228"/>
      <c r="CP75" s="1228"/>
      <c r="CQ75" s="1228"/>
      <c r="CR75" s="1228"/>
      <c r="CS75" s="1228"/>
      <c r="CT75" s="1228"/>
      <c r="CU75" s="1228"/>
      <c r="CV75" s="1228">
        <v>1.6</v>
      </c>
      <c r="CW75" s="1228"/>
      <c r="CX75" s="1228"/>
      <c r="CY75" s="1228"/>
      <c r="CZ75" s="1228"/>
      <c r="DA75" s="1228"/>
      <c r="DB75" s="1228"/>
      <c r="DC75" s="1228"/>
    </row>
    <row r="76" spans="2:107" ht="13.2" x14ac:dyDescent="0.2">
      <c r="B76" s="259"/>
      <c r="G76" s="1243"/>
      <c r="H76" s="1243"/>
      <c r="I76" s="1238"/>
      <c r="J76" s="1238"/>
      <c r="K76" s="1244"/>
      <c r="L76" s="1244"/>
      <c r="M76" s="1244"/>
      <c r="N76" s="1244"/>
      <c r="AM76" s="359"/>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8"/>
      <c r="H77" s="1238"/>
      <c r="I77" s="1238"/>
      <c r="J77" s="1238"/>
      <c r="K77" s="1248"/>
      <c r="L77" s="1248"/>
      <c r="M77" s="1248"/>
      <c r="N77" s="1248"/>
      <c r="AN77" s="1242" t="s">
        <v>596</v>
      </c>
      <c r="AO77" s="1242"/>
      <c r="AP77" s="1242"/>
      <c r="AQ77" s="1242"/>
      <c r="AR77" s="1242"/>
      <c r="AS77" s="1242"/>
      <c r="AT77" s="1242"/>
      <c r="AU77" s="1242"/>
      <c r="AV77" s="1242"/>
      <c r="AW77" s="1242"/>
      <c r="AX77" s="1242"/>
      <c r="AY77" s="1242"/>
      <c r="AZ77" s="1242"/>
      <c r="BA77" s="1242"/>
      <c r="BB77" s="1245" t="s">
        <v>594</v>
      </c>
      <c r="BC77" s="1245"/>
      <c r="BD77" s="1245"/>
      <c r="BE77" s="1245"/>
      <c r="BF77" s="1245"/>
      <c r="BG77" s="1245"/>
      <c r="BH77" s="1245"/>
      <c r="BI77" s="1245"/>
      <c r="BJ77" s="1245"/>
      <c r="BK77" s="1245"/>
      <c r="BL77" s="1245"/>
      <c r="BM77" s="1245"/>
      <c r="BN77" s="1245"/>
      <c r="BO77" s="1245"/>
      <c r="BP77" s="1228">
        <v>52.7</v>
      </c>
      <c r="BQ77" s="1228"/>
      <c r="BR77" s="1228"/>
      <c r="BS77" s="1228"/>
      <c r="BT77" s="1228"/>
      <c r="BU77" s="1228"/>
      <c r="BV77" s="1228"/>
      <c r="BW77" s="1228"/>
      <c r="BX77" s="1228">
        <v>49.7</v>
      </c>
      <c r="BY77" s="1228"/>
      <c r="BZ77" s="1228"/>
      <c r="CA77" s="1228"/>
      <c r="CB77" s="1228"/>
      <c r="CC77" s="1228"/>
      <c r="CD77" s="1228"/>
      <c r="CE77" s="1228"/>
      <c r="CF77" s="1228">
        <v>37.299999999999997</v>
      </c>
      <c r="CG77" s="1228"/>
      <c r="CH77" s="1228"/>
      <c r="CI77" s="1228"/>
      <c r="CJ77" s="1228"/>
      <c r="CK77" s="1228"/>
      <c r="CL77" s="1228"/>
      <c r="CM77" s="1228"/>
      <c r="CN77" s="1228">
        <v>25.1</v>
      </c>
      <c r="CO77" s="1228"/>
      <c r="CP77" s="1228"/>
      <c r="CQ77" s="1228"/>
      <c r="CR77" s="1228"/>
      <c r="CS77" s="1228"/>
      <c r="CT77" s="1228"/>
      <c r="CU77" s="1228"/>
      <c r="CV77" s="1228">
        <v>17.600000000000001</v>
      </c>
      <c r="CW77" s="1228"/>
      <c r="CX77" s="1228"/>
      <c r="CY77" s="1228"/>
      <c r="CZ77" s="1228"/>
      <c r="DA77" s="1228"/>
      <c r="DB77" s="1228"/>
      <c r="DC77" s="1228"/>
    </row>
    <row r="78" spans="2:107" ht="13.2" x14ac:dyDescent="0.2">
      <c r="B78" s="259"/>
      <c r="G78" s="1238"/>
      <c r="H78" s="1238"/>
      <c r="I78" s="1238"/>
      <c r="J78" s="1238"/>
      <c r="K78" s="1248"/>
      <c r="L78" s="1248"/>
      <c r="M78" s="1248"/>
      <c r="N78" s="1248"/>
      <c r="AN78" s="1242"/>
      <c r="AO78" s="1242"/>
      <c r="AP78" s="1242"/>
      <c r="AQ78" s="1242"/>
      <c r="AR78" s="1242"/>
      <c r="AS78" s="1242"/>
      <c r="AT78" s="1242"/>
      <c r="AU78" s="1242"/>
      <c r="AV78" s="1242"/>
      <c r="AW78" s="1242"/>
      <c r="AX78" s="1242"/>
      <c r="AY78" s="1242"/>
      <c r="AZ78" s="1242"/>
      <c r="BA78" s="1242"/>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8"/>
      <c r="H79" s="1238"/>
      <c r="I79" s="1247"/>
      <c r="J79" s="1247"/>
      <c r="K79" s="1249"/>
      <c r="L79" s="1249"/>
      <c r="M79" s="1249"/>
      <c r="N79" s="1249"/>
      <c r="AN79" s="1242"/>
      <c r="AO79" s="1242"/>
      <c r="AP79" s="1242"/>
      <c r="AQ79" s="1242"/>
      <c r="AR79" s="1242"/>
      <c r="AS79" s="1242"/>
      <c r="AT79" s="1242"/>
      <c r="AU79" s="1242"/>
      <c r="AV79" s="1242"/>
      <c r="AW79" s="1242"/>
      <c r="AX79" s="1242"/>
      <c r="AY79" s="1242"/>
      <c r="AZ79" s="1242"/>
      <c r="BA79" s="1242"/>
      <c r="BB79" s="1245" t="s">
        <v>598</v>
      </c>
      <c r="BC79" s="1245"/>
      <c r="BD79" s="1245"/>
      <c r="BE79" s="1245"/>
      <c r="BF79" s="1245"/>
      <c r="BG79" s="1245"/>
      <c r="BH79" s="1245"/>
      <c r="BI79" s="1245"/>
      <c r="BJ79" s="1245"/>
      <c r="BK79" s="1245"/>
      <c r="BL79" s="1245"/>
      <c r="BM79" s="1245"/>
      <c r="BN79" s="1245"/>
      <c r="BO79" s="1245"/>
      <c r="BP79" s="1228">
        <v>9.5</v>
      </c>
      <c r="BQ79" s="1228"/>
      <c r="BR79" s="1228"/>
      <c r="BS79" s="1228"/>
      <c r="BT79" s="1228"/>
      <c r="BU79" s="1228"/>
      <c r="BV79" s="1228"/>
      <c r="BW79" s="1228"/>
      <c r="BX79" s="1228">
        <v>9.1999999999999993</v>
      </c>
      <c r="BY79" s="1228"/>
      <c r="BZ79" s="1228"/>
      <c r="CA79" s="1228"/>
      <c r="CB79" s="1228"/>
      <c r="CC79" s="1228"/>
      <c r="CD79" s="1228"/>
      <c r="CE79" s="1228"/>
      <c r="CF79" s="1228">
        <v>8.6</v>
      </c>
      <c r="CG79" s="1228"/>
      <c r="CH79" s="1228"/>
      <c r="CI79" s="1228"/>
      <c r="CJ79" s="1228"/>
      <c r="CK79" s="1228"/>
      <c r="CL79" s="1228"/>
      <c r="CM79" s="1228"/>
      <c r="CN79" s="1228">
        <v>8.3000000000000007</v>
      </c>
      <c r="CO79" s="1228"/>
      <c r="CP79" s="1228"/>
      <c r="CQ79" s="1228"/>
      <c r="CR79" s="1228"/>
      <c r="CS79" s="1228"/>
      <c r="CT79" s="1228"/>
      <c r="CU79" s="1228"/>
      <c r="CV79" s="1228">
        <v>8.4</v>
      </c>
      <c r="CW79" s="1228"/>
      <c r="CX79" s="1228"/>
      <c r="CY79" s="1228"/>
      <c r="CZ79" s="1228"/>
      <c r="DA79" s="1228"/>
      <c r="DB79" s="1228"/>
      <c r="DC79" s="1228"/>
    </row>
    <row r="80" spans="2:107" ht="13.2" x14ac:dyDescent="0.2">
      <c r="B80" s="259"/>
      <c r="G80" s="1238"/>
      <c r="H80" s="1238"/>
      <c r="I80" s="1247"/>
      <c r="J80" s="1247"/>
      <c r="K80" s="1249"/>
      <c r="L80" s="1249"/>
      <c r="M80" s="1249"/>
      <c r="N80" s="1249"/>
      <c r="AN80" s="1242"/>
      <c r="AO80" s="1242"/>
      <c r="AP80" s="1242"/>
      <c r="AQ80" s="1242"/>
      <c r="AR80" s="1242"/>
      <c r="AS80" s="1242"/>
      <c r="AT80" s="1242"/>
      <c r="AU80" s="1242"/>
      <c r="AV80" s="1242"/>
      <c r="AW80" s="1242"/>
      <c r="AX80" s="1242"/>
      <c r="AY80" s="1242"/>
      <c r="AZ80" s="1242"/>
      <c r="BA80" s="1242"/>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HMiv4f1Q804bd8E/w3GlDXRFadcmA0S9vQE2nKYTy6XZ3SCuDdG0fO5ygxqxkxGViE+8XSml1S8fKYBSYvUxvw==" saltValue="Lx9OO15py7QmxMGyvbqGw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30EA-7FC8-4DBE-8618-DB78916308C4}">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501</v>
      </c>
    </row>
  </sheetData>
  <sheetProtection algorithmName="SHA-512" hashValue="guzFn8EC8o6M3Rfpja8CGk27GphhmVRCBL3htJVIrmFPnCrUN5/9ZTDfYjYOBHlxRQR7gGxbxqrRRQhvCu+ELg==" saltValue="onVjr/R2Nrb5S1zKFkm4p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EC39C-B161-4488-896A-00B623CAFAEE}">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501</v>
      </c>
    </row>
  </sheetData>
  <sheetProtection algorithmName="SHA-512" hashValue="7ZqaNuV9++uel209zEDNr1ktFT7qpgRl07+2jLAVYYb1z7q3Sq3viWNGovjKB4obo3RFdRDWfSm0Ma9y5TS+Mg==" saltValue="tIXt0O/5F3yj10mAAUGkn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53</v>
      </c>
      <c r="E2" s="147"/>
      <c r="F2" s="148" t="s">
        <v>551</v>
      </c>
      <c r="G2" s="149"/>
      <c r="H2" s="150"/>
    </row>
    <row r="3" spans="1:8" x14ac:dyDescent="0.2">
      <c r="A3" s="146" t="s">
        <v>544</v>
      </c>
      <c r="B3" s="151"/>
      <c r="C3" s="152"/>
      <c r="D3" s="153">
        <v>73862</v>
      </c>
      <c r="E3" s="154"/>
      <c r="F3" s="155">
        <v>69729</v>
      </c>
      <c r="G3" s="156"/>
      <c r="H3" s="157"/>
    </row>
    <row r="4" spans="1:8" x14ac:dyDescent="0.2">
      <c r="A4" s="158"/>
      <c r="B4" s="159"/>
      <c r="C4" s="160"/>
      <c r="D4" s="161">
        <v>49158</v>
      </c>
      <c r="E4" s="162"/>
      <c r="F4" s="163">
        <v>38908</v>
      </c>
      <c r="G4" s="164"/>
      <c r="H4" s="165"/>
    </row>
    <row r="5" spans="1:8" x14ac:dyDescent="0.2">
      <c r="A5" s="146" t="s">
        <v>546</v>
      </c>
      <c r="B5" s="151"/>
      <c r="C5" s="152"/>
      <c r="D5" s="153">
        <v>43131</v>
      </c>
      <c r="E5" s="154"/>
      <c r="F5" s="155">
        <v>74581</v>
      </c>
      <c r="G5" s="156"/>
      <c r="H5" s="157"/>
    </row>
    <row r="6" spans="1:8" x14ac:dyDescent="0.2">
      <c r="A6" s="158"/>
      <c r="B6" s="159"/>
      <c r="C6" s="160"/>
      <c r="D6" s="161">
        <v>20435</v>
      </c>
      <c r="E6" s="162"/>
      <c r="F6" s="163">
        <v>41563</v>
      </c>
      <c r="G6" s="164"/>
      <c r="H6" s="165"/>
    </row>
    <row r="7" spans="1:8" x14ac:dyDescent="0.2">
      <c r="A7" s="146" t="s">
        <v>547</v>
      </c>
      <c r="B7" s="151"/>
      <c r="C7" s="152"/>
      <c r="D7" s="153">
        <v>50831</v>
      </c>
      <c r="E7" s="154"/>
      <c r="F7" s="155">
        <v>76347</v>
      </c>
      <c r="G7" s="156"/>
      <c r="H7" s="157"/>
    </row>
    <row r="8" spans="1:8" x14ac:dyDescent="0.2">
      <c r="A8" s="158"/>
      <c r="B8" s="159"/>
      <c r="C8" s="160"/>
      <c r="D8" s="161">
        <v>41703</v>
      </c>
      <c r="E8" s="162"/>
      <c r="F8" s="163">
        <v>41762</v>
      </c>
      <c r="G8" s="164"/>
      <c r="H8" s="165"/>
    </row>
    <row r="9" spans="1:8" x14ac:dyDescent="0.2">
      <c r="A9" s="146" t="s">
        <v>548</v>
      </c>
      <c r="B9" s="151"/>
      <c r="C9" s="152"/>
      <c r="D9" s="153">
        <v>21551</v>
      </c>
      <c r="E9" s="154"/>
      <c r="F9" s="155">
        <v>69604</v>
      </c>
      <c r="G9" s="156"/>
      <c r="H9" s="157"/>
    </row>
    <row r="10" spans="1:8" x14ac:dyDescent="0.2">
      <c r="A10" s="158"/>
      <c r="B10" s="159"/>
      <c r="C10" s="160"/>
      <c r="D10" s="161">
        <v>15875</v>
      </c>
      <c r="E10" s="162"/>
      <c r="F10" s="163">
        <v>36247</v>
      </c>
      <c r="G10" s="164"/>
      <c r="H10" s="165"/>
    </row>
    <row r="11" spans="1:8" x14ac:dyDescent="0.2">
      <c r="A11" s="146" t="s">
        <v>549</v>
      </c>
      <c r="B11" s="151"/>
      <c r="C11" s="152"/>
      <c r="D11" s="153">
        <v>25649</v>
      </c>
      <c r="E11" s="154"/>
      <c r="F11" s="155">
        <v>68410</v>
      </c>
      <c r="G11" s="156"/>
      <c r="H11" s="157"/>
    </row>
    <row r="12" spans="1:8" x14ac:dyDescent="0.2">
      <c r="A12" s="158"/>
      <c r="B12" s="159"/>
      <c r="C12" s="166"/>
      <c r="D12" s="161">
        <v>17461</v>
      </c>
      <c r="E12" s="162"/>
      <c r="F12" s="163">
        <v>35086</v>
      </c>
      <c r="G12" s="164"/>
      <c r="H12" s="165"/>
    </row>
    <row r="13" spans="1:8" x14ac:dyDescent="0.2">
      <c r="A13" s="146"/>
      <c r="B13" s="151"/>
      <c r="C13" s="152"/>
      <c r="D13" s="153">
        <v>43005</v>
      </c>
      <c r="E13" s="154"/>
      <c r="F13" s="155">
        <v>71734</v>
      </c>
      <c r="G13" s="167"/>
      <c r="H13" s="157"/>
    </row>
    <row r="14" spans="1:8" x14ac:dyDescent="0.2">
      <c r="A14" s="158"/>
      <c r="B14" s="159"/>
      <c r="C14" s="160"/>
      <c r="D14" s="161">
        <v>28926</v>
      </c>
      <c r="E14" s="162"/>
      <c r="F14" s="163">
        <v>38713</v>
      </c>
      <c r="G14" s="164"/>
      <c r="H14" s="165"/>
    </row>
    <row r="17" spans="1:11" x14ac:dyDescent="0.2">
      <c r="A17" s="142" t="s">
        <v>54</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55</v>
      </c>
      <c r="B19" s="168">
        <f>ROUND(VALUE(SUBSTITUTE(実質収支比率等に係る経年分析!F$48,"▲","-")),2)</f>
        <v>8.8000000000000007</v>
      </c>
      <c r="C19" s="168">
        <f>ROUND(VALUE(SUBSTITUTE(実質収支比率等に係る経年分析!G$48,"▲","-")),2)</f>
        <v>8.17</v>
      </c>
      <c r="D19" s="168">
        <f>ROUND(VALUE(SUBSTITUTE(実質収支比率等に係る経年分析!H$48,"▲","-")),2)</f>
        <v>7.66</v>
      </c>
      <c r="E19" s="168">
        <f>ROUND(VALUE(SUBSTITUTE(実質収支比率等に係る経年分析!I$48,"▲","-")),2)</f>
        <v>9.5399999999999991</v>
      </c>
      <c r="F19" s="168">
        <f>ROUND(VALUE(SUBSTITUTE(実質収支比率等に係る経年分析!J$48,"▲","-")),2)</f>
        <v>7.38</v>
      </c>
    </row>
    <row r="20" spans="1:11" x14ac:dyDescent="0.2">
      <c r="A20" s="168" t="s">
        <v>56</v>
      </c>
      <c r="B20" s="168">
        <f>ROUND(VALUE(SUBSTITUTE(実質収支比率等に係る経年分析!F$47,"▲","-")),2)</f>
        <v>21.62</v>
      </c>
      <c r="C20" s="168">
        <f>ROUND(VALUE(SUBSTITUTE(実質収支比率等に係る経年分析!G$47,"▲","-")),2)</f>
        <v>17.02</v>
      </c>
      <c r="D20" s="168">
        <f>ROUND(VALUE(SUBSTITUTE(実質収支比率等に係る経年分析!H$47,"▲","-")),2)</f>
        <v>21.66</v>
      </c>
      <c r="E20" s="168">
        <f>ROUND(VALUE(SUBSTITUTE(実質収支比率等に係る経年分析!I$47,"▲","-")),2)</f>
        <v>20.239999999999998</v>
      </c>
      <c r="F20" s="168">
        <f>ROUND(VALUE(SUBSTITUTE(実質収支比率等に係る経年分析!J$47,"▲","-")),2)</f>
        <v>18.72</v>
      </c>
    </row>
    <row r="21" spans="1:11" x14ac:dyDescent="0.2">
      <c r="A21" s="168" t="s">
        <v>57</v>
      </c>
      <c r="B21" s="168">
        <f>IF(ISNUMBER(VALUE(SUBSTITUTE(実質収支比率等に係る経年分析!F$49,"▲","-"))),ROUND(VALUE(SUBSTITUTE(実質収支比率等に係る経年分析!F$49,"▲","-")),2),NA())</f>
        <v>5.07</v>
      </c>
      <c r="C21" s="168">
        <f>IF(ISNUMBER(VALUE(SUBSTITUTE(実質収支比率等に係る経年分析!G$49,"▲","-"))),ROUND(VALUE(SUBSTITUTE(実質収支比率等に係る経年分析!G$49,"▲","-")),2),NA())</f>
        <v>-3.37</v>
      </c>
      <c r="D21" s="168">
        <f>IF(ISNUMBER(VALUE(SUBSTITUTE(実質収支比率等に係る経年分析!H$49,"▲","-"))),ROUND(VALUE(SUBSTITUTE(実質収支比率等に係る経年分析!H$49,"▲","-")),2),NA())</f>
        <v>3.67</v>
      </c>
      <c r="E21" s="168">
        <f>IF(ISNUMBER(VALUE(SUBSTITUTE(実質収支比率等に係る経年分析!I$49,"▲","-"))),ROUND(VALUE(SUBSTITUTE(実質収支比率等に係る経年分析!I$49,"▲","-")),2),NA())</f>
        <v>0.9</v>
      </c>
      <c r="F21" s="168">
        <f>IF(ISNUMBER(VALUE(SUBSTITUTE(実質収支比率等に係る経年分析!J$49,"▲","-"))),ROUND(VALUE(SUBSTITUTE(実質収支比率等に係る経年分析!J$49,"▲","-")),2),NA())</f>
        <v>-3.94</v>
      </c>
    </row>
    <row r="24" spans="1:11" x14ac:dyDescent="0.2">
      <c r="A24" s="142" t="s">
        <v>58</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59</v>
      </c>
      <c r="C26" s="169" t="s">
        <v>60</v>
      </c>
      <c r="D26" s="169" t="s">
        <v>59</v>
      </c>
      <c r="E26" s="169" t="s">
        <v>60</v>
      </c>
      <c r="F26" s="169" t="s">
        <v>59</v>
      </c>
      <c r="G26" s="169" t="s">
        <v>60</v>
      </c>
      <c r="H26" s="169" t="s">
        <v>59</v>
      </c>
      <c r="I26" s="169" t="s">
        <v>60</v>
      </c>
      <c r="J26" s="169" t="s">
        <v>59</v>
      </c>
      <c r="K26" s="169" t="s">
        <v>60</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3.3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0.69</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0.66</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0.06</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0.02</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介護保険（サービス事業勘定）特別会計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0.02</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0.08</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7.0000000000000007E-2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7.0000000000000007E-2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7.0000000000000007E-2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0.06</v>
      </c>
    </row>
    <row r="31" spans="1:11" x14ac:dyDescent="0.2">
      <c r="A31" s="169" t="str">
        <f>IF(連結実質赤字比率に係る赤字・黒字の構成分析!C$39="",NA(),連結実質赤字比率に係る赤字・黒字の構成分析!C$39)</f>
        <v>土地取得費特別会計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0.53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0.53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0.54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0.55000000000000004</v>
      </c>
    </row>
    <row r="32" spans="1:11" x14ac:dyDescent="0.2">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1.1499999999999999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1.04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0.74</v>
      </c>
    </row>
    <row r="33" spans="1:16" x14ac:dyDescent="0.2">
      <c r="A33" s="169" t="str">
        <f>IF(連結実質赤字比率に係る赤字・黒字の構成分析!C$37="",NA(),連結実質赤字比率に係る赤字・黒字の構成分析!C$37)</f>
        <v>介護保険（保険事業勘定）特別会計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0.56000000000000005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0.56999999999999995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1.73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1.36</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1.58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3.57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2.73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3.94</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8.27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7.66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7.13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6.82</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9.93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9.8800000000000008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9.49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10.58</v>
      </c>
    </row>
    <row r="39" spans="1:16" x14ac:dyDescent="0.2">
      <c r="A39" s="142" t="s">
        <v>61</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2">
      <c r="A42" s="170" t="s">
        <v>64</v>
      </c>
      <c r="B42" s="170"/>
      <c r="C42" s="170"/>
      <c r="D42" s="170">
        <f>'実質公債費比率（分子）の構造'!K$52</f>
        <v>1504</v>
      </c>
      <c r="E42" s="170"/>
      <c r="F42" s="170"/>
      <c r="G42" s="170">
        <f>'実質公債費比率（分子）の構造'!L$52</f>
        <v>1217</v>
      </c>
      <c r="H42" s="170"/>
      <c r="I42" s="170"/>
      <c r="J42" s="170">
        <f>'実質公債費比率（分子）の構造'!M$52</f>
        <v>1145</v>
      </c>
      <c r="K42" s="170"/>
      <c r="L42" s="170"/>
      <c r="M42" s="170">
        <f>'実質公債費比率（分子）の構造'!N$52</f>
        <v>1176</v>
      </c>
      <c r="N42" s="170"/>
      <c r="O42" s="170"/>
      <c r="P42" s="170">
        <f>'実質公債費比率（分子）の構造'!O$52</f>
        <v>1229</v>
      </c>
    </row>
    <row r="43" spans="1:16" x14ac:dyDescent="0.2">
      <c r="A43" s="170" t="s">
        <v>65</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f>'実質公債費比率（分子）の構造'!N$51</f>
        <v>0</v>
      </c>
      <c r="L43" s="170"/>
      <c r="M43" s="170"/>
      <c r="N43" s="170" t="str">
        <f>'実質公債費比率（分子）の構造'!O$51</f>
        <v>-</v>
      </c>
      <c r="O43" s="170"/>
      <c r="P43" s="170"/>
    </row>
    <row r="44" spans="1:16" x14ac:dyDescent="0.2">
      <c r="A44" s="170" t="s">
        <v>66</v>
      </c>
      <c r="B44" s="170" t="str">
        <f>'実質公債費比率（分子）の構造'!K$50</f>
        <v>-</v>
      </c>
      <c r="C44" s="170"/>
      <c r="D44" s="170"/>
      <c r="E44" s="170">
        <f>'実質公債費比率（分子）の構造'!L$50</f>
        <v>6</v>
      </c>
      <c r="F44" s="170"/>
      <c r="G44" s="170"/>
      <c r="H44" s="170">
        <f>'実質公債費比率（分子）の構造'!M$50</f>
        <v>17</v>
      </c>
      <c r="I44" s="170"/>
      <c r="J44" s="170"/>
      <c r="K44" s="170">
        <f>'実質公債費比率（分子）の構造'!N$50</f>
        <v>58</v>
      </c>
      <c r="L44" s="170"/>
      <c r="M44" s="170"/>
      <c r="N44" s="170">
        <f>'実質公債費比率（分子）の構造'!O$50</f>
        <v>59</v>
      </c>
      <c r="O44" s="170"/>
      <c r="P44" s="170"/>
    </row>
    <row r="45" spans="1:16" x14ac:dyDescent="0.2">
      <c r="A45" s="170" t="s">
        <v>67</v>
      </c>
      <c r="B45" s="170">
        <f>'実質公債費比率（分子）の構造'!K$49</f>
        <v>69</v>
      </c>
      <c r="C45" s="170"/>
      <c r="D45" s="170"/>
      <c r="E45" s="170">
        <f>'実質公債費比率（分子）の構造'!L$49</f>
        <v>92</v>
      </c>
      <c r="F45" s="170"/>
      <c r="G45" s="170"/>
      <c r="H45" s="170">
        <f>'実質公債費比率（分子）の構造'!M$49</f>
        <v>116</v>
      </c>
      <c r="I45" s="170"/>
      <c r="J45" s="170"/>
      <c r="K45" s="170">
        <f>'実質公債費比率（分子）の構造'!N$49</f>
        <v>104</v>
      </c>
      <c r="L45" s="170"/>
      <c r="M45" s="170"/>
      <c r="N45" s="170">
        <f>'実質公債費比率（分子）の構造'!O$49</f>
        <v>148</v>
      </c>
      <c r="O45" s="170"/>
      <c r="P45" s="170"/>
    </row>
    <row r="46" spans="1:16" x14ac:dyDescent="0.2">
      <c r="A46" s="170" t="s">
        <v>68</v>
      </c>
      <c r="B46" s="170">
        <f>'実質公債費比率（分子）の構造'!K$48</f>
        <v>531</v>
      </c>
      <c r="C46" s="170"/>
      <c r="D46" s="170"/>
      <c r="E46" s="170">
        <f>'実質公債費比率（分子）の構造'!L$48</f>
        <v>319</v>
      </c>
      <c r="F46" s="170"/>
      <c r="G46" s="170"/>
      <c r="H46" s="170">
        <f>'実質公債費比率（分子）の構造'!M$48</f>
        <v>279</v>
      </c>
      <c r="I46" s="170"/>
      <c r="J46" s="170"/>
      <c r="K46" s="170">
        <f>'実質公債費比率（分子）の構造'!N$48</f>
        <v>332</v>
      </c>
      <c r="L46" s="170"/>
      <c r="M46" s="170"/>
      <c r="N46" s="170">
        <f>'実質公債費比率（分子）の構造'!O$48</f>
        <v>342</v>
      </c>
      <c r="O46" s="170"/>
      <c r="P46" s="170"/>
    </row>
    <row r="47" spans="1:16" x14ac:dyDescent="0.2">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71</v>
      </c>
      <c r="B49" s="170">
        <f>'実質公債費比率（分子）の構造'!K$45</f>
        <v>846</v>
      </c>
      <c r="C49" s="170"/>
      <c r="D49" s="170"/>
      <c r="E49" s="170">
        <f>'実質公債費比率（分子）の構造'!L$45</f>
        <v>789</v>
      </c>
      <c r="F49" s="170"/>
      <c r="G49" s="170"/>
      <c r="H49" s="170">
        <f>'実質公債費比率（分子）の構造'!M$45</f>
        <v>777</v>
      </c>
      <c r="I49" s="170"/>
      <c r="J49" s="170"/>
      <c r="K49" s="170">
        <f>'実質公債費比率（分子）の構造'!N$45</f>
        <v>779</v>
      </c>
      <c r="L49" s="170"/>
      <c r="M49" s="170"/>
      <c r="N49" s="170">
        <f>'実質公債費比率（分子）の構造'!O$45</f>
        <v>980</v>
      </c>
      <c r="O49" s="170"/>
      <c r="P49" s="170"/>
    </row>
    <row r="50" spans="1:16" x14ac:dyDescent="0.2">
      <c r="A50" s="170" t="s">
        <v>72</v>
      </c>
      <c r="B50" s="170" t="e">
        <f>NA()</f>
        <v>#N/A</v>
      </c>
      <c r="C50" s="170">
        <f>IF(ISNUMBER('実質公債費比率（分子）の構造'!K$53),'実質公債費比率（分子）の構造'!K$53,NA())</f>
        <v>-58</v>
      </c>
      <c r="D50" s="170" t="e">
        <f>NA()</f>
        <v>#N/A</v>
      </c>
      <c r="E50" s="170" t="e">
        <f>NA()</f>
        <v>#N/A</v>
      </c>
      <c r="F50" s="170">
        <f>IF(ISNUMBER('実質公債費比率（分子）の構造'!L$53),'実質公債費比率（分子）の構造'!L$53,NA())</f>
        <v>-11</v>
      </c>
      <c r="G50" s="170" t="e">
        <f>NA()</f>
        <v>#N/A</v>
      </c>
      <c r="H50" s="170" t="e">
        <f>NA()</f>
        <v>#N/A</v>
      </c>
      <c r="I50" s="170">
        <f>IF(ISNUMBER('実質公債費比率（分子）の構造'!M$53),'実質公債費比率（分子）の構造'!M$53,NA())</f>
        <v>44</v>
      </c>
      <c r="J50" s="170" t="e">
        <f>NA()</f>
        <v>#N/A</v>
      </c>
      <c r="K50" s="170" t="e">
        <f>NA()</f>
        <v>#N/A</v>
      </c>
      <c r="L50" s="170">
        <f>IF(ISNUMBER('実質公債費比率（分子）の構造'!N$53),'実質公債費比率（分子）の構造'!N$53,NA())</f>
        <v>97</v>
      </c>
      <c r="M50" s="170" t="e">
        <f>NA()</f>
        <v>#N/A</v>
      </c>
      <c r="N50" s="170" t="e">
        <f>NA()</f>
        <v>#N/A</v>
      </c>
      <c r="O50" s="170">
        <f>IF(ISNUMBER('実質公債費比率（分子）の構造'!O$53),'実質公債費比率（分子）の構造'!O$53,NA())</f>
        <v>300</v>
      </c>
      <c r="P50" s="170" t="e">
        <f>NA()</f>
        <v>#N/A</v>
      </c>
    </row>
    <row r="53" spans="1:16" x14ac:dyDescent="0.2">
      <c r="A53" s="142" t="s">
        <v>73</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2">
      <c r="A56" s="169" t="s">
        <v>44</v>
      </c>
      <c r="B56" s="169"/>
      <c r="C56" s="169"/>
      <c r="D56" s="169">
        <f>'将来負担比率（分子）の構造'!I$52</f>
        <v>9614</v>
      </c>
      <c r="E56" s="169"/>
      <c r="F56" s="169"/>
      <c r="G56" s="169">
        <f>'将来負担比率（分子）の構造'!J$52</f>
        <v>9058</v>
      </c>
      <c r="H56" s="169"/>
      <c r="I56" s="169"/>
      <c r="J56" s="169">
        <f>'将来負担比率（分子）の構造'!K$52</f>
        <v>9148</v>
      </c>
      <c r="K56" s="169"/>
      <c r="L56" s="169"/>
      <c r="M56" s="169">
        <f>'将来負担比率（分子）の構造'!L$52</f>
        <v>8768</v>
      </c>
      <c r="N56" s="169"/>
      <c r="O56" s="169"/>
      <c r="P56" s="169">
        <f>'将来負担比率（分子）の構造'!M$52</f>
        <v>8294</v>
      </c>
    </row>
    <row r="57" spans="1:16" x14ac:dyDescent="0.2">
      <c r="A57" s="169" t="s">
        <v>43</v>
      </c>
      <c r="B57" s="169"/>
      <c r="C57" s="169"/>
      <c r="D57" s="169">
        <f>'将来負担比率（分子）の構造'!I$51</f>
        <v>6435</v>
      </c>
      <c r="E57" s="169"/>
      <c r="F57" s="169"/>
      <c r="G57" s="169">
        <f>'将来負担比率（分子）の構造'!J$51</f>
        <v>5603</v>
      </c>
      <c r="H57" s="169"/>
      <c r="I57" s="169"/>
      <c r="J57" s="169">
        <f>'将来負担比率（分子）の構造'!K$51</f>
        <v>5146</v>
      </c>
      <c r="K57" s="169"/>
      <c r="L57" s="169"/>
      <c r="M57" s="169">
        <f>'将来負担比率（分子）の構造'!L$51</f>
        <v>3698</v>
      </c>
      <c r="N57" s="169"/>
      <c r="O57" s="169"/>
      <c r="P57" s="169">
        <f>'将来負担比率（分子）の構造'!M$51</f>
        <v>3718</v>
      </c>
    </row>
    <row r="58" spans="1:16" x14ac:dyDescent="0.2">
      <c r="A58" s="169" t="s">
        <v>42</v>
      </c>
      <c r="B58" s="169"/>
      <c r="C58" s="169"/>
      <c r="D58" s="169">
        <f>'将来負担比率（分子）の構造'!I$50</f>
        <v>3567</v>
      </c>
      <c r="E58" s="169"/>
      <c r="F58" s="169"/>
      <c r="G58" s="169">
        <f>'将来負担比率（分子）の構造'!J$50</f>
        <v>3158</v>
      </c>
      <c r="H58" s="169"/>
      <c r="I58" s="169"/>
      <c r="J58" s="169">
        <f>'将来負担比率（分子）の構造'!K$50</f>
        <v>3404</v>
      </c>
      <c r="K58" s="169"/>
      <c r="L58" s="169"/>
      <c r="M58" s="169">
        <f>'将来負担比率（分子）の構造'!L$50</f>
        <v>3183</v>
      </c>
      <c r="N58" s="169"/>
      <c r="O58" s="169"/>
      <c r="P58" s="169">
        <f>'将来負担比率（分子）の構造'!M$50</f>
        <v>3011</v>
      </c>
    </row>
    <row r="59" spans="1:16" x14ac:dyDescent="0.2">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37</v>
      </c>
      <c r="B61" s="169">
        <f>'将来負担比率（分子）の構造'!I$46</f>
        <v>117</v>
      </c>
      <c r="C61" s="169"/>
      <c r="D61" s="169"/>
      <c r="E61" s="169">
        <f>'将来負担比率（分子）の構造'!J$46</f>
        <v>120</v>
      </c>
      <c r="F61" s="169"/>
      <c r="G61" s="169"/>
      <c r="H61" s="169">
        <f>'将来負担比率（分子）の構造'!K$46</f>
        <v>170</v>
      </c>
      <c r="I61" s="169"/>
      <c r="J61" s="169"/>
      <c r="K61" s="169">
        <f>'将来負担比率（分子）の構造'!L$46</f>
        <v>170</v>
      </c>
      <c r="L61" s="169"/>
      <c r="M61" s="169"/>
      <c r="N61" s="169">
        <f>'将来負担比率（分子）の構造'!M$46</f>
        <v>203</v>
      </c>
      <c r="O61" s="169"/>
      <c r="P61" s="169"/>
    </row>
    <row r="62" spans="1:16" x14ac:dyDescent="0.2">
      <c r="A62" s="169" t="s">
        <v>36</v>
      </c>
      <c r="B62" s="169">
        <f>'将来負担比率（分子）の構造'!I$45</f>
        <v>1571</v>
      </c>
      <c r="C62" s="169"/>
      <c r="D62" s="169"/>
      <c r="E62" s="169">
        <f>'将来負担比率（分子）の構造'!J$45</f>
        <v>1543</v>
      </c>
      <c r="F62" s="169"/>
      <c r="G62" s="169"/>
      <c r="H62" s="169">
        <f>'将来負担比率（分子）の構造'!K$45</f>
        <v>1488</v>
      </c>
      <c r="I62" s="169"/>
      <c r="J62" s="169"/>
      <c r="K62" s="169">
        <f>'将来負担比率（分子）の構造'!L$45</f>
        <v>1465</v>
      </c>
      <c r="L62" s="169"/>
      <c r="M62" s="169"/>
      <c r="N62" s="169">
        <f>'将来負担比率（分子）の構造'!M$45</f>
        <v>1469</v>
      </c>
      <c r="O62" s="169"/>
      <c r="P62" s="169"/>
    </row>
    <row r="63" spans="1:16" x14ac:dyDescent="0.2">
      <c r="A63" s="169" t="s">
        <v>35</v>
      </c>
      <c r="B63" s="169">
        <f>'将来負担比率（分子）の構造'!I$44</f>
        <v>1199</v>
      </c>
      <c r="C63" s="169"/>
      <c r="D63" s="169"/>
      <c r="E63" s="169">
        <f>'将来負担比率（分子）の構造'!J$44</f>
        <v>1213</v>
      </c>
      <c r="F63" s="169"/>
      <c r="G63" s="169"/>
      <c r="H63" s="169">
        <f>'将来負担比率（分子）の構造'!K$44</f>
        <v>1616</v>
      </c>
      <c r="I63" s="169"/>
      <c r="J63" s="169"/>
      <c r="K63" s="169">
        <f>'将来負担比率（分子）の構造'!L$44</f>
        <v>1625</v>
      </c>
      <c r="L63" s="169"/>
      <c r="M63" s="169"/>
      <c r="N63" s="169">
        <f>'将来負担比率（分子）の構造'!M$44</f>
        <v>1597</v>
      </c>
      <c r="O63" s="169"/>
      <c r="P63" s="169"/>
    </row>
    <row r="64" spans="1:16" x14ac:dyDescent="0.2">
      <c r="A64" s="169" t="s">
        <v>34</v>
      </c>
      <c r="B64" s="169">
        <f>'将来負担比率（分子）の構造'!I$43</f>
        <v>6666</v>
      </c>
      <c r="C64" s="169"/>
      <c r="D64" s="169"/>
      <c r="E64" s="169">
        <f>'将来負担比率（分子）の構造'!J$43</f>
        <v>5759</v>
      </c>
      <c r="F64" s="169"/>
      <c r="G64" s="169"/>
      <c r="H64" s="169">
        <f>'将来負担比率（分子）の構造'!K$43</f>
        <v>5198</v>
      </c>
      <c r="I64" s="169"/>
      <c r="J64" s="169"/>
      <c r="K64" s="169">
        <f>'将来負担比率（分子）の構造'!L$43</f>
        <v>3699</v>
      </c>
      <c r="L64" s="169"/>
      <c r="M64" s="169"/>
      <c r="N64" s="169">
        <f>'将来負担比率（分子）の構造'!M$43</f>
        <v>3718</v>
      </c>
      <c r="O64" s="169"/>
      <c r="P64" s="169"/>
    </row>
    <row r="65" spans="1:16" x14ac:dyDescent="0.2">
      <c r="A65" s="169" t="s">
        <v>33</v>
      </c>
      <c r="B65" s="169">
        <f>'将来負担比率（分子）の構造'!I$42</f>
        <v>315</v>
      </c>
      <c r="C65" s="169"/>
      <c r="D65" s="169"/>
      <c r="E65" s="169">
        <f>'将来負担比率（分子）の構造'!J$42</f>
        <v>238</v>
      </c>
      <c r="F65" s="169"/>
      <c r="G65" s="169"/>
      <c r="H65" s="169">
        <f>'将来負担比率（分子）の構造'!K$42</f>
        <v>915</v>
      </c>
      <c r="I65" s="169"/>
      <c r="J65" s="169"/>
      <c r="K65" s="169">
        <f>'将来負担比率（分子）の構造'!L$42</f>
        <v>888</v>
      </c>
      <c r="L65" s="169"/>
      <c r="M65" s="169"/>
      <c r="N65" s="169">
        <f>'将来負担比率（分子）の構造'!M$42</f>
        <v>823</v>
      </c>
      <c r="O65" s="169"/>
      <c r="P65" s="169"/>
    </row>
    <row r="66" spans="1:16" x14ac:dyDescent="0.2">
      <c r="A66" s="169" t="s">
        <v>32</v>
      </c>
      <c r="B66" s="169">
        <f>'将来負担比率（分子）の構造'!I$41</f>
        <v>8546</v>
      </c>
      <c r="C66" s="169"/>
      <c r="D66" s="169"/>
      <c r="E66" s="169">
        <f>'将来負担比率（分子）の構造'!J$41</f>
        <v>9014</v>
      </c>
      <c r="F66" s="169"/>
      <c r="G66" s="169"/>
      <c r="H66" s="169">
        <f>'将来負担比率（分子）の構造'!K$41</f>
        <v>9936</v>
      </c>
      <c r="I66" s="169"/>
      <c r="J66" s="169"/>
      <c r="K66" s="169">
        <f>'将来負担比率（分子）の構造'!L$41</f>
        <v>9580</v>
      </c>
      <c r="L66" s="169"/>
      <c r="M66" s="169"/>
      <c r="N66" s="169">
        <f>'将来負担比率（分子）の構造'!M$41</f>
        <v>9132</v>
      </c>
      <c r="O66" s="169"/>
      <c r="P66" s="169"/>
    </row>
    <row r="67" spans="1:16" x14ac:dyDescent="0.2">
      <c r="A67" s="169" t="s">
        <v>76</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68</v>
      </c>
      <c r="G67" s="169" t="e">
        <f>NA()</f>
        <v>#N/A</v>
      </c>
      <c r="H67" s="169" t="e">
        <f>NA()</f>
        <v>#N/A</v>
      </c>
      <c r="I67" s="169">
        <f>IF(ISNUMBER('将来負担比率（分子）の構造'!K$53), IF('将来負担比率（分子）の構造'!K$53 &lt; 0, 0, '将来負担比率（分子）の構造'!K$53), NA())</f>
        <v>1626</v>
      </c>
      <c r="J67" s="169" t="e">
        <f>NA()</f>
        <v>#N/A</v>
      </c>
      <c r="K67" s="169" t="e">
        <f>NA()</f>
        <v>#N/A</v>
      </c>
      <c r="L67" s="169">
        <f>IF(ISNUMBER('将来負担比率（分子）の構造'!L$53), IF('将来負担比率（分子）の構造'!L$53 &lt; 0, 0, '将来負担比率（分子）の構造'!L$53), NA())</f>
        <v>1778</v>
      </c>
      <c r="M67" s="169" t="e">
        <f>NA()</f>
        <v>#N/A</v>
      </c>
      <c r="N67" s="169" t="e">
        <f>NA()</f>
        <v>#N/A</v>
      </c>
      <c r="O67" s="169">
        <f>IF(ISNUMBER('将来負担比率（分子）の構造'!M$53), IF('将来負担比率（分子）の構造'!M$53 &lt; 0, 0, '将来負担比率（分子）の構造'!M$53), NA())</f>
        <v>1920</v>
      </c>
      <c r="P67" s="169" t="e">
        <f>NA()</f>
        <v>#N/A</v>
      </c>
    </row>
    <row r="70" spans="1:16" x14ac:dyDescent="0.2">
      <c r="A70" s="171" t="s">
        <v>77</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78</v>
      </c>
      <c r="B72" s="173">
        <f>基金残高に係る経年分析!F55</f>
        <v>2080</v>
      </c>
      <c r="C72" s="173">
        <f>基金残高に係る経年分析!G55</f>
        <v>1973</v>
      </c>
      <c r="D72" s="173">
        <f>基金残高に係る経年分析!H55</f>
        <v>1809</v>
      </c>
    </row>
    <row r="73" spans="1:16" x14ac:dyDescent="0.2">
      <c r="A73" s="172" t="s">
        <v>79</v>
      </c>
      <c r="B73" s="173" t="str">
        <f>基金残高に係る経年分析!F56</f>
        <v>-</v>
      </c>
      <c r="C73" s="173" t="str">
        <f>基金残高に係る経年分析!G56</f>
        <v>-</v>
      </c>
      <c r="D73" s="173" t="str">
        <f>基金残高に係る経年分析!H56</f>
        <v>-</v>
      </c>
    </row>
    <row r="74" spans="1:16" x14ac:dyDescent="0.2">
      <c r="A74" s="172" t="s">
        <v>80</v>
      </c>
      <c r="B74" s="173">
        <f>基金残高に係る経年分析!F57</f>
        <v>673</v>
      </c>
      <c r="C74" s="173">
        <f>基金残高に係る経年分析!G57</f>
        <v>591</v>
      </c>
      <c r="D74" s="173">
        <f>基金残高に係る経年分析!H57</f>
        <v>576</v>
      </c>
    </row>
  </sheetData>
  <sheetProtection algorithmName="SHA-512" hashValue="k1Zpy9ac7fLb4m5QEOH6bXJ4UiI94ykOlghhpbngoTvfaHtRvC0havTmU2FXfeYer0jLtLrC66WCNVJW3lBJvA==" saltValue="Z1xPlvg5MPKwRfadv/uB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211</v>
      </c>
      <c r="DI1" s="616"/>
      <c r="DJ1" s="616"/>
      <c r="DK1" s="616"/>
      <c r="DL1" s="616"/>
      <c r="DM1" s="616"/>
      <c r="DN1" s="617"/>
      <c r="DO1" s="208"/>
      <c r="DP1" s="615" t="s">
        <v>212</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213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214</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215</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216</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217</v>
      </c>
      <c r="S4" s="619"/>
      <c r="T4" s="619"/>
      <c r="U4" s="619"/>
      <c r="V4" s="619"/>
      <c r="W4" s="619"/>
      <c r="X4" s="619"/>
      <c r="Y4" s="620"/>
      <c r="Z4" s="618" t="s">
        <v>218</v>
      </c>
      <c r="AA4" s="619"/>
      <c r="AB4" s="619"/>
      <c r="AC4" s="620"/>
      <c r="AD4" s="618" t="s">
        <v>219</v>
      </c>
      <c r="AE4" s="619"/>
      <c r="AF4" s="619"/>
      <c r="AG4" s="619"/>
      <c r="AH4" s="619"/>
      <c r="AI4" s="619"/>
      <c r="AJ4" s="619"/>
      <c r="AK4" s="620"/>
      <c r="AL4" s="618" t="s">
        <v>218</v>
      </c>
      <c r="AM4" s="619"/>
      <c r="AN4" s="619"/>
      <c r="AO4" s="620"/>
      <c r="AP4" s="621" t="s">
        <v>220</v>
      </c>
      <c r="AQ4" s="621"/>
      <c r="AR4" s="621"/>
      <c r="AS4" s="621"/>
      <c r="AT4" s="621"/>
      <c r="AU4" s="621"/>
      <c r="AV4" s="621"/>
      <c r="AW4" s="621"/>
      <c r="AX4" s="621"/>
      <c r="AY4" s="621"/>
      <c r="AZ4" s="621"/>
      <c r="BA4" s="621"/>
      <c r="BB4" s="621"/>
      <c r="BC4" s="621"/>
      <c r="BD4" s="621"/>
      <c r="BE4" s="621"/>
      <c r="BF4" s="621"/>
      <c r="BG4" s="621" t="s">
        <v>221</v>
      </c>
      <c r="BH4" s="621"/>
      <c r="BI4" s="621"/>
      <c r="BJ4" s="621"/>
      <c r="BK4" s="621"/>
      <c r="BL4" s="621"/>
      <c r="BM4" s="621"/>
      <c r="BN4" s="621"/>
      <c r="BO4" s="621" t="s">
        <v>218</v>
      </c>
      <c r="BP4" s="621"/>
      <c r="BQ4" s="621"/>
      <c r="BR4" s="621"/>
      <c r="BS4" s="621" t="s">
        <v>222</v>
      </c>
      <c r="BT4" s="621"/>
      <c r="BU4" s="621"/>
      <c r="BV4" s="621"/>
      <c r="BW4" s="621"/>
      <c r="BX4" s="621"/>
      <c r="BY4" s="621"/>
      <c r="BZ4" s="621"/>
      <c r="CA4" s="621"/>
      <c r="CB4" s="621"/>
      <c r="CD4" s="618" t="s">
        <v>223</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224</v>
      </c>
      <c r="C5" s="623"/>
      <c r="D5" s="623"/>
      <c r="E5" s="623"/>
      <c r="F5" s="623"/>
      <c r="G5" s="623"/>
      <c r="H5" s="623"/>
      <c r="I5" s="623"/>
      <c r="J5" s="623"/>
      <c r="K5" s="623"/>
      <c r="L5" s="623"/>
      <c r="M5" s="623"/>
      <c r="N5" s="623"/>
      <c r="O5" s="623"/>
      <c r="P5" s="623"/>
      <c r="Q5" s="624"/>
      <c r="R5" s="625">
        <v>9285607</v>
      </c>
      <c r="S5" s="626"/>
      <c r="T5" s="626"/>
      <c r="U5" s="626"/>
      <c r="V5" s="626"/>
      <c r="W5" s="626"/>
      <c r="X5" s="626"/>
      <c r="Y5" s="627"/>
      <c r="Z5" s="628">
        <v>50.8</v>
      </c>
      <c r="AA5" s="628"/>
      <c r="AB5" s="628"/>
      <c r="AC5" s="628"/>
      <c r="AD5" s="629">
        <v>8474798</v>
      </c>
      <c r="AE5" s="629"/>
      <c r="AF5" s="629"/>
      <c r="AG5" s="629"/>
      <c r="AH5" s="629"/>
      <c r="AI5" s="629"/>
      <c r="AJ5" s="629"/>
      <c r="AK5" s="629"/>
      <c r="AL5" s="630">
        <v>83.3</v>
      </c>
      <c r="AM5" s="631"/>
      <c r="AN5" s="631"/>
      <c r="AO5" s="632"/>
      <c r="AP5" s="622" t="s">
        <v>225</v>
      </c>
      <c r="AQ5" s="623"/>
      <c r="AR5" s="623"/>
      <c r="AS5" s="623"/>
      <c r="AT5" s="623"/>
      <c r="AU5" s="623"/>
      <c r="AV5" s="623"/>
      <c r="AW5" s="623"/>
      <c r="AX5" s="623"/>
      <c r="AY5" s="623"/>
      <c r="AZ5" s="623"/>
      <c r="BA5" s="623"/>
      <c r="BB5" s="623"/>
      <c r="BC5" s="623"/>
      <c r="BD5" s="623"/>
      <c r="BE5" s="623"/>
      <c r="BF5" s="624"/>
      <c r="BG5" s="636">
        <v>8474798</v>
      </c>
      <c r="BH5" s="637"/>
      <c r="BI5" s="637"/>
      <c r="BJ5" s="637"/>
      <c r="BK5" s="637"/>
      <c r="BL5" s="637"/>
      <c r="BM5" s="637"/>
      <c r="BN5" s="638"/>
      <c r="BO5" s="639">
        <v>91.3</v>
      </c>
      <c r="BP5" s="639"/>
      <c r="BQ5" s="639"/>
      <c r="BR5" s="639"/>
      <c r="BS5" s="640" t="s">
        <v>127</v>
      </c>
      <c r="BT5" s="640"/>
      <c r="BU5" s="640"/>
      <c r="BV5" s="640"/>
      <c r="BW5" s="640"/>
      <c r="BX5" s="640"/>
      <c r="BY5" s="640"/>
      <c r="BZ5" s="640"/>
      <c r="CA5" s="640"/>
      <c r="CB5" s="644"/>
      <c r="CD5" s="618" t="s">
        <v>220</v>
      </c>
      <c r="CE5" s="619"/>
      <c r="CF5" s="619"/>
      <c r="CG5" s="619"/>
      <c r="CH5" s="619"/>
      <c r="CI5" s="619"/>
      <c r="CJ5" s="619"/>
      <c r="CK5" s="619"/>
      <c r="CL5" s="619"/>
      <c r="CM5" s="619"/>
      <c r="CN5" s="619"/>
      <c r="CO5" s="619"/>
      <c r="CP5" s="619"/>
      <c r="CQ5" s="620"/>
      <c r="CR5" s="618" t="s">
        <v>226</v>
      </c>
      <c r="CS5" s="619"/>
      <c r="CT5" s="619"/>
      <c r="CU5" s="619"/>
      <c r="CV5" s="619"/>
      <c r="CW5" s="619"/>
      <c r="CX5" s="619"/>
      <c r="CY5" s="620"/>
      <c r="CZ5" s="618" t="s">
        <v>218</v>
      </c>
      <c r="DA5" s="619"/>
      <c r="DB5" s="619"/>
      <c r="DC5" s="620"/>
      <c r="DD5" s="618" t="s">
        <v>227</v>
      </c>
      <c r="DE5" s="619"/>
      <c r="DF5" s="619"/>
      <c r="DG5" s="619"/>
      <c r="DH5" s="619"/>
      <c r="DI5" s="619"/>
      <c r="DJ5" s="619"/>
      <c r="DK5" s="619"/>
      <c r="DL5" s="619"/>
      <c r="DM5" s="619"/>
      <c r="DN5" s="619"/>
      <c r="DO5" s="619"/>
      <c r="DP5" s="620"/>
      <c r="DQ5" s="618" t="s">
        <v>228</v>
      </c>
      <c r="DR5" s="619"/>
      <c r="DS5" s="619"/>
      <c r="DT5" s="619"/>
      <c r="DU5" s="619"/>
      <c r="DV5" s="619"/>
      <c r="DW5" s="619"/>
      <c r="DX5" s="619"/>
      <c r="DY5" s="619"/>
      <c r="DZ5" s="619"/>
      <c r="EA5" s="619"/>
      <c r="EB5" s="619"/>
      <c r="EC5" s="620"/>
    </row>
    <row r="6" spans="2:143" ht="11.25" customHeight="1" x14ac:dyDescent="0.2">
      <c r="B6" s="633" t="s">
        <v>229</v>
      </c>
      <c r="C6" s="634"/>
      <c r="D6" s="634"/>
      <c r="E6" s="634"/>
      <c r="F6" s="634"/>
      <c r="G6" s="634"/>
      <c r="H6" s="634"/>
      <c r="I6" s="634"/>
      <c r="J6" s="634"/>
      <c r="K6" s="634"/>
      <c r="L6" s="634"/>
      <c r="M6" s="634"/>
      <c r="N6" s="634"/>
      <c r="O6" s="634"/>
      <c r="P6" s="634"/>
      <c r="Q6" s="635"/>
      <c r="R6" s="636">
        <v>112558</v>
      </c>
      <c r="S6" s="637"/>
      <c r="T6" s="637"/>
      <c r="U6" s="637"/>
      <c r="V6" s="637"/>
      <c r="W6" s="637"/>
      <c r="X6" s="637"/>
      <c r="Y6" s="638"/>
      <c r="Z6" s="639">
        <v>0.6</v>
      </c>
      <c r="AA6" s="639"/>
      <c r="AB6" s="639"/>
      <c r="AC6" s="639"/>
      <c r="AD6" s="640">
        <v>112558</v>
      </c>
      <c r="AE6" s="640"/>
      <c r="AF6" s="640"/>
      <c r="AG6" s="640"/>
      <c r="AH6" s="640"/>
      <c r="AI6" s="640"/>
      <c r="AJ6" s="640"/>
      <c r="AK6" s="640"/>
      <c r="AL6" s="641">
        <v>1.1000000000000001</v>
      </c>
      <c r="AM6" s="642"/>
      <c r="AN6" s="642"/>
      <c r="AO6" s="643"/>
      <c r="AP6" s="633" t="s">
        <v>230</v>
      </c>
      <c r="AQ6" s="634"/>
      <c r="AR6" s="634"/>
      <c r="AS6" s="634"/>
      <c r="AT6" s="634"/>
      <c r="AU6" s="634"/>
      <c r="AV6" s="634"/>
      <c r="AW6" s="634"/>
      <c r="AX6" s="634"/>
      <c r="AY6" s="634"/>
      <c r="AZ6" s="634"/>
      <c r="BA6" s="634"/>
      <c r="BB6" s="634"/>
      <c r="BC6" s="634"/>
      <c r="BD6" s="634"/>
      <c r="BE6" s="634"/>
      <c r="BF6" s="635"/>
      <c r="BG6" s="636">
        <v>8474798</v>
      </c>
      <c r="BH6" s="637"/>
      <c r="BI6" s="637"/>
      <c r="BJ6" s="637"/>
      <c r="BK6" s="637"/>
      <c r="BL6" s="637"/>
      <c r="BM6" s="637"/>
      <c r="BN6" s="638"/>
      <c r="BO6" s="639">
        <v>91.3</v>
      </c>
      <c r="BP6" s="639"/>
      <c r="BQ6" s="639"/>
      <c r="BR6" s="639"/>
      <c r="BS6" s="640" t="s">
        <v>135</v>
      </c>
      <c r="BT6" s="640"/>
      <c r="BU6" s="640"/>
      <c r="BV6" s="640"/>
      <c r="BW6" s="640"/>
      <c r="BX6" s="640"/>
      <c r="BY6" s="640"/>
      <c r="BZ6" s="640"/>
      <c r="CA6" s="640"/>
      <c r="CB6" s="644"/>
      <c r="CD6" s="622" t="s">
        <v>231</v>
      </c>
      <c r="CE6" s="623"/>
      <c r="CF6" s="623"/>
      <c r="CG6" s="623"/>
      <c r="CH6" s="623"/>
      <c r="CI6" s="623"/>
      <c r="CJ6" s="623"/>
      <c r="CK6" s="623"/>
      <c r="CL6" s="623"/>
      <c r="CM6" s="623"/>
      <c r="CN6" s="623"/>
      <c r="CO6" s="623"/>
      <c r="CP6" s="623"/>
      <c r="CQ6" s="624"/>
      <c r="CR6" s="636">
        <v>167339</v>
      </c>
      <c r="CS6" s="637"/>
      <c r="CT6" s="637"/>
      <c r="CU6" s="637"/>
      <c r="CV6" s="637"/>
      <c r="CW6" s="637"/>
      <c r="CX6" s="637"/>
      <c r="CY6" s="638"/>
      <c r="CZ6" s="630">
        <v>1</v>
      </c>
      <c r="DA6" s="631"/>
      <c r="DB6" s="631"/>
      <c r="DC6" s="647"/>
      <c r="DD6" s="645" t="s">
        <v>135</v>
      </c>
      <c r="DE6" s="637"/>
      <c r="DF6" s="637"/>
      <c r="DG6" s="637"/>
      <c r="DH6" s="637"/>
      <c r="DI6" s="637"/>
      <c r="DJ6" s="637"/>
      <c r="DK6" s="637"/>
      <c r="DL6" s="637"/>
      <c r="DM6" s="637"/>
      <c r="DN6" s="637"/>
      <c r="DO6" s="637"/>
      <c r="DP6" s="638"/>
      <c r="DQ6" s="645">
        <v>166800</v>
      </c>
      <c r="DR6" s="637"/>
      <c r="DS6" s="637"/>
      <c r="DT6" s="637"/>
      <c r="DU6" s="637"/>
      <c r="DV6" s="637"/>
      <c r="DW6" s="637"/>
      <c r="DX6" s="637"/>
      <c r="DY6" s="637"/>
      <c r="DZ6" s="637"/>
      <c r="EA6" s="637"/>
      <c r="EB6" s="637"/>
      <c r="EC6" s="646"/>
    </row>
    <row r="7" spans="2:143" ht="11.25" customHeight="1" x14ac:dyDescent="0.2">
      <c r="B7" s="633" t="s">
        <v>232</v>
      </c>
      <c r="C7" s="634"/>
      <c r="D7" s="634"/>
      <c r="E7" s="634"/>
      <c r="F7" s="634"/>
      <c r="G7" s="634"/>
      <c r="H7" s="634"/>
      <c r="I7" s="634"/>
      <c r="J7" s="634"/>
      <c r="K7" s="634"/>
      <c r="L7" s="634"/>
      <c r="M7" s="634"/>
      <c r="N7" s="634"/>
      <c r="O7" s="634"/>
      <c r="P7" s="634"/>
      <c r="Q7" s="635"/>
      <c r="R7" s="636">
        <v>3534</v>
      </c>
      <c r="S7" s="637"/>
      <c r="T7" s="637"/>
      <c r="U7" s="637"/>
      <c r="V7" s="637"/>
      <c r="W7" s="637"/>
      <c r="X7" s="637"/>
      <c r="Y7" s="638"/>
      <c r="Z7" s="639">
        <v>0</v>
      </c>
      <c r="AA7" s="639"/>
      <c r="AB7" s="639"/>
      <c r="AC7" s="639"/>
      <c r="AD7" s="640">
        <v>3534</v>
      </c>
      <c r="AE7" s="640"/>
      <c r="AF7" s="640"/>
      <c r="AG7" s="640"/>
      <c r="AH7" s="640"/>
      <c r="AI7" s="640"/>
      <c r="AJ7" s="640"/>
      <c r="AK7" s="640"/>
      <c r="AL7" s="641">
        <v>0</v>
      </c>
      <c r="AM7" s="642"/>
      <c r="AN7" s="642"/>
      <c r="AO7" s="643"/>
      <c r="AP7" s="633" t="s">
        <v>233</v>
      </c>
      <c r="AQ7" s="634"/>
      <c r="AR7" s="634"/>
      <c r="AS7" s="634"/>
      <c r="AT7" s="634"/>
      <c r="AU7" s="634"/>
      <c r="AV7" s="634"/>
      <c r="AW7" s="634"/>
      <c r="AX7" s="634"/>
      <c r="AY7" s="634"/>
      <c r="AZ7" s="634"/>
      <c r="BA7" s="634"/>
      <c r="BB7" s="634"/>
      <c r="BC7" s="634"/>
      <c r="BD7" s="634"/>
      <c r="BE7" s="634"/>
      <c r="BF7" s="635"/>
      <c r="BG7" s="636">
        <v>3756833</v>
      </c>
      <c r="BH7" s="637"/>
      <c r="BI7" s="637"/>
      <c r="BJ7" s="637"/>
      <c r="BK7" s="637"/>
      <c r="BL7" s="637"/>
      <c r="BM7" s="637"/>
      <c r="BN7" s="638"/>
      <c r="BO7" s="639">
        <v>40.5</v>
      </c>
      <c r="BP7" s="639"/>
      <c r="BQ7" s="639"/>
      <c r="BR7" s="639"/>
      <c r="BS7" s="640" t="s">
        <v>127</v>
      </c>
      <c r="BT7" s="640"/>
      <c r="BU7" s="640"/>
      <c r="BV7" s="640"/>
      <c r="BW7" s="640"/>
      <c r="BX7" s="640"/>
      <c r="BY7" s="640"/>
      <c r="BZ7" s="640"/>
      <c r="CA7" s="640"/>
      <c r="CB7" s="644"/>
      <c r="CD7" s="633" t="s">
        <v>234</v>
      </c>
      <c r="CE7" s="634"/>
      <c r="CF7" s="634"/>
      <c r="CG7" s="634"/>
      <c r="CH7" s="634"/>
      <c r="CI7" s="634"/>
      <c r="CJ7" s="634"/>
      <c r="CK7" s="634"/>
      <c r="CL7" s="634"/>
      <c r="CM7" s="634"/>
      <c r="CN7" s="634"/>
      <c r="CO7" s="634"/>
      <c r="CP7" s="634"/>
      <c r="CQ7" s="635"/>
      <c r="CR7" s="636">
        <v>1985036</v>
      </c>
      <c r="CS7" s="637"/>
      <c r="CT7" s="637"/>
      <c r="CU7" s="637"/>
      <c r="CV7" s="637"/>
      <c r="CW7" s="637"/>
      <c r="CX7" s="637"/>
      <c r="CY7" s="638"/>
      <c r="CZ7" s="639">
        <v>11.4</v>
      </c>
      <c r="DA7" s="639"/>
      <c r="DB7" s="639"/>
      <c r="DC7" s="639"/>
      <c r="DD7" s="645">
        <v>19043</v>
      </c>
      <c r="DE7" s="637"/>
      <c r="DF7" s="637"/>
      <c r="DG7" s="637"/>
      <c r="DH7" s="637"/>
      <c r="DI7" s="637"/>
      <c r="DJ7" s="637"/>
      <c r="DK7" s="637"/>
      <c r="DL7" s="637"/>
      <c r="DM7" s="637"/>
      <c r="DN7" s="637"/>
      <c r="DO7" s="637"/>
      <c r="DP7" s="638"/>
      <c r="DQ7" s="645">
        <v>1655631</v>
      </c>
      <c r="DR7" s="637"/>
      <c r="DS7" s="637"/>
      <c r="DT7" s="637"/>
      <c r="DU7" s="637"/>
      <c r="DV7" s="637"/>
      <c r="DW7" s="637"/>
      <c r="DX7" s="637"/>
      <c r="DY7" s="637"/>
      <c r="DZ7" s="637"/>
      <c r="EA7" s="637"/>
      <c r="EB7" s="637"/>
      <c r="EC7" s="646"/>
    </row>
    <row r="8" spans="2:143" ht="11.25" customHeight="1" x14ac:dyDescent="0.2">
      <c r="B8" s="633" t="s">
        <v>235</v>
      </c>
      <c r="C8" s="634"/>
      <c r="D8" s="634"/>
      <c r="E8" s="634"/>
      <c r="F8" s="634"/>
      <c r="G8" s="634"/>
      <c r="H8" s="634"/>
      <c r="I8" s="634"/>
      <c r="J8" s="634"/>
      <c r="K8" s="634"/>
      <c r="L8" s="634"/>
      <c r="M8" s="634"/>
      <c r="N8" s="634"/>
      <c r="O8" s="634"/>
      <c r="P8" s="634"/>
      <c r="Q8" s="635"/>
      <c r="R8" s="636">
        <v>61986</v>
      </c>
      <c r="S8" s="637"/>
      <c r="T8" s="637"/>
      <c r="U8" s="637"/>
      <c r="V8" s="637"/>
      <c r="W8" s="637"/>
      <c r="X8" s="637"/>
      <c r="Y8" s="638"/>
      <c r="Z8" s="639">
        <v>0.3</v>
      </c>
      <c r="AA8" s="639"/>
      <c r="AB8" s="639"/>
      <c r="AC8" s="639"/>
      <c r="AD8" s="640">
        <v>61986</v>
      </c>
      <c r="AE8" s="640"/>
      <c r="AF8" s="640"/>
      <c r="AG8" s="640"/>
      <c r="AH8" s="640"/>
      <c r="AI8" s="640"/>
      <c r="AJ8" s="640"/>
      <c r="AK8" s="640"/>
      <c r="AL8" s="641">
        <v>0.6</v>
      </c>
      <c r="AM8" s="642"/>
      <c r="AN8" s="642"/>
      <c r="AO8" s="643"/>
      <c r="AP8" s="633" t="s">
        <v>236</v>
      </c>
      <c r="AQ8" s="634"/>
      <c r="AR8" s="634"/>
      <c r="AS8" s="634"/>
      <c r="AT8" s="634"/>
      <c r="AU8" s="634"/>
      <c r="AV8" s="634"/>
      <c r="AW8" s="634"/>
      <c r="AX8" s="634"/>
      <c r="AY8" s="634"/>
      <c r="AZ8" s="634"/>
      <c r="BA8" s="634"/>
      <c r="BB8" s="634"/>
      <c r="BC8" s="634"/>
      <c r="BD8" s="634"/>
      <c r="BE8" s="634"/>
      <c r="BF8" s="635"/>
      <c r="BG8" s="636">
        <v>95806</v>
      </c>
      <c r="BH8" s="637"/>
      <c r="BI8" s="637"/>
      <c r="BJ8" s="637"/>
      <c r="BK8" s="637"/>
      <c r="BL8" s="637"/>
      <c r="BM8" s="637"/>
      <c r="BN8" s="638"/>
      <c r="BO8" s="639">
        <v>1</v>
      </c>
      <c r="BP8" s="639"/>
      <c r="BQ8" s="639"/>
      <c r="BR8" s="639"/>
      <c r="BS8" s="640" t="s">
        <v>135</v>
      </c>
      <c r="BT8" s="640"/>
      <c r="BU8" s="640"/>
      <c r="BV8" s="640"/>
      <c r="BW8" s="640"/>
      <c r="BX8" s="640"/>
      <c r="BY8" s="640"/>
      <c r="BZ8" s="640"/>
      <c r="CA8" s="640"/>
      <c r="CB8" s="644"/>
      <c r="CD8" s="633" t="s">
        <v>237</v>
      </c>
      <c r="CE8" s="634"/>
      <c r="CF8" s="634"/>
      <c r="CG8" s="634"/>
      <c r="CH8" s="634"/>
      <c r="CI8" s="634"/>
      <c r="CJ8" s="634"/>
      <c r="CK8" s="634"/>
      <c r="CL8" s="634"/>
      <c r="CM8" s="634"/>
      <c r="CN8" s="634"/>
      <c r="CO8" s="634"/>
      <c r="CP8" s="634"/>
      <c r="CQ8" s="635"/>
      <c r="CR8" s="636">
        <v>7468354</v>
      </c>
      <c r="CS8" s="637"/>
      <c r="CT8" s="637"/>
      <c r="CU8" s="637"/>
      <c r="CV8" s="637"/>
      <c r="CW8" s="637"/>
      <c r="CX8" s="637"/>
      <c r="CY8" s="638"/>
      <c r="CZ8" s="639">
        <v>43</v>
      </c>
      <c r="DA8" s="639"/>
      <c r="DB8" s="639"/>
      <c r="DC8" s="639"/>
      <c r="DD8" s="645">
        <v>119518</v>
      </c>
      <c r="DE8" s="637"/>
      <c r="DF8" s="637"/>
      <c r="DG8" s="637"/>
      <c r="DH8" s="637"/>
      <c r="DI8" s="637"/>
      <c r="DJ8" s="637"/>
      <c r="DK8" s="637"/>
      <c r="DL8" s="637"/>
      <c r="DM8" s="637"/>
      <c r="DN8" s="637"/>
      <c r="DO8" s="637"/>
      <c r="DP8" s="638"/>
      <c r="DQ8" s="645">
        <v>3522839</v>
      </c>
      <c r="DR8" s="637"/>
      <c r="DS8" s="637"/>
      <c r="DT8" s="637"/>
      <c r="DU8" s="637"/>
      <c r="DV8" s="637"/>
      <c r="DW8" s="637"/>
      <c r="DX8" s="637"/>
      <c r="DY8" s="637"/>
      <c r="DZ8" s="637"/>
      <c r="EA8" s="637"/>
      <c r="EB8" s="637"/>
      <c r="EC8" s="646"/>
    </row>
    <row r="9" spans="2:143" ht="11.25" customHeight="1" x14ac:dyDescent="0.2">
      <c r="B9" s="633" t="s">
        <v>238</v>
      </c>
      <c r="C9" s="634"/>
      <c r="D9" s="634"/>
      <c r="E9" s="634"/>
      <c r="F9" s="634"/>
      <c r="G9" s="634"/>
      <c r="H9" s="634"/>
      <c r="I9" s="634"/>
      <c r="J9" s="634"/>
      <c r="K9" s="634"/>
      <c r="L9" s="634"/>
      <c r="M9" s="634"/>
      <c r="N9" s="634"/>
      <c r="O9" s="634"/>
      <c r="P9" s="634"/>
      <c r="Q9" s="635"/>
      <c r="R9" s="636">
        <v>42595</v>
      </c>
      <c r="S9" s="637"/>
      <c r="T9" s="637"/>
      <c r="U9" s="637"/>
      <c r="V9" s="637"/>
      <c r="W9" s="637"/>
      <c r="X9" s="637"/>
      <c r="Y9" s="638"/>
      <c r="Z9" s="639">
        <v>0.2</v>
      </c>
      <c r="AA9" s="639"/>
      <c r="AB9" s="639"/>
      <c r="AC9" s="639"/>
      <c r="AD9" s="640">
        <v>42595</v>
      </c>
      <c r="AE9" s="640"/>
      <c r="AF9" s="640"/>
      <c r="AG9" s="640"/>
      <c r="AH9" s="640"/>
      <c r="AI9" s="640"/>
      <c r="AJ9" s="640"/>
      <c r="AK9" s="640"/>
      <c r="AL9" s="641">
        <v>0.4</v>
      </c>
      <c r="AM9" s="642"/>
      <c r="AN9" s="642"/>
      <c r="AO9" s="643"/>
      <c r="AP9" s="633" t="s">
        <v>239</v>
      </c>
      <c r="AQ9" s="634"/>
      <c r="AR9" s="634"/>
      <c r="AS9" s="634"/>
      <c r="AT9" s="634"/>
      <c r="AU9" s="634"/>
      <c r="AV9" s="634"/>
      <c r="AW9" s="634"/>
      <c r="AX9" s="634"/>
      <c r="AY9" s="634"/>
      <c r="AZ9" s="634"/>
      <c r="BA9" s="634"/>
      <c r="BB9" s="634"/>
      <c r="BC9" s="634"/>
      <c r="BD9" s="634"/>
      <c r="BE9" s="634"/>
      <c r="BF9" s="635"/>
      <c r="BG9" s="636">
        <v>3097707</v>
      </c>
      <c r="BH9" s="637"/>
      <c r="BI9" s="637"/>
      <c r="BJ9" s="637"/>
      <c r="BK9" s="637"/>
      <c r="BL9" s="637"/>
      <c r="BM9" s="637"/>
      <c r="BN9" s="638"/>
      <c r="BO9" s="639">
        <v>33.4</v>
      </c>
      <c r="BP9" s="639"/>
      <c r="BQ9" s="639"/>
      <c r="BR9" s="639"/>
      <c r="BS9" s="640" t="s">
        <v>240</v>
      </c>
      <c r="BT9" s="640"/>
      <c r="BU9" s="640"/>
      <c r="BV9" s="640"/>
      <c r="BW9" s="640"/>
      <c r="BX9" s="640"/>
      <c r="BY9" s="640"/>
      <c r="BZ9" s="640"/>
      <c r="CA9" s="640"/>
      <c r="CB9" s="644"/>
      <c r="CD9" s="633" t="s">
        <v>241</v>
      </c>
      <c r="CE9" s="634"/>
      <c r="CF9" s="634"/>
      <c r="CG9" s="634"/>
      <c r="CH9" s="634"/>
      <c r="CI9" s="634"/>
      <c r="CJ9" s="634"/>
      <c r="CK9" s="634"/>
      <c r="CL9" s="634"/>
      <c r="CM9" s="634"/>
      <c r="CN9" s="634"/>
      <c r="CO9" s="634"/>
      <c r="CP9" s="634"/>
      <c r="CQ9" s="635"/>
      <c r="CR9" s="636">
        <v>2296341</v>
      </c>
      <c r="CS9" s="637"/>
      <c r="CT9" s="637"/>
      <c r="CU9" s="637"/>
      <c r="CV9" s="637"/>
      <c r="CW9" s="637"/>
      <c r="CX9" s="637"/>
      <c r="CY9" s="638"/>
      <c r="CZ9" s="639">
        <v>13.2</v>
      </c>
      <c r="DA9" s="639"/>
      <c r="DB9" s="639"/>
      <c r="DC9" s="639"/>
      <c r="DD9" s="645">
        <v>200414</v>
      </c>
      <c r="DE9" s="637"/>
      <c r="DF9" s="637"/>
      <c r="DG9" s="637"/>
      <c r="DH9" s="637"/>
      <c r="DI9" s="637"/>
      <c r="DJ9" s="637"/>
      <c r="DK9" s="637"/>
      <c r="DL9" s="637"/>
      <c r="DM9" s="637"/>
      <c r="DN9" s="637"/>
      <c r="DO9" s="637"/>
      <c r="DP9" s="638"/>
      <c r="DQ9" s="645">
        <v>1971919</v>
      </c>
      <c r="DR9" s="637"/>
      <c r="DS9" s="637"/>
      <c r="DT9" s="637"/>
      <c r="DU9" s="637"/>
      <c r="DV9" s="637"/>
      <c r="DW9" s="637"/>
      <c r="DX9" s="637"/>
      <c r="DY9" s="637"/>
      <c r="DZ9" s="637"/>
      <c r="EA9" s="637"/>
      <c r="EB9" s="637"/>
      <c r="EC9" s="646"/>
    </row>
    <row r="10" spans="2:143" ht="11.25" customHeight="1" x14ac:dyDescent="0.2">
      <c r="B10" s="633" t="s">
        <v>242</v>
      </c>
      <c r="C10" s="634"/>
      <c r="D10" s="634"/>
      <c r="E10" s="634"/>
      <c r="F10" s="634"/>
      <c r="G10" s="634"/>
      <c r="H10" s="634"/>
      <c r="I10" s="634"/>
      <c r="J10" s="634"/>
      <c r="K10" s="634"/>
      <c r="L10" s="634"/>
      <c r="M10" s="634"/>
      <c r="N10" s="634"/>
      <c r="O10" s="634"/>
      <c r="P10" s="634"/>
      <c r="Q10" s="635"/>
      <c r="R10" s="636" t="s">
        <v>127</v>
      </c>
      <c r="S10" s="637"/>
      <c r="T10" s="637"/>
      <c r="U10" s="637"/>
      <c r="V10" s="637"/>
      <c r="W10" s="637"/>
      <c r="X10" s="637"/>
      <c r="Y10" s="638"/>
      <c r="Z10" s="639" t="s">
        <v>127</v>
      </c>
      <c r="AA10" s="639"/>
      <c r="AB10" s="639"/>
      <c r="AC10" s="639"/>
      <c r="AD10" s="640" t="s">
        <v>127</v>
      </c>
      <c r="AE10" s="640"/>
      <c r="AF10" s="640"/>
      <c r="AG10" s="640"/>
      <c r="AH10" s="640"/>
      <c r="AI10" s="640"/>
      <c r="AJ10" s="640"/>
      <c r="AK10" s="640"/>
      <c r="AL10" s="641" t="s">
        <v>127</v>
      </c>
      <c r="AM10" s="642"/>
      <c r="AN10" s="642"/>
      <c r="AO10" s="643"/>
      <c r="AP10" s="633" t="s">
        <v>243</v>
      </c>
      <c r="AQ10" s="634"/>
      <c r="AR10" s="634"/>
      <c r="AS10" s="634"/>
      <c r="AT10" s="634"/>
      <c r="AU10" s="634"/>
      <c r="AV10" s="634"/>
      <c r="AW10" s="634"/>
      <c r="AX10" s="634"/>
      <c r="AY10" s="634"/>
      <c r="AZ10" s="634"/>
      <c r="BA10" s="634"/>
      <c r="BB10" s="634"/>
      <c r="BC10" s="634"/>
      <c r="BD10" s="634"/>
      <c r="BE10" s="634"/>
      <c r="BF10" s="635"/>
      <c r="BG10" s="636">
        <v>127289</v>
      </c>
      <c r="BH10" s="637"/>
      <c r="BI10" s="637"/>
      <c r="BJ10" s="637"/>
      <c r="BK10" s="637"/>
      <c r="BL10" s="637"/>
      <c r="BM10" s="637"/>
      <c r="BN10" s="638"/>
      <c r="BO10" s="639">
        <v>1.4</v>
      </c>
      <c r="BP10" s="639"/>
      <c r="BQ10" s="639"/>
      <c r="BR10" s="639"/>
      <c r="BS10" s="640" t="s">
        <v>244</v>
      </c>
      <c r="BT10" s="640"/>
      <c r="BU10" s="640"/>
      <c r="BV10" s="640"/>
      <c r="BW10" s="640"/>
      <c r="BX10" s="640"/>
      <c r="BY10" s="640"/>
      <c r="BZ10" s="640"/>
      <c r="CA10" s="640"/>
      <c r="CB10" s="644"/>
      <c r="CD10" s="633" t="s">
        <v>245</v>
      </c>
      <c r="CE10" s="634"/>
      <c r="CF10" s="634"/>
      <c r="CG10" s="634"/>
      <c r="CH10" s="634"/>
      <c r="CI10" s="634"/>
      <c r="CJ10" s="634"/>
      <c r="CK10" s="634"/>
      <c r="CL10" s="634"/>
      <c r="CM10" s="634"/>
      <c r="CN10" s="634"/>
      <c r="CO10" s="634"/>
      <c r="CP10" s="634"/>
      <c r="CQ10" s="635"/>
      <c r="CR10" s="636">
        <v>596</v>
      </c>
      <c r="CS10" s="637"/>
      <c r="CT10" s="637"/>
      <c r="CU10" s="637"/>
      <c r="CV10" s="637"/>
      <c r="CW10" s="637"/>
      <c r="CX10" s="637"/>
      <c r="CY10" s="638"/>
      <c r="CZ10" s="639">
        <v>0</v>
      </c>
      <c r="DA10" s="639"/>
      <c r="DB10" s="639"/>
      <c r="DC10" s="639"/>
      <c r="DD10" s="645" t="s">
        <v>127</v>
      </c>
      <c r="DE10" s="637"/>
      <c r="DF10" s="637"/>
      <c r="DG10" s="637"/>
      <c r="DH10" s="637"/>
      <c r="DI10" s="637"/>
      <c r="DJ10" s="637"/>
      <c r="DK10" s="637"/>
      <c r="DL10" s="637"/>
      <c r="DM10" s="637"/>
      <c r="DN10" s="637"/>
      <c r="DO10" s="637"/>
      <c r="DP10" s="638"/>
      <c r="DQ10" s="645">
        <v>596</v>
      </c>
      <c r="DR10" s="637"/>
      <c r="DS10" s="637"/>
      <c r="DT10" s="637"/>
      <c r="DU10" s="637"/>
      <c r="DV10" s="637"/>
      <c r="DW10" s="637"/>
      <c r="DX10" s="637"/>
      <c r="DY10" s="637"/>
      <c r="DZ10" s="637"/>
      <c r="EA10" s="637"/>
      <c r="EB10" s="637"/>
      <c r="EC10" s="646"/>
    </row>
    <row r="11" spans="2:143" ht="11.25" customHeight="1" x14ac:dyDescent="0.2">
      <c r="B11" s="633" t="s">
        <v>246</v>
      </c>
      <c r="C11" s="634"/>
      <c r="D11" s="634"/>
      <c r="E11" s="634"/>
      <c r="F11" s="634"/>
      <c r="G11" s="634"/>
      <c r="H11" s="634"/>
      <c r="I11" s="634"/>
      <c r="J11" s="634"/>
      <c r="K11" s="634"/>
      <c r="L11" s="634"/>
      <c r="M11" s="634"/>
      <c r="N11" s="634"/>
      <c r="O11" s="634"/>
      <c r="P11" s="634"/>
      <c r="Q11" s="635"/>
      <c r="R11" s="636">
        <v>1146149</v>
      </c>
      <c r="S11" s="637"/>
      <c r="T11" s="637"/>
      <c r="U11" s="637"/>
      <c r="V11" s="637"/>
      <c r="W11" s="637"/>
      <c r="X11" s="637"/>
      <c r="Y11" s="638"/>
      <c r="Z11" s="641">
        <v>6.3</v>
      </c>
      <c r="AA11" s="642"/>
      <c r="AB11" s="642"/>
      <c r="AC11" s="648"/>
      <c r="AD11" s="645">
        <v>1146149</v>
      </c>
      <c r="AE11" s="637"/>
      <c r="AF11" s="637"/>
      <c r="AG11" s="637"/>
      <c r="AH11" s="637"/>
      <c r="AI11" s="637"/>
      <c r="AJ11" s="637"/>
      <c r="AK11" s="638"/>
      <c r="AL11" s="641">
        <v>11.3</v>
      </c>
      <c r="AM11" s="642"/>
      <c r="AN11" s="642"/>
      <c r="AO11" s="643"/>
      <c r="AP11" s="633" t="s">
        <v>247</v>
      </c>
      <c r="AQ11" s="634"/>
      <c r="AR11" s="634"/>
      <c r="AS11" s="634"/>
      <c r="AT11" s="634"/>
      <c r="AU11" s="634"/>
      <c r="AV11" s="634"/>
      <c r="AW11" s="634"/>
      <c r="AX11" s="634"/>
      <c r="AY11" s="634"/>
      <c r="AZ11" s="634"/>
      <c r="BA11" s="634"/>
      <c r="BB11" s="634"/>
      <c r="BC11" s="634"/>
      <c r="BD11" s="634"/>
      <c r="BE11" s="634"/>
      <c r="BF11" s="635"/>
      <c r="BG11" s="636">
        <v>436031</v>
      </c>
      <c r="BH11" s="637"/>
      <c r="BI11" s="637"/>
      <c r="BJ11" s="637"/>
      <c r="BK11" s="637"/>
      <c r="BL11" s="637"/>
      <c r="BM11" s="637"/>
      <c r="BN11" s="638"/>
      <c r="BO11" s="639">
        <v>4.7</v>
      </c>
      <c r="BP11" s="639"/>
      <c r="BQ11" s="639"/>
      <c r="BR11" s="639"/>
      <c r="BS11" s="640" t="s">
        <v>127</v>
      </c>
      <c r="BT11" s="640"/>
      <c r="BU11" s="640"/>
      <c r="BV11" s="640"/>
      <c r="BW11" s="640"/>
      <c r="BX11" s="640"/>
      <c r="BY11" s="640"/>
      <c r="BZ11" s="640"/>
      <c r="CA11" s="640"/>
      <c r="CB11" s="644"/>
      <c r="CD11" s="633" t="s">
        <v>248</v>
      </c>
      <c r="CE11" s="634"/>
      <c r="CF11" s="634"/>
      <c r="CG11" s="634"/>
      <c r="CH11" s="634"/>
      <c r="CI11" s="634"/>
      <c r="CJ11" s="634"/>
      <c r="CK11" s="634"/>
      <c r="CL11" s="634"/>
      <c r="CM11" s="634"/>
      <c r="CN11" s="634"/>
      <c r="CO11" s="634"/>
      <c r="CP11" s="634"/>
      <c r="CQ11" s="635"/>
      <c r="CR11" s="636">
        <v>44496</v>
      </c>
      <c r="CS11" s="637"/>
      <c r="CT11" s="637"/>
      <c r="CU11" s="637"/>
      <c r="CV11" s="637"/>
      <c r="CW11" s="637"/>
      <c r="CX11" s="637"/>
      <c r="CY11" s="638"/>
      <c r="CZ11" s="639">
        <v>0.3</v>
      </c>
      <c r="DA11" s="639"/>
      <c r="DB11" s="639"/>
      <c r="DC11" s="639"/>
      <c r="DD11" s="645">
        <v>4310</v>
      </c>
      <c r="DE11" s="637"/>
      <c r="DF11" s="637"/>
      <c r="DG11" s="637"/>
      <c r="DH11" s="637"/>
      <c r="DI11" s="637"/>
      <c r="DJ11" s="637"/>
      <c r="DK11" s="637"/>
      <c r="DL11" s="637"/>
      <c r="DM11" s="637"/>
      <c r="DN11" s="637"/>
      <c r="DO11" s="637"/>
      <c r="DP11" s="638"/>
      <c r="DQ11" s="645">
        <v>36620</v>
      </c>
      <c r="DR11" s="637"/>
      <c r="DS11" s="637"/>
      <c r="DT11" s="637"/>
      <c r="DU11" s="637"/>
      <c r="DV11" s="637"/>
      <c r="DW11" s="637"/>
      <c r="DX11" s="637"/>
      <c r="DY11" s="637"/>
      <c r="DZ11" s="637"/>
      <c r="EA11" s="637"/>
      <c r="EB11" s="637"/>
      <c r="EC11" s="646"/>
    </row>
    <row r="12" spans="2:143" ht="11.25" customHeight="1" x14ac:dyDescent="0.2">
      <c r="B12" s="633" t="s">
        <v>249</v>
      </c>
      <c r="C12" s="634"/>
      <c r="D12" s="634"/>
      <c r="E12" s="634"/>
      <c r="F12" s="634"/>
      <c r="G12" s="634"/>
      <c r="H12" s="634"/>
      <c r="I12" s="634"/>
      <c r="J12" s="634"/>
      <c r="K12" s="634"/>
      <c r="L12" s="634"/>
      <c r="M12" s="634"/>
      <c r="N12" s="634"/>
      <c r="O12" s="634"/>
      <c r="P12" s="634"/>
      <c r="Q12" s="635"/>
      <c r="R12" s="636" t="s">
        <v>127</v>
      </c>
      <c r="S12" s="637"/>
      <c r="T12" s="637"/>
      <c r="U12" s="637"/>
      <c r="V12" s="637"/>
      <c r="W12" s="637"/>
      <c r="X12" s="637"/>
      <c r="Y12" s="638"/>
      <c r="Z12" s="639" t="s">
        <v>135</v>
      </c>
      <c r="AA12" s="639"/>
      <c r="AB12" s="639"/>
      <c r="AC12" s="639"/>
      <c r="AD12" s="640" t="s">
        <v>127</v>
      </c>
      <c r="AE12" s="640"/>
      <c r="AF12" s="640"/>
      <c r="AG12" s="640"/>
      <c r="AH12" s="640"/>
      <c r="AI12" s="640"/>
      <c r="AJ12" s="640"/>
      <c r="AK12" s="640"/>
      <c r="AL12" s="641" t="s">
        <v>127</v>
      </c>
      <c r="AM12" s="642"/>
      <c r="AN12" s="642"/>
      <c r="AO12" s="643"/>
      <c r="AP12" s="633" t="s">
        <v>250</v>
      </c>
      <c r="AQ12" s="634"/>
      <c r="AR12" s="634"/>
      <c r="AS12" s="634"/>
      <c r="AT12" s="634"/>
      <c r="AU12" s="634"/>
      <c r="AV12" s="634"/>
      <c r="AW12" s="634"/>
      <c r="AX12" s="634"/>
      <c r="AY12" s="634"/>
      <c r="AZ12" s="634"/>
      <c r="BA12" s="634"/>
      <c r="BB12" s="634"/>
      <c r="BC12" s="634"/>
      <c r="BD12" s="634"/>
      <c r="BE12" s="634"/>
      <c r="BF12" s="635"/>
      <c r="BG12" s="636">
        <v>4203709</v>
      </c>
      <c r="BH12" s="637"/>
      <c r="BI12" s="637"/>
      <c r="BJ12" s="637"/>
      <c r="BK12" s="637"/>
      <c r="BL12" s="637"/>
      <c r="BM12" s="637"/>
      <c r="BN12" s="638"/>
      <c r="BO12" s="639">
        <v>45.3</v>
      </c>
      <c r="BP12" s="639"/>
      <c r="BQ12" s="639"/>
      <c r="BR12" s="639"/>
      <c r="BS12" s="640" t="s">
        <v>135</v>
      </c>
      <c r="BT12" s="640"/>
      <c r="BU12" s="640"/>
      <c r="BV12" s="640"/>
      <c r="BW12" s="640"/>
      <c r="BX12" s="640"/>
      <c r="BY12" s="640"/>
      <c r="BZ12" s="640"/>
      <c r="CA12" s="640"/>
      <c r="CB12" s="644"/>
      <c r="CD12" s="633" t="s">
        <v>251</v>
      </c>
      <c r="CE12" s="634"/>
      <c r="CF12" s="634"/>
      <c r="CG12" s="634"/>
      <c r="CH12" s="634"/>
      <c r="CI12" s="634"/>
      <c r="CJ12" s="634"/>
      <c r="CK12" s="634"/>
      <c r="CL12" s="634"/>
      <c r="CM12" s="634"/>
      <c r="CN12" s="634"/>
      <c r="CO12" s="634"/>
      <c r="CP12" s="634"/>
      <c r="CQ12" s="635"/>
      <c r="CR12" s="636">
        <v>326858</v>
      </c>
      <c r="CS12" s="637"/>
      <c r="CT12" s="637"/>
      <c r="CU12" s="637"/>
      <c r="CV12" s="637"/>
      <c r="CW12" s="637"/>
      <c r="CX12" s="637"/>
      <c r="CY12" s="638"/>
      <c r="CZ12" s="639">
        <v>1.9</v>
      </c>
      <c r="DA12" s="639"/>
      <c r="DB12" s="639"/>
      <c r="DC12" s="639"/>
      <c r="DD12" s="645">
        <v>4534</v>
      </c>
      <c r="DE12" s="637"/>
      <c r="DF12" s="637"/>
      <c r="DG12" s="637"/>
      <c r="DH12" s="637"/>
      <c r="DI12" s="637"/>
      <c r="DJ12" s="637"/>
      <c r="DK12" s="637"/>
      <c r="DL12" s="637"/>
      <c r="DM12" s="637"/>
      <c r="DN12" s="637"/>
      <c r="DO12" s="637"/>
      <c r="DP12" s="638"/>
      <c r="DQ12" s="645">
        <v>222197</v>
      </c>
      <c r="DR12" s="637"/>
      <c r="DS12" s="637"/>
      <c r="DT12" s="637"/>
      <c r="DU12" s="637"/>
      <c r="DV12" s="637"/>
      <c r="DW12" s="637"/>
      <c r="DX12" s="637"/>
      <c r="DY12" s="637"/>
      <c r="DZ12" s="637"/>
      <c r="EA12" s="637"/>
      <c r="EB12" s="637"/>
      <c r="EC12" s="646"/>
    </row>
    <row r="13" spans="2:143" ht="11.25" customHeight="1" x14ac:dyDescent="0.2">
      <c r="B13" s="633" t="s">
        <v>252</v>
      </c>
      <c r="C13" s="634"/>
      <c r="D13" s="634"/>
      <c r="E13" s="634"/>
      <c r="F13" s="634"/>
      <c r="G13" s="634"/>
      <c r="H13" s="634"/>
      <c r="I13" s="634"/>
      <c r="J13" s="634"/>
      <c r="K13" s="634"/>
      <c r="L13" s="634"/>
      <c r="M13" s="634"/>
      <c r="N13" s="634"/>
      <c r="O13" s="634"/>
      <c r="P13" s="634"/>
      <c r="Q13" s="635"/>
      <c r="R13" s="636" t="s">
        <v>127</v>
      </c>
      <c r="S13" s="637"/>
      <c r="T13" s="637"/>
      <c r="U13" s="637"/>
      <c r="V13" s="637"/>
      <c r="W13" s="637"/>
      <c r="X13" s="637"/>
      <c r="Y13" s="638"/>
      <c r="Z13" s="639" t="s">
        <v>127</v>
      </c>
      <c r="AA13" s="639"/>
      <c r="AB13" s="639"/>
      <c r="AC13" s="639"/>
      <c r="AD13" s="640" t="s">
        <v>127</v>
      </c>
      <c r="AE13" s="640"/>
      <c r="AF13" s="640"/>
      <c r="AG13" s="640"/>
      <c r="AH13" s="640"/>
      <c r="AI13" s="640"/>
      <c r="AJ13" s="640"/>
      <c r="AK13" s="640"/>
      <c r="AL13" s="641" t="s">
        <v>127</v>
      </c>
      <c r="AM13" s="642"/>
      <c r="AN13" s="642"/>
      <c r="AO13" s="643"/>
      <c r="AP13" s="633" t="s">
        <v>253</v>
      </c>
      <c r="AQ13" s="634"/>
      <c r="AR13" s="634"/>
      <c r="AS13" s="634"/>
      <c r="AT13" s="634"/>
      <c r="AU13" s="634"/>
      <c r="AV13" s="634"/>
      <c r="AW13" s="634"/>
      <c r="AX13" s="634"/>
      <c r="AY13" s="634"/>
      <c r="AZ13" s="634"/>
      <c r="BA13" s="634"/>
      <c r="BB13" s="634"/>
      <c r="BC13" s="634"/>
      <c r="BD13" s="634"/>
      <c r="BE13" s="634"/>
      <c r="BF13" s="635"/>
      <c r="BG13" s="636">
        <v>4160146</v>
      </c>
      <c r="BH13" s="637"/>
      <c r="BI13" s="637"/>
      <c r="BJ13" s="637"/>
      <c r="BK13" s="637"/>
      <c r="BL13" s="637"/>
      <c r="BM13" s="637"/>
      <c r="BN13" s="638"/>
      <c r="BO13" s="639">
        <v>44.8</v>
      </c>
      <c r="BP13" s="639"/>
      <c r="BQ13" s="639"/>
      <c r="BR13" s="639"/>
      <c r="BS13" s="640" t="s">
        <v>240</v>
      </c>
      <c r="BT13" s="640"/>
      <c r="BU13" s="640"/>
      <c r="BV13" s="640"/>
      <c r="BW13" s="640"/>
      <c r="BX13" s="640"/>
      <c r="BY13" s="640"/>
      <c r="BZ13" s="640"/>
      <c r="CA13" s="640"/>
      <c r="CB13" s="644"/>
      <c r="CD13" s="633" t="s">
        <v>254</v>
      </c>
      <c r="CE13" s="634"/>
      <c r="CF13" s="634"/>
      <c r="CG13" s="634"/>
      <c r="CH13" s="634"/>
      <c r="CI13" s="634"/>
      <c r="CJ13" s="634"/>
      <c r="CK13" s="634"/>
      <c r="CL13" s="634"/>
      <c r="CM13" s="634"/>
      <c r="CN13" s="634"/>
      <c r="CO13" s="634"/>
      <c r="CP13" s="634"/>
      <c r="CQ13" s="635"/>
      <c r="CR13" s="636">
        <v>1433534</v>
      </c>
      <c r="CS13" s="637"/>
      <c r="CT13" s="637"/>
      <c r="CU13" s="637"/>
      <c r="CV13" s="637"/>
      <c r="CW13" s="637"/>
      <c r="CX13" s="637"/>
      <c r="CY13" s="638"/>
      <c r="CZ13" s="639">
        <v>8.3000000000000007</v>
      </c>
      <c r="DA13" s="639"/>
      <c r="DB13" s="639"/>
      <c r="DC13" s="639"/>
      <c r="DD13" s="645">
        <v>253741</v>
      </c>
      <c r="DE13" s="637"/>
      <c r="DF13" s="637"/>
      <c r="DG13" s="637"/>
      <c r="DH13" s="637"/>
      <c r="DI13" s="637"/>
      <c r="DJ13" s="637"/>
      <c r="DK13" s="637"/>
      <c r="DL13" s="637"/>
      <c r="DM13" s="637"/>
      <c r="DN13" s="637"/>
      <c r="DO13" s="637"/>
      <c r="DP13" s="638"/>
      <c r="DQ13" s="645">
        <v>1231769</v>
      </c>
      <c r="DR13" s="637"/>
      <c r="DS13" s="637"/>
      <c r="DT13" s="637"/>
      <c r="DU13" s="637"/>
      <c r="DV13" s="637"/>
      <c r="DW13" s="637"/>
      <c r="DX13" s="637"/>
      <c r="DY13" s="637"/>
      <c r="DZ13" s="637"/>
      <c r="EA13" s="637"/>
      <c r="EB13" s="637"/>
      <c r="EC13" s="646"/>
    </row>
    <row r="14" spans="2:143" ht="11.25" customHeight="1" x14ac:dyDescent="0.2">
      <c r="B14" s="633" t="s">
        <v>255</v>
      </c>
      <c r="C14" s="634"/>
      <c r="D14" s="634"/>
      <c r="E14" s="634"/>
      <c r="F14" s="634"/>
      <c r="G14" s="634"/>
      <c r="H14" s="634"/>
      <c r="I14" s="634"/>
      <c r="J14" s="634"/>
      <c r="K14" s="634"/>
      <c r="L14" s="634"/>
      <c r="M14" s="634"/>
      <c r="N14" s="634"/>
      <c r="O14" s="634"/>
      <c r="P14" s="634"/>
      <c r="Q14" s="635"/>
      <c r="R14" s="636">
        <v>1</v>
      </c>
      <c r="S14" s="637"/>
      <c r="T14" s="637"/>
      <c r="U14" s="637"/>
      <c r="V14" s="637"/>
      <c r="W14" s="637"/>
      <c r="X14" s="637"/>
      <c r="Y14" s="638"/>
      <c r="Z14" s="639">
        <v>0</v>
      </c>
      <c r="AA14" s="639"/>
      <c r="AB14" s="639"/>
      <c r="AC14" s="639"/>
      <c r="AD14" s="640">
        <v>1</v>
      </c>
      <c r="AE14" s="640"/>
      <c r="AF14" s="640"/>
      <c r="AG14" s="640"/>
      <c r="AH14" s="640"/>
      <c r="AI14" s="640"/>
      <c r="AJ14" s="640"/>
      <c r="AK14" s="640"/>
      <c r="AL14" s="641">
        <v>0</v>
      </c>
      <c r="AM14" s="642"/>
      <c r="AN14" s="642"/>
      <c r="AO14" s="643"/>
      <c r="AP14" s="633" t="s">
        <v>256</v>
      </c>
      <c r="AQ14" s="634"/>
      <c r="AR14" s="634"/>
      <c r="AS14" s="634"/>
      <c r="AT14" s="634"/>
      <c r="AU14" s="634"/>
      <c r="AV14" s="634"/>
      <c r="AW14" s="634"/>
      <c r="AX14" s="634"/>
      <c r="AY14" s="634"/>
      <c r="AZ14" s="634"/>
      <c r="BA14" s="634"/>
      <c r="BB14" s="634"/>
      <c r="BC14" s="634"/>
      <c r="BD14" s="634"/>
      <c r="BE14" s="634"/>
      <c r="BF14" s="635"/>
      <c r="BG14" s="636">
        <v>140359</v>
      </c>
      <c r="BH14" s="637"/>
      <c r="BI14" s="637"/>
      <c r="BJ14" s="637"/>
      <c r="BK14" s="637"/>
      <c r="BL14" s="637"/>
      <c r="BM14" s="637"/>
      <c r="BN14" s="638"/>
      <c r="BO14" s="639">
        <v>1.5</v>
      </c>
      <c r="BP14" s="639"/>
      <c r="BQ14" s="639"/>
      <c r="BR14" s="639"/>
      <c r="BS14" s="640" t="s">
        <v>127</v>
      </c>
      <c r="BT14" s="640"/>
      <c r="BU14" s="640"/>
      <c r="BV14" s="640"/>
      <c r="BW14" s="640"/>
      <c r="BX14" s="640"/>
      <c r="BY14" s="640"/>
      <c r="BZ14" s="640"/>
      <c r="CA14" s="640"/>
      <c r="CB14" s="644"/>
      <c r="CD14" s="633" t="s">
        <v>257</v>
      </c>
      <c r="CE14" s="634"/>
      <c r="CF14" s="634"/>
      <c r="CG14" s="634"/>
      <c r="CH14" s="634"/>
      <c r="CI14" s="634"/>
      <c r="CJ14" s="634"/>
      <c r="CK14" s="634"/>
      <c r="CL14" s="634"/>
      <c r="CM14" s="634"/>
      <c r="CN14" s="634"/>
      <c r="CO14" s="634"/>
      <c r="CP14" s="634"/>
      <c r="CQ14" s="635"/>
      <c r="CR14" s="636">
        <v>507185</v>
      </c>
      <c r="CS14" s="637"/>
      <c r="CT14" s="637"/>
      <c r="CU14" s="637"/>
      <c r="CV14" s="637"/>
      <c r="CW14" s="637"/>
      <c r="CX14" s="637"/>
      <c r="CY14" s="638"/>
      <c r="CZ14" s="639">
        <v>2.9</v>
      </c>
      <c r="DA14" s="639"/>
      <c r="DB14" s="639"/>
      <c r="DC14" s="639"/>
      <c r="DD14" s="645">
        <v>515</v>
      </c>
      <c r="DE14" s="637"/>
      <c r="DF14" s="637"/>
      <c r="DG14" s="637"/>
      <c r="DH14" s="637"/>
      <c r="DI14" s="637"/>
      <c r="DJ14" s="637"/>
      <c r="DK14" s="637"/>
      <c r="DL14" s="637"/>
      <c r="DM14" s="637"/>
      <c r="DN14" s="637"/>
      <c r="DO14" s="637"/>
      <c r="DP14" s="638"/>
      <c r="DQ14" s="645">
        <v>504063</v>
      </c>
      <c r="DR14" s="637"/>
      <c r="DS14" s="637"/>
      <c r="DT14" s="637"/>
      <c r="DU14" s="637"/>
      <c r="DV14" s="637"/>
      <c r="DW14" s="637"/>
      <c r="DX14" s="637"/>
      <c r="DY14" s="637"/>
      <c r="DZ14" s="637"/>
      <c r="EA14" s="637"/>
      <c r="EB14" s="637"/>
      <c r="EC14" s="646"/>
    </row>
    <row r="15" spans="2:143" ht="11.25" customHeight="1" x14ac:dyDescent="0.2">
      <c r="B15" s="633" t="s">
        <v>258</v>
      </c>
      <c r="C15" s="634"/>
      <c r="D15" s="634"/>
      <c r="E15" s="634"/>
      <c r="F15" s="634"/>
      <c r="G15" s="634"/>
      <c r="H15" s="634"/>
      <c r="I15" s="634"/>
      <c r="J15" s="634"/>
      <c r="K15" s="634"/>
      <c r="L15" s="634"/>
      <c r="M15" s="634"/>
      <c r="N15" s="634"/>
      <c r="O15" s="634"/>
      <c r="P15" s="634"/>
      <c r="Q15" s="635"/>
      <c r="R15" s="636" t="s">
        <v>244</v>
      </c>
      <c r="S15" s="637"/>
      <c r="T15" s="637"/>
      <c r="U15" s="637"/>
      <c r="V15" s="637"/>
      <c r="W15" s="637"/>
      <c r="X15" s="637"/>
      <c r="Y15" s="638"/>
      <c r="Z15" s="639" t="s">
        <v>127</v>
      </c>
      <c r="AA15" s="639"/>
      <c r="AB15" s="639"/>
      <c r="AC15" s="639"/>
      <c r="AD15" s="640" t="s">
        <v>127</v>
      </c>
      <c r="AE15" s="640"/>
      <c r="AF15" s="640"/>
      <c r="AG15" s="640"/>
      <c r="AH15" s="640"/>
      <c r="AI15" s="640"/>
      <c r="AJ15" s="640"/>
      <c r="AK15" s="640"/>
      <c r="AL15" s="641" t="s">
        <v>135</v>
      </c>
      <c r="AM15" s="642"/>
      <c r="AN15" s="642"/>
      <c r="AO15" s="643"/>
      <c r="AP15" s="633" t="s">
        <v>259</v>
      </c>
      <c r="AQ15" s="634"/>
      <c r="AR15" s="634"/>
      <c r="AS15" s="634"/>
      <c r="AT15" s="634"/>
      <c r="AU15" s="634"/>
      <c r="AV15" s="634"/>
      <c r="AW15" s="634"/>
      <c r="AX15" s="634"/>
      <c r="AY15" s="634"/>
      <c r="AZ15" s="634"/>
      <c r="BA15" s="634"/>
      <c r="BB15" s="634"/>
      <c r="BC15" s="634"/>
      <c r="BD15" s="634"/>
      <c r="BE15" s="634"/>
      <c r="BF15" s="635"/>
      <c r="BG15" s="636">
        <v>373897</v>
      </c>
      <c r="BH15" s="637"/>
      <c r="BI15" s="637"/>
      <c r="BJ15" s="637"/>
      <c r="BK15" s="637"/>
      <c r="BL15" s="637"/>
      <c r="BM15" s="637"/>
      <c r="BN15" s="638"/>
      <c r="BO15" s="639">
        <v>4</v>
      </c>
      <c r="BP15" s="639"/>
      <c r="BQ15" s="639"/>
      <c r="BR15" s="639"/>
      <c r="BS15" s="640" t="s">
        <v>127</v>
      </c>
      <c r="BT15" s="640"/>
      <c r="BU15" s="640"/>
      <c r="BV15" s="640"/>
      <c r="BW15" s="640"/>
      <c r="BX15" s="640"/>
      <c r="BY15" s="640"/>
      <c r="BZ15" s="640"/>
      <c r="CA15" s="640"/>
      <c r="CB15" s="644"/>
      <c r="CD15" s="633" t="s">
        <v>260</v>
      </c>
      <c r="CE15" s="634"/>
      <c r="CF15" s="634"/>
      <c r="CG15" s="634"/>
      <c r="CH15" s="634"/>
      <c r="CI15" s="634"/>
      <c r="CJ15" s="634"/>
      <c r="CK15" s="634"/>
      <c r="CL15" s="634"/>
      <c r="CM15" s="634"/>
      <c r="CN15" s="634"/>
      <c r="CO15" s="634"/>
      <c r="CP15" s="634"/>
      <c r="CQ15" s="635"/>
      <c r="CR15" s="636">
        <v>2181027</v>
      </c>
      <c r="CS15" s="637"/>
      <c r="CT15" s="637"/>
      <c r="CU15" s="637"/>
      <c r="CV15" s="637"/>
      <c r="CW15" s="637"/>
      <c r="CX15" s="637"/>
      <c r="CY15" s="638"/>
      <c r="CZ15" s="639">
        <v>12.6</v>
      </c>
      <c r="DA15" s="639"/>
      <c r="DB15" s="639"/>
      <c r="DC15" s="639"/>
      <c r="DD15" s="645">
        <v>658676</v>
      </c>
      <c r="DE15" s="637"/>
      <c r="DF15" s="637"/>
      <c r="DG15" s="637"/>
      <c r="DH15" s="637"/>
      <c r="DI15" s="637"/>
      <c r="DJ15" s="637"/>
      <c r="DK15" s="637"/>
      <c r="DL15" s="637"/>
      <c r="DM15" s="637"/>
      <c r="DN15" s="637"/>
      <c r="DO15" s="637"/>
      <c r="DP15" s="638"/>
      <c r="DQ15" s="645">
        <v>1472304</v>
      </c>
      <c r="DR15" s="637"/>
      <c r="DS15" s="637"/>
      <c r="DT15" s="637"/>
      <c r="DU15" s="637"/>
      <c r="DV15" s="637"/>
      <c r="DW15" s="637"/>
      <c r="DX15" s="637"/>
      <c r="DY15" s="637"/>
      <c r="DZ15" s="637"/>
      <c r="EA15" s="637"/>
      <c r="EB15" s="637"/>
      <c r="EC15" s="646"/>
    </row>
    <row r="16" spans="2:143" ht="11.25" customHeight="1" x14ac:dyDescent="0.2">
      <c r="B16" s="633" t="s">
        <v>261</v>
      </c>
      <c r="C16" s="634"/>
      <c r="D16" s="634"/>
      <c r="E16" s="634"/>
      <c r="F16" s="634"/>
      <c r="G16" s="634"/>
      <c r="H16" s="634"/>
      <c r="I16" s="634"/>
      <c r="J16" s="634"/>
      <c r="K16" s="634"/>
      <c r="L16" s="634"/>
      <c r="M16" s="634"/>
      <c r="N16" s="634"/>
      <c r="O16" s="634"/>
      <c r="P16" s="634"/>
      <c r="Q16" s="635"/>
      <c r="R16" s="636">
        <v>23217</v>
      </c>
      <c r="S16" s="637"/>
      <c r="T16" s="637"/>
      <c r="U16" s="637"/>
      <c r="V16" s="637"/>
      <c r="W16" s="637"/>
      <c r="X16" s="637"/>
      <c r="Y16" s="638"/>
      <c r="Z16" s="639">
        <v>0.1</v>
      </c>
      <c r="AA16" s="639"/>
      <c r="AB16" s="639"/>
      <c r="AC16" s="639"/>
      <c r="AD16" s="640">
        <v>23217</v>
      </c>
      <c r="AE16" s="640"/>
      <c r="AF16" s="640"/>
      <c r="AG16" s="640"/>
      <c r="AH16" s="640"/>
      <c r="AI16" s="640"/>
      <c r="AJ16" s="640"/>
      <c r="AK16" s="640"/>
      <c r="AL16" s="641">
        <v>0.2</v>
      </c>
      <c r="AM16" s="642"/>
      <c r="AN16" s="642"/>
      <c r="AO16" s="643"/>
      <c r="AP16" s="633" t="s">
        <v>262</v>
      </c>
      <c r="AQ16" s="634"/>
      <c r="AR16" s="634"/>
      <c r="AS16" s="634"/>
      <c r="AT16" s="634"/>
      <c r="AU16" s="634"/>
      <c r="AV16" s="634"/>
      <c r="AW16" s="634"/>
      <c r="AX16" s="634"/>
      <c r="AY16" s="634"/>
      <c r="AZ16" s="634"/>
      <c r="BA16" s="634"/>
      <c r="BB16" s="634"/>
      <c r="BC16" s="634"/>
      <c r="BD16" s="634"/>
      <c r="BE16" s="634"/>
      <c r="BF16" s="635"/>
      <c r="BG16" s="636" t="s">
        <v>127</v>
      </c>
      <c r="BH16" s="637"/>
      <c r="BI16" s="637"/>
      <c r="BJ16" s="637"/>
      <c r="BK16" s="637"/>
      <c r="BL16" s="637"/>
      <c r="BM16" s="637"/>
      <c r="BN16" s="638"/>
      <c r="BO16" s="639" t="s">
        <v>127</v>
      </c>
      <c r="BP16" s="639"/>
      <c r="BQ16" s="639"/>
      <c r="BR16" s="639"/>
      <c r="BS16" s="640" t="s">
        <v>127</v>
      </c>
      <c r="BT16" s="640"/>
      <c r="BU16" s="640"/>
      <c r="BV16" s="640"/>
      <c r="BW16" s="640"/>
      <c r="BX16" s="640"/>
      <c r="BY16" s="640"/>
      <c r="BZ16" s="640"/>
      <c r="CA16" s="640"/>
      <c r="CB16" s="644"/>
      <c r="CD16" s="633" t="s">
        <v>263</v>
      </c>
      <c r="CE16" s="634"/>
      <c r="CF16" s="634"/>
      <c r="CG16" s="634"/>
      <c r="CH16" s="634"/>
      <c r="CI16" s="634"/>
      <c r="CJ16" s="634"/>
      <c r="CK16" s="634"/>
      <c r="CL16" s="634"/>
      <c r="CM16" s="634"/>
      <c r="CN16" s="634"/>
      <c r="CO16" s="634"/>
      <c r="CP16" s="634"/>
      <c r="CQ16" s="635"/>
      <c r="CR16" s="636">
        <v>27115</v>
      </c>
      <c r="CS16" s="637"/>
      <c r="CT16" s="637"/>
      <c r="CU16" s="637"/>
      <c r="CV16" s="637"/>
      <c r="CW16" s="637"/>
      <c r="CX16" s="637"/>
      <c r="CY16" s="638"/>
      <c r="CZ16" s="639">
        <v>0.2</v>
      </c>
      <c r="DA16" s="639"/>
      <c r="DB16" s="639"/>
      <c r="DC16" s="639"/>
      <c r="DD16" s="645" t="s">
        <v>244</v>
      </c>
      <c r="DE16" s="637"/>
      <c r="DF16" s="637"/>
      <c r="DG16" s="637"/>
      <c r="DH16" s="637"/>
      <c r="DI16" s="637"/>
      <c r="DJ16" s="637"/>
      <c r="DK16" s="637"/>
      <c r="DL16" s="637"/>
      <c r="DM16" s="637"/>
      <c r="DN16" s="637"/>
      <c r="DO16" s="637"/>
      <c r="DP16" s="638"/>
      <c r="DQ16" s="645">
        <v>27115</v>
      </c>
      <c r="DR16" s="637"/>
      <c r="DS16" s="637"/>
      <c r="DT16" s="637"/>
      <c r="DU16" s="637"/>
      <c r="DV16" s="637"/>
      <c r="DW16" s="637"/>
      <c r="DX16" s="637"/>
      <c r="DY16" s="637"/>
      <c r="DZ16" s="637"/>
      <c r="EA16" s="637"/>
      <c r="EB16" s="637"/>
      <c r="EC16" s="646"/>
    </row>
    <row r="17" spans="2:133" ht="11.25" customHeight="1" x14ac:dyDescent="0.2">
      <c r="B17" s="633" t="s">
        <v>264</v>
      </c>
      <c r="C17" s="634"/>
      <c r="D17" s="634"/>
      <c r="E17" s="634"/>
      <c r="F17" s="634"/>
      <c r="G17" s="634"/>
      <c r="H17" s="634"/>
      <c r="I17" s="634"/>
      <c r="J17" s="634"/>
      <c r="K17" s="634"/>
      <c r="L17" s="634"/>
      <c r="M17" s="634"/>
      <c r="N17" s="634"/>
      <c r="O17" s="634"/>
      <c r="P17" s="634"/>
      <c r="Q17" s="635"/>
      <c r="R17" s="636">
        <v>149479</v>
      </c>
      <c r="S17" s="637"/>
      <c r="T17" s="637"/>
      <c r="U17" s="637"/>
      <c r="V17" s="637"/>
      <c r="W17" s="637"/>
      <c r="X17" s="637"/>
      <c r="Y17" s="638"/>
      <c r="Z17" s="639">
        <v>0.8</v>
      </c>
      <c r="AA17" s="639"/>
      <c r="AB17" s="639"/>
      <c r="AC17" s="639"/>
      <c r="AD17" s="640">
        <v>149479</v>
      </c>
      <c r="AE17" s="640"/>
      <c r="AF17" s="640"/>
      <c r="AG17" s="640"/>
      <c r="AH17" s="640"/>
      <c r="AI17" s="640"/>
      <c r="AJ17" s="640"/>
      <c r="AK17" s="640"/>
      <c r="AL17" s="641">
        <v>1.5</v>
      </c>
      <c r="AM17" s="642"/>
      <c r="AN17" s="642"/>
      <c r="AO17" s="643"/>
      <c r="AP17" s="633" t="s">
        <v>265</v>
      </c>
      <c r="AQ17" s="634"/>
      <c r="AR17" s="634"/>
      <c r="AS17" s="634"/>
      <c r="AT17" s="634"/>
      <c r="AU17" s="634"/>
      <c r="AV17" s="634"/>
      <c r="AW17" s="634"/>
      <c r="AX17" s="634"/>
      <c r="AY17" s="634"/>
      <c r="AZ17" s="634"/>
      <c r="BA17" s="634"/>
      <c r="BB17" s="634"/>
      <c r="BC17" s="634"/>
      <c r="BD17" s="634"/>
      <c r="BE17" s="634"/>
      <c r="BF17" s="635"/>
      <c r="BG17" s="636" t="s">
        <v>127</v>
      </c>
      <c r="BH17" s="637"/>
      <c r="BI17" s="637"/>
      <c r="BJ17" s="637"/>
      <c r="BK17" s="637"/>
      <c r="BL17" s="637"/>
      <c r="BM17" s="637"/>
      <c r="BN17" s="638"/>
      <c r="BO17" s="639" t="s">
        <v>127</v>
      </c>
      <c r="BP17" s="639"/>
      <c r="BQ17" s="639"/>
      <c r="BR17" s="639"/>
      <c r="BS17" s="640" t="s">
        <v>240</v>
      </c>
      <c r="BT17" s="640"/>
      <c r="BU17" s="640"/>
      <c r="BV17" s="640"/>
      <c r="BW17" s="640"/>
      <c r="BX17" s="640"/>
      <c r="BY17" s="640"/>
      <c r="BZ17" s="640"/>
      <c r="CA17" s="640"/>
      <c r="CB17" s="644"/>
      <c r="CD17" s="633" t="s">
        <v>266</v>
      </c>
      <c r="CE17" s="634"/>
      <c r="CF17" s="634"/>
      <c r="CG17" s="634"/>
      <c r="CH17" s="634"/>
      <c r="CI17" s="634"/>
      <c r="CJ17" s="634"/>
      <c r="CK17" s="634"/>
      <c r="CL17" s="634"/>
      <c r="CM17" s="634"/>
      <c r="CN17" s="634"/>
      <c r="CO17" s="634"/>
      <c r="CP17" s="634"/>
      <c r="CQ17" s="635"/>
      <c r="CR17" s="636">
        <v>918419</v>
      </c>
      <c r="CS17" s="637"/>
      <c r="CT17" s="637"/>
      <c r="CU17" s="637"/>
      <c r="CV17" s="637"/>
      <c r="CW17" s="637"/>
      <c r="CX17" s="637"/>
      <c r="CY17" s="638"/>
      <c r="CZ17" s="639">
        <v>5.3</v>
      </c>
      <c r="DA17" s="639"/>
      <c r="DB17" s="639"/>
      <c r="DC17" s="639"/>
      <c r="DD17" s="645" t="s">
        <v>127</v>
      </c>
      <c r="DE17" s="637"/>
      <c r="DF17" s="637"/>
      <c r="DG17" s="637"/>
      <c r="DH17" s="637"/>
      <c r="DI17" s="637"/>
      <c r="DJ17" s="637"/>
      <c r="DK17" s="637"/>
      <c r="DL17" s="637"/>
      <c r="DM17" s="637"/>
      <c r="DN17" s="637"/>
      <c r="DO17" s="637"/>
      <c r="DP17" s="638"/>
      <c r="DQ17" s="645">
        <v>918419</v>
      </c>
      <c r="DR17" s="637"/>
      <c r="DS17" s="637"/>
      <c r="DT17" s="637"/>
      <c r="DU17" s="637"/>
      <c r="DV17" s="637"/>
      <c r="DW17" s="637"/>
      <c r="DX17" s="637"/>
      <c r="DY17" s="637"/>
      <c r="DZ17" s="637"/>
      <c r="EA17" s="637"/>
      <c r="EB17" s="637"/>
      <c r="EC17" s="646"/>
    </row>
    <row r="18" spans="2:133" ht="11.25" customHeight="1" x14ac:dyDescent="0.2">
      <c r="B18" s="633" t="s">
        <v>267</v>
      </c>
      <c r="C18" s="634"/>
      <c r="D18" s="634"/>
      <c r="E18" s="634"/>
      <c r="F18" s="634"/>
      <c r="G18" s="634"/>
      <c r="H18" s="634"/>
      <c r="I18" s="634"/>
      <c r="J18" s="634"/>
      <c r="K18" s="634"/>
      <c r="L18" s="634"/>
      <c r="M18" s="634"/>
      <c r="N18" s="634"/>
      <c r="O18" s="634"/>
      <c r="P18" s="634"/>
      <c r="Q18" s="635"/>
      <c r="R18" s="636">
        <v>99586</v>
      </c>
      <c r="S18" s="637"/>
      <c r="T18" s="637"/>
      <c r="U18" s="637"/>
      <c r="V18" s="637"/>
      <c r="W18" s="637"/>
      <c r="X18" s="637"/>
      <c r="Y18" s="638"/>
      <c r="Z18" s="639">
        <v>0.5</v>
      </c>
      <c r="AA18" s="639"/>
      <c r="AB18" s="639"/>
      <c r="AC18" s="639"/>
      <c r="AD18" s="640">
        <v>99586</v>
      </c>
      <c r="AE18" s="640"/>
      <c r="AF18" s="640"/>
      <c r="AG18" s="640"/>
      <c r="AH18" s="640"/>
      <c r="AI18" s="640"/>
      <c r="AJ18" s="640"/>
      <c r="AK18" s="640"/>
      <c r="AL18" s="641">
        <v>1</v>
      </c>
      <c r="AM18" s="642"/>
      <c r="AN18" s="642"/>
      <c r="AO18" s="643"/>
      <c r="AP18" s="633" t="s">
        <v>268</v>
      </c>
      <c r="AQ18" s="634"/>
      <c r="AR18" s="634"/>
      <c r="AS18" s="634"/>
      <c r="AT18" s="634"/>
      <c r="AU18" s="634"/>
      <c r="AV18" s="634"/>
      <c r="AW18" s="634"/>
      <c r="AX18" s="634"/>
      <c r="AY18" s="634"/>
      <c r="AZ18" s="634"/>
      <c r="BA18" s="634"/>
      <c r="BB18" s="634"/>
      <c r="BC18" s="634"/>
      <c r="BD18" s="634"/>
      <c r="BE18" s="634"/>
      <c r="BF18" s="635"/>
      <c r="BG18" s="636" t="s">
        <v>135</v>
      </c>
      <c r="BH18" s="637"/>
      <c r="BI18" s="637"/>
      <c r="BJ18" s="637"/>
      <c r="BK18" s="637"/>
      <c r="BL18" s="637"/>
      <c r="BM18" s="637"/>
      <c r="BN18" s="638"/>
      <c r="BO18" s="639" t="s">
        <v>127</v>
      </c>
      <c r="BP18" s="639"/>
      <c r="BQ18" s="639"/>
      <c r="BR18" s="639"/>
      <c r="BS18" s="640" t="s">
        <v>240</v>
      </c>
      <c r="BT18" s="640"/>
      <c r="BU18" s="640"/>
      <c r="BV18" s="640"/>
      <c r="BW18" s="640"/>
      <c r="BX18" s="640"/>
      <c r="BY18" s="640"/>
      <c r="BZ18" s="640"/>
      <c r="CA18" s="640"/>
      <c r="CB18" s="644"/>
      <c r="CD18" s="633" t="s">
        <v>269</v>
      </c>
      <c r="CE18" s="634"/>
      <c r="CF18" s="634"/>
      <c r="CG18" s="634"/>
      <c r="CH18" s="634"/>
      <c r="CI18" s="634"/>
      <c r="CJ18" s="634"/>
      <c r="CK18" s="634"/>
      <c r="CL18" s="634"/>
      <c r="CM18" s="634"/>
      <c r="CN18" s="634"/>
      <c r="CO18" s="634"/>
      <c r="CP18" s="634"/>
      <c r="CQ18" s="635"/>
      <c r="CR18" s="636" t="s">
        <v>127</v>
      </c>
      <c r="CS18" s="637"/>
      <c r="CT18" s="637"/>
      <c r="CU18" s="637"/>
      <c r="CV18" s="637"/>
      <c r="CW18" s="637"/>
      <c r="CX18" s="637"/>
      <c r="CY18" s="638"/>
      <c r="CZ18" s="639" t="s">
        <v>244</v>
      </c>
      <c r="DA18" s="639"/>
      <c r="DB18" s="639"/>
      <c r="DC18" s="639"/>
      <c r="DD18" s="645" t="s">
        <v>244</v>
      </c>
      <c r="DE18" s="637"/>
      <c r="DF18" s="637"/>
      <c r="DG18" s="637"/>
      <c r="DH18" s="637"/>
      <c r="DI18" s="637"/>
      <c r="DJ18" s="637"/>
      <c r="DK18" s="637"/>
      <c r="DL18" s="637"/>
      <c r="DM18" s="637"/>
      <c r="DN18" s="637"/>
      <c r="DO18" s="637"/>
      <c r="DP18" s="638"/>
      <c r="DQ18" s="645" t="s">
        <v>127</v>
      </c>
      <c r="DR18" s="637"/>
      <c r="DS18" s="637"/>
      <c r="DT18" s="637"/>
      <c r="DU18" s="637"/>
      <c r="DV18" s="637"/>
      <c r="DW18" s="637"/>
      <c r="DX18" s="637"/>
      <c r="DY18" s="637"/>
      <c r="DZ18" s="637"/>
      <c r="EA18" s="637"/>
      <c r="EB18" s="637"/>
      <c r="EC18" s="646"/>
    </row>
    <row r="19" spans="2:133" ht="11.25" customHeight="1" x14ac:dyDescent="0.2">
      <c r="B19" s="633" t="s">
        <v>270</v>
      </c>
      <c r="C19" s="634"/>
      <c r="D19" s="634"/>
      <c r="E19" s="634"/>
      <c r="F19" s="634"/>
      <c r="G19" s="634"/>
      <c r="H19" s="634"/>
      <c r="I19" s="634"/>
      <c r="J19" s="634"/>
      <c r="K19" s="634"/>
      <c r="L19" s="634"/>
      <c r="M19" s="634"/>
      <c r="N19" s="634"/>
      <c r="O19" s="634"/>
      <c r="P19" s="634"/>
      <c r="Q19" s="635"/>
      <c r="R19" s="636">
        <v>94278</v>
      </c>
      <c r="S19" s="637"/>
      <c r="T19" s="637"/>
      <c r="U19" s="637"/>
      <c r="V19" s="637"/>
      <c r="W19" s="637"/>
      <c r="X19" s="637"/>
      <c r="Y19" s="638"/>
      <c r="Z19" s="639">
        <v>0.5</v>
      </c>
      <c r="AA19" s="639"/>
      <c r="AB19" s="639"/>
      <c r="AC19" s="639"/>
      <c r="AD19" s="640">
        <v>94278</v>
      </c>
      <c r="AE19" s="640"/>
      <c r="AF19" s="640"/>
      <c r="AG19" s="640"/>
      <c r="AH19" s="640"/>
      <c r="AI19" s="640"/>
      <c r="AJ19" s="640"/>
      <c r="AK19" s="640"/>
      <c r="AL19" s="641">
        <v>0.9</v>
      </c>
      <c r="AM19" s="642"/>
      <c r="AN19" s="642"/>
      <c r="AO19" s="643"/>
      <c r="AP19" s="633" t="s">
        <v>271</v>
      </c>
      <c r="AQ19" s="634"/>
      <c r="AR19" s="634"/>
      <c r="AS19" s="634"/>
      <c r="AT19" s="634"/>
      <c r="AU19" s="634"/>
      <c r="AV19" s="634"/>
      <c r="AW19" s="634"/>
      <c r="AX19" s="634"/>
      <c r="AY19" s="634"/>
      <c r="AZ19" s="634"/>
      <c r="BA19" s="634"/>
      <c r="BB19" s="634"/>
      <c r="BC19" s="634"/>
      <c r="BD19" s="634"/>
      <c r="BE19" s="634"/>
      <c r="BF19" s="635"/>
      <c r="BG19" s="636">
        <v>810809</v>
      </c>
      <c r="BH19" s="637"/>
      <c r="BI19" s="637"/>
      <c r="BJ19" s="637"/>
      <c r="BK19" s="637"/>
      <c r="BL19" s="637"/>
      <c r="BM19" s="637"/>
      <c r="BN19" s="638"/>
      <c r="BO19" s="639">
        <v>8.6999999999999993</v>
      </c>
      <c r="BP19" s="639"/>
      <c r="BQ19" s="639"/>
      <c r="BR19" s="639"/>
      <c r="BS19" s="640" t="s">
        <v>244</v>
      </c>
      <c r="BT19" s="640"/>
      <c r="BU19" s="640"/>
      <c r="BV19" s="640"/>
      <c r="BW19" s="640"/>
      <c r="BX19" s="640"/>
      <c r="BY19" s="640"/>
      <c r="BZ19" s="640"/>
      <c r="CA19" s="640"/>
      <c r="CB19" s="644"/>
      <c r="CD19" s="633" t="s">
        <v>272</v>
      </c>
      <c r="CE19" s="634"/>
      <c r="CF19" s="634"/>
      <c r="CG19" s="634"/>
      <c r="CH19" s="634"/>
      <c r="CI19" s="634"/>
      <c r="CJ19" s="634"/>
      <c r="CK19" s="634"/>
      <c r="CL19" s="634"/>
      <c r="CM19" s="634"/>
      <c r="CN19" s="634"/>
      <c r="CO19" s="634"/>
      <c r="CP19" s="634"/>
      <c r="CQ19" s="635"/>
      <c r="CR19" s="636" t="s">
        <v>127</v>
      </c>
      <c r="CS19" s="637"/>
      <c r="CT19" s="637"/>
      <c r="CU19" s="637"/>
      <c r="CV19" s="637"/>
      <c r="CW19" s="637"/>
      <c r="CX19" s="637"/>
      <c r="CY19" s="638"/>
      <c r="CZ19" s="639" t="s">
        <v>127</v>
      </c>
      <c r="DA19" s="639"/>
      <c r="DB19" s="639"/>
      <c r="DC19" s="639"/>
      <c r="DD19" s="645" t="s">
        <v>127</v>
      </c>
      <c r="DE19" s="637"/>
      <c r="DF19" s="637"/>
      <c r="DG19" s="637"/>
      <c r="DH19" s="637"/>
      <c r="DI19" s="637"/>
      <c r="DJ19" s="637"/>
      <c r="DK19" s="637"/>
      <c r="DL19" s="637"/>
      <c r="DM19" s="637"/>
      <c r="DN19" s="637"/>
      <c r="DO19" s="637"/>
      <c r="DP19" s="638"/>
      <c r="DQ19" s="645" t="s">
        <v>127</v>
      </c>
      <c r="DR19" s="637"/>
      <c r="DS19" s="637"/>
      <c r="DT19" s="637"/>
      <c r="DU19" s="637"/>
      <c r="DV19" s="637"/>
      <c r="DW19" s="637"/>
      <c r="DX19" s="637"/>
      <c r="DY19" s="637"/>
      <c r="DZ19" s="637"/>
      <c r="EA19" s="637"/>
      <c r="EB19" s="637"/>
      <c r="EC19" s="646"/>
    </row>
    <row r="20" spans="2:133" ht="11.25" customHeight="1" x14ac:dyDescent="0.2">
      <c r="B20" s="649" t="s">
        <v>273</v>
      </c>
      <c r="C20" s="650"/>
      <c r="D20" s="650"/>
      <c r="E20" s="650"/>
      <c r="F20" s="650"/>
      <c r="G20" s="650"/>
      <c r="H20" s="650"/>
      <c r="I20" s="650"/>
      <c r="J20" s="650"/>
      <c r="K20" s="650"/>
      <c r="L20" s="650"/>
      <c r="M20" s="650"/>
      <c r="N20" s="650"/>
      <c r="O20" s="650"/>
      <c r="P20" s="650"/>
      <c r="Q20" s="651"/>
      <c r="R20" s="636">
        <v>5308</v>
      </c>
      <c r="S20" s="637"/>
      <c r="T20" s="637"/>
      <c r="U20" s="637"/>
      <c r="V20" s="637"/>
      <c r="W20" s="637"/>
      <c r="X20" s="637"/>
      <c r="Y20" s="638"/>
      <c r="Z20" s="639">
        <v>0</v>
      </c>
      <c r="AA20" s="639"/>
      <c r="AB20" s="639"/>
      <c r="AC20" s="639"/>
      <c r="AD20" s="640">
        <v>5308</v>
      </c>
      <c r="AE20" s="640"/>
      <c r="AF20" s="640"/>
      <c r="AG20" s="640"/>
      <c r="AH20" s="640"/>
      <c r="AI20" s="640"/>
      <c r="AJ20" s="640"/>
      <c r="AK20" s="640"/>
      <c r="AL20" s="641">
        <v>0.1</v>
      </c>
      <c r="AM20" s="642"/>
      <c r="AN20" s="642"/>
      <c r="AO20" s="643"/>
      <c r="AP20" s="633" t="s">
        <v>274</v>
      </c>
      <c r="AQ20" s="634"/>
      <c r="AR20" s="634"/>
      <c r="AS20" s="634"/>
      <c r="AT20" s="634"/>
      <c r="AU20" s="634"/>
      <c r="AV20" s="634"/>
      <c r="AW20" s="634"/>
      <c r="AX20" s="634"/>
      <c r="AY20" s="634"/>
      <c r="AZ20" s="634"/>
      <c r="BA20" s="634"/>
      <c r="BB20" s="634"/>
      <c r="BC20" s="634"/>
      <c r="BD20" s="634"/>
      <c r="BE20" s="634"/>
      <c r="BF20" s="635"/>
      <c r="BG20" s="636">
        <v>810809</v>
      </c>
      <c r="BH20" s="637"/>
      <c r="BI20" s="637"/>
      <c r="BJ20" s="637"/>
      <c r="BK20" s="637"/>
      <c r="BL20" s="637"/>
      <c r="BM20" s="637"/>
      <c r="BN20" s="638"/>
      <c r="BO20" s="639">
        <v>8.6999999999999993</v>
      </c>
      <c r="BP20" s="639"/>
      <c r="BQ20" s="639"/>
      <c r="BR20" s="639"/>
      <c r="BS20" s="640" t="s">
        <v>275</v>
      </c>
      <c r="BT20" s="640"/>
      <c r="BU20" s="640"/>
      <c r="BV20" s="640"/>
      <c r="BW20" s="640"/>
      <c r="BX20" s="640"/>
      <c r="BY20" s="640"/>
      <c r="BZ20" s="640"/>
      <c r="CA20" s="640"/>
      <c r="CB20" s="644"/>
      <c r="CD20" s="633" t="s">
        <v>276</v>
      </c>
      <c r="CE20" s="634"/>
      <c r="CF20" s="634"/>
      <c r="CG20" s="634"/>
      <c r="CH20" s="634"/>
      <c r="CI20" s="634"/>
      <c r="CJ20" s="634"/>
      <c r="CK20" s="634"/>
      <c r="CL20" s="634"/>
      <c r="CM20" s="634"/>
      <c r="CN20" s="634"/>
      <c r="CO20" s="634"/>
      <c r="CP20" s="634"/>
      <c r="CQ20" s="635"/>
      <c r="CR20" s="636">
        <v>17356300</v>
      </c>
      <c r="CS20" s="637"/>
      <c r="CT20" s="637"/>
      <c r="CU20" s="637"/>
      <c r="CV20" s="637"/>
      <c r="CW20" s="637"/>
      <c r="CX20" s="637"/>
      <c r="CY20" s="638"/>
      <c r="CZ20" s="639">
        <v>100</v>
      </c>
      <c r="DA20" s="639"/>
      <c r="DB20" s="639"/>
      <c r="DC20" s="639"/>
      <c r="DD20" s="645">
        <v>1260751</v>
      </c>
      <c r="DE20" s="637"/>
      <c r="DF20" s="637"/>
      <c r="DG20" s="637"/>
      <c r="DH20" s="637"/>
      <c r="DI20" s="637"/>
      <c r="DJ20" s="637"/>
      <c r="DK20" s="637"/>
      <c r="DL20" s="637"/>
      <c r="DM20" s="637"/>
      <c r="DN20" s="637"/>
      <c r="DO20" s="637"/>
      <c r="DP20" s="638"/>
      <c r="DQ20" s="645">
        <v>11730272</v>
      </c>
      <c r="DR20" s="637"/>
      <c r="DS20" s="637"/>
      <c r="DT20" s="637"/>
      <c r="DU20" s="637"/>
      <c r="DV20" s="637"/>
      <c r="DW20" s="637"/>
      <c r="DX20" s="637"/>
      <c r="DY20" s="637"/>
      <c r="DZ20" s="637"/>
      <c r="EA20" s="637"/>
      <c r="EB20" s="637"/>
      <c r="EC20" s="646"/>
    </row>
    <row r="21" spans="2:133" ht="11.25" customHeight="1" x14ac:dyDescent="0.2">
      <c r="B21" s="633" t="s">
        <v>277</v>
      </c>
      <c r="C21" s="634"/>
      <c r="D21" s="634"/>
      <c r="E21" s="634"/>
      <c r="F21" s="634"/>
      <c r="G21" s="634"/>
      <c r="H21" s="634"/>
      <c r="I21" s="634"/>
      <c r="J21" s="634"/>
      <c r="K21" s="634"/>
      <c r="L21" s="634"/>
      <c r="M21" s="634"/>
      <c r="N21" s="634"/>
      <c r="O21" s="634"/>
      <c r="P21" s="634"/>
      <c r="Q21" s="635"/>
      <c r="R21" s="636">
        <v>127549</v>
      </c>
      <c r="S21" s="637"/>
      <c r="T21" s="637"/>
      <c r="U21" s="637"/>
      <c r="V21" s="637"/>
      <c r="W21" s="637"/>
      <c r="X21" s="637"/>
      <c r="Y21" s="638"/>
      <c r="Z21" s="639">
        <v>0.7</v>
      </c>
      <c r="AA21" s="639"/>
      <c r="AB21" s="639"/>
      <c r="AC21" s="639"/>
      <c r="AD21" s="640">
        <v>24029</v>
      </c>
      <c r="AE21" s="640"/>
      <c r="AF21" s="640"/>
      <c r="AG21" s="640"/>
      <c r="AH21" s="640"/>
      <c r="AI21" s="640"/>
      <c r="AJ21" s="640"/>
      <c r="AK21" s="640"/>
      <c r="AL21" s="641">
        <v>0.2</v>
      </c>
      <c r="AM21" s="642"/>
      <c r="AN21" s="642"/>
      <c r="AO21" s="643"/>
      <c r="AP21" s="633" t="s">
        <v>278</v>
      </c>
      <c r="AQ21" s="652"/>
      <c r="AR21" s="652"/>
      <c r="AS21" s="652"/>
      <c r="AT21" s="652"/>
      <c r="AU21" s="652"/>
      <c r="AV21" s="652"/>
      <c r="AW21" s="652"/>
      <c r="AX21" s="652"/>
      <c r="AY21" s="652"/>
      <c r="AZ21" s="652"/>
      <c r="BA21" s="652"/>
      <c r="BB21" s="652"/>
      <c r="BC21" s="652"/>
      <c r="BD21" s="652"/>
      <c r="BE21" s="652"/>
      <c r="BF21" s="653"/>
      <c r="BG21" s="636" t="s">
        <v>244</v>
      </c>
      <c r="BH21" s="637"/>
      <c r="BI21" s="637"/>
      <c r="BJ21" s="637"/>
      <c r="BK21" s="637"/>
      <c r="BL21" s="637"/>
      <c r="BM21" s="637"/>
      <c r="BN21" s="638"/>
      <c r="BO21" s="639" t="s">
        <v>275</v>
      </c>
      <c r="BP21" s="639"/>
      <c r="BQ21" s="639"/>
      <c r="BR21" s="639"/>
      <c r="BS21" s="640" t="s">
        <v>244</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279</v>
      </c>
      <c r="C22" s="634"/>
      <c r="D22" s="634"/>
      <c r="E22" s="634"/>
      <c r="F22" s="634"/>
      <c r="G22" s="634"/>
      <c r="H22" s="634"/>
      <c r="I22" s="634"/>
      <c r="J22" s="634"/>
      <c r="K22" s="634"/>
      <c r="L22" s="634"/>
      <c r="M22" s="634"/>
      <c r="N22" s="634"/>
      <c r="O22" s="634"/>
      <c r="P22" s="634"/>
      <c r="Q22" s="635"/>
      <c r="R22" s="636">
        <v>24029</v>
      </c>
      <c r="S22" s="637"/>
      <c r="T22" s="637"/>
      <c r="U22" s="637"/>
      <c r="V22" s="637"/>
      <c r="W22" s="637"/>
      <c r="X22" s="637"/>
      <c r="Y22" s="638"/>
      <c r="Z22" s="639">
        <v>0.1</v>
      </c>
      <c r="AA22" s="639"/>
      <c r="AB22" s="639"/>
      <c r="AC22" s="639"/>
      <c r="AD22" s="640">
        <v>24029</v>
      </c>
      <c r="AE22" s="640"/>
      <c r="AF22" s="640"/>
      <c r="AG22" s="640"/>
      <c r="AH22" s="640"/>
      <c r="AI22" s="640"/>
      <c r="AJ22" s="640"/>
      <c r="AK22" s="640"/>
      <c r="AL22" s="641">
        <v>0.2</v>
      </c>
      <c r="AM22" s="642"/>
      <c r="AN22" s="642"/>
      <c r="AO22" s="643"/>
      <c r="AP22" s="633" t="s">
        <v>280</v>
      </c>
      <c r="AQ22" s="652"/>
      <c r="AR22" s="652"/>
      <c r="AS22" s="652"/>
      <c r="AT22" s="652"/>
      <c r="AU22" s="652"/>
      <c r="AV22" s="652"/>
      <c r="AW22" s="652"/>
      <c r="AX22" s="652"/>
      <c r="AY22" s="652"/>
      <c r="AZ22" s="652"/>
      <c r="BA22" s="652"/>
      <c r="BB22" s="652"/>
      <c r="BC22" s="652"/>
      <c r="BD22" s="652"/>
      <c r="BE22" s="652"/>
      <c r="BF22" s="653"/>
      <c r="BG22" s="636" t="s">
        <v>127</v>
      </c>
      <c r="BH22" s="637"/>
      <c r="BI22" s="637"/>
      <c r="BJ22" s="637"/>
      <c r="BK22" s="637"/>
      <c r="BL22" s="637"/>
      <c r="BM22" s="637"/>
      <c r="BN22" s="638"/>
      <c r="BO22" s="639" t="s">
        <v>127</v>
      </c>
      <c r="BP22" s="639"/>
      <c r="BQ22" s="639"/>
      <c r="BR22" s="639"/>
      <c r="BS22" s="640" t="s">
        <v>135</v>
      </c>
      <c r="BT22" s="640"/>
      <c r="BU22" s="640"/>
      <c r="BV22" s="640"/>
      <c r="BW22" s="640"/>
      <c r="BX22" s="640"/>
      <c r="BY22" s="640"/>
      <c r="BZ22" s="640"/>
      <c r="CA22" s="640"/>
      <c r="CB22" s="644"/>
      <c r="CD22" s="618" t="s">
        <v>281</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282</v>
      </c>
      <c r="C23" s="634"/>
      <c r="D23" s="634"/>
      <c r="E23" s="634"/>
      <c r="F23" s="634"/>
      <c r="G23" s="634"/>
      <c r="H23" s="634"/>
      <c r="I23" s="634"/>
      <c r="J23" s="634"/>
      <c r="K23" s="634"/>
      <c r="L23" s="634"/>
      <c r="M23" s="634"/>
      <c r="N23" s="634"/>
      <c r="O23" s="634"/>
      <c r="P23" s="634"/>
      <c r="Q23" s="635"/>
      <c r="R23" s="636">
        <v>103520</v>
      </c>
      <c r="S23" s="637"/>
      <c r="T23" s="637"/>
      <c r="U23" s="637"/>
      <c r="V23" s="637"/>
      <c r="W23" s="637"/>
      <c r="X23" s="637"/>
      <c r="Y23" s="638"/>
      <c r="Z23" s="639">
        <v>0.6</v>
      </c>
      <c r="AA23" s="639"/>
      <c r="AB23" s="639"/>
      <c r="AC23" s="639"/>
      <c r="AD23" s="640" t="s">
        <v>244</v>
      </c>
      <c r="AE23" s="640"/>
      <c r="AF23" s="640"/>
      <c r="AG23" s="640"/>
      <c r="AH23" s="640"/>
      <c r="AI23" s="640"/>
      <c r="AJ23" s="640"/>
      <c r="AK23" s="640"/>
      <c r="AL23" s="641" t="s">
        <v>127</v>
      </c>
      <c r="AM23" s="642"/>
      <c r="AN23" s="642"/>
      <c r="AO23" s="643"/>
      <c r="AP23" s="633" t="s">
        <v>283</v>
      </c>
      <c r="AQ23" s="652"/>
      <c r="AR23" s="652"/>
      <c r="AS23" s="652"/>
      <c r="AT23" s="652"/>
      <c r="AU23" s="652"/>
      <c r="AV23" s="652"/>
      <c r="AW23" s="652"/>
      <c r="AX23" s="652"/>
      <c r="AY23" s="652"/>
      <c r="AZ23" s="652"/>
      <c r="BA23" s="652"/>
      <c r="BB23" s="652"/>
      <c r="BC23" s="652"/>
      <c r="BD23" s="652"/>
      <c r="BE23" s="652"/>
      <c r="BF23" s="653"/>
      <c r="BG23" s="636">
        <v>810809</v>
      </c>
      <c r="BH23" s="637"/>
      <c r="BI23" s="637"/>
      <c r="BJ23" s="637"/>
      <c r="BK23" s="637"/>
      <c r="BL23" s="637"/>
      <c r="BM23" s="637"/>
      <c r="BN23" s="638"/>
      <c r="BO23" s="639">
        <v>8.6999999999999993</v>
      </c>
      <c r="BP23" s="639"/>
      <c r="BQ23" s="639"/>
      <c r="BR23" s="639"/>
      <c r="BS23" s="640" t="s">
        <v>127</v>
      </c>
      <c r="BT23" s="640"/>
      <c r="BU23" s="640"/>
      <c r="BV23" s="640"/>
      <c r="BW23" s="640"/>
      <c r="BX23" s="640"/>
      <c r="BY23" s="640"/>
      <c r="BZ23" s="640"/>
      <c r="CA23" s="640"/>
      <c r="CB23" s="644"/>
      <c r="CD23" s="618" t="s">
        <v>220</v>
      </c>
      <c r="CE23" s="619"/>
      <c r="CF23" s="619"/>
      <c r="CG23" s="619"/>
      <c r="CH23" s="619"/>
      <c r="CI23" s="619"/>
      <c r="CJ23" s="619"/>
      <c r="CK23" s="619"/>
      <c r="CL23" s="619"/>
      <c r="CM23" s="619"/>
      <c r="CN23" s="619"/>
      <c r="CO23" s="619"/>
      <c r="CP23" s="619"/>
      <c r="CQ23" s="620"/>
      <c r="CR23" s="618" t="s">
        <v>284</v>
      </c>
      <c r="CS23" s="619"/>
      <c r="CT23" s="619"/>
      <c r="CU23" s="619"/>
      <c r="CV23" s="619"/>
      <c r="CW23" s="619"/>
      <c r="CX23" s="619"/>
      <c r="CY23" s="620"/>
      <c r="CZ23" s="618" t="s">
        <v>285</v>
      </c>
      <c r="DA23" s="619"/>
      <c r="DB23" s="619"/>
      <c r="DC23" s="620"/>
      <c r="DD23" s="618" t="s">
        <v>286</v>
      </c>
      <c r="DE23" s="619"/>
      <c r="DF23" s="619"/>
      <c r="DG23" s="619"/>
      <c r="DH23" s="619"/>
      <c r="DI23" s="619"/>
      <c r="DJ23" s="619"/>
      <c r="DK23" s="620"/>
      <c r="DL23" s="663" t="s">
        <v>287</v>
      </c>
      <c r="DM23" s="664"/>
      <c r="DN23" s="664"/>
      <c r="DO23" s="664"/>
      <c r="DP23" s="664"/>
      <c r="DQ23" s="664"/>
      <c r="DR23" s="664"/>
      <c r="DS23" s="664"/>
      <c r="DT23" s="664"/>
      <c r="DU23" s="664"/>
      <c r="DV23" s="665"/>
      <c r="DW23" s="618" t="s">
        <v>288</v>
      </c>
      <c r="DX23" s="619"/>
      <c r="DY23" s="619"/>
      <c r="DZ23" s="619"/>
      <c r="EA23" s="619"/>
      <c r="EB23" s="619"/>
      <c r="EC23" s="620"/>
    </row>
    <row r="24" spans="2:133" ht="11.25" customHeight="1" x14ac:dyDescent="0.2">
      <c r="B24" s="633" t="s">
        <v>289</v>
      </c>
      <c r="C24" s="634"/>
      <c r="D24" s="634"/>
      <c r="E24" s="634"/>
      <c r="F24" s="634"/>
      <c r="G24" s="634"/>
      <c r="H24" s="634"/>
      <c r="I24" s="634"/>
      <c r="J24" s="634"/>
      <c r="K24" s="634"/>
      <c r="L24" s="634"/>
      <c r="M24" s="634"/>
      <c r="N24" s="634"/>
      <c r="O24" s="634"/>
      <c r="P24" s="634"/>
      <c r="Q24" s="635"/>
      <c r="R24" s="636" t="s">
        <v>127</v>
      </c>
      <c r="S24" s="637"/>
      <c r="T24" s="637"/>
      <c r="U24" s="637"/>
      <c r="V24" s="637"/>
      <c r="W24" s="637"/>
      <c r="X24" s="637"/>
      <c r="Y24" s="638"/>
      <c r="Z24" s="639" t="s">
        <v>135</v>
      </c>
      <c r="AA24" s="639"/>
      <c r="AB24" s="639"/>
      <c r="AC24" s="639"/>
      <c r="AD24" s="640" t="s">
        <v>127</v>
      </c>
      <c r="AE24" s="640"/>
      <c r="AF24" s="640"/>
      <c r="AG24" s="640"/>
      <c r="AH24" s="640"/>
      <c r="AI24" s="640"/>
      <c r="AJ24" s="640"/>
      <c r="AK24" s="640"/>
      <c r="AL24" s="641" t="s">
        <v>127</v>
      </c>
      <c r="AM24" s="642"/>
      <c r="AN24" s="642"/>
      <c r="AO24" s="643"/>
      <c r="AP24" s="633" t="s">
        <v>290</v>
      </c>
      <c r="AQ24" s="652"/>
      <c r="AR24" s="652"/>
      <c r="AS24" s="652"/>
      <c r="AT24" s="652"/>
      <c r="AU24" s="652"/>
      <c r="AV24" s="652"/>
      <c r="AW24" s="652"/>
      <c r="AX24" s="652"/>
      <c r="AY24" s="652"/>
      <c r="AZ24" s="652"/>
      <c r="BA24" s="652"/>
      <c r="BB24" s="652"/>
      <c r="BC24" s="652"/>
      <c r="BD24" s="652"/>
      <c r="BE24" s="652"/>
      <c r="BF24" s="653"/>
      <c r="BG24" s="636" t="s">
        <v>127</v>
      </c>
      <c r="BH24" s="637"/>
      <c r="BI24" s="637"/>
      <c r="BJ24" s="637"/>
      <c r="BK24" s="637"/>
      <c r="BL24" s="637"/>
      <c r="BM24" s="637"/>
      <c r="BN24" s="638"/>
      <c r="BO24" s="639" t="s">
        <v>244</v>
      </c>
      <c r="BP24" s="639"/>
      <c r="BQ24" s="639"/>
      <c r="BR24" s="639"/>
      <c r="BS24" s="640" t="s">
        <v>275</v>
      </c>
      <c r="BT24" s="640"/>
      <c r="BU24" s="640"/>
      <c r="BV24" s="640"/>
      <c r="BW24" s="640"/>
      <c r="BX24" s="640"/>
      <c r="BY24" s="640"/>
      <c r="BZ24" s="640"/>
      <c r="CA24" s="640"/>
      <c r="CB24" s="644"/>
      <c r="CD24" s="622" t="s">
        <v>291</v>
      </c>
      <c r="CE24" s="623"/>
      <c r="CF24" s="623"/>
      <c r="CG24" s="623"/>
      <c r="CH24" s="623"/>
      <c r="CI24" s="623"/>
      <c r="CJ24" s="623"/>
      <c r="CK24" s="623"/>
      <c r="CL24" s="623"/>
      <c r="CM24" s="623"/>
      <c r="CN24" s="623"/>
      <c r="CO24" s="623"/>
      <c r="CP24" s="623"/>
      <c r="CQ24" s="624"/>
      <c r="CR24" s="625">
        <v>7932120</v>
      </c>
      <c r="CS24" s="626"/>
      <c r="CT24" s="626"/>
      <c r="CU24" s="626"/>
      <c r="CV24" s="626"/>
      <c r="CW24" s="626"/>
      <c r="CX24" s="626"/>
      <c r="CY24" s="627"/>
      <c r="CZ24" s="630">
        <v>45.7</v>
      </c>
      <c r="DA24" s="631"/>
      <c r="DB24" s="631"/>
      <c r="DC24" s="647"/>
      <c r="DD24" s="671">
        <v>4353133</v>
      </c>
      <c r="DE24" s="626"/>
      <c r="DF24" s="626"/>
      <c r="DG24" s="626"/>
      <c r="DH24" s="626"/>
      <c r="DI24" s="626"/>
      <c r="DJ24" s="626"/>
      <c r="DK24" s="627"/>
      <c r="DL24" s="671">
        <v>4178332</v>
      </c>
      <c r="DM24" s="626"/>
      <c r="DN24" s="626"/>
      <c r="DO24" s="626"/>
      <c r="DP24" s="626"/>
      <c r="DQ24" s="626"/>
      <c r="DR24" s="626"/>
      <c r="DS24" s="626"/>
      <c r="DT24" s="626"/>
      <c r="DU24" s="626"/>
      <c r="DV24" s="627"/>
      <c r="DW24" s="630">
        <v>41.1</v>
      </c>
      <c r="DX24" s="631"/>
      <c r="DY24" s="631"/>
      <c r="DZ24" s="631"/>
      <c r="EA24" s="631"/>
      <c r="EB24" s="631"/>
      <c r="EC24" s="632"/>
    </row>
    <row r="25" spans="2:133" ht="11.25" customHeight="1" x14ac:dyDescent="0.2">
      <c r="B25" s="633" t="s">
        <v>292</v>
      </c>
      <c r="C25" s="634"/>
      <c r="D25" s="634"/>
      <c r="E25" s="634"/>
      <c r="F25" s="634"/>
      <c r="G25" s="634"/>
      <c r="H25" s="634"/>
      <c r="I25" s="634"/>
      <c r="J25" s="634"/>
      <c r="K25" s="634"/>
      <c r="L25" s="634"/>
      <c r="M25" s="634"/>
      <c r="N25" s="634"/>
      <c r="O25" s="634"/>
      <c r="P25" s="634"/>
      <c r="Q25" s="635"/>
      <c r="R25" s="636">
        <v>11052261</v>
      </c>
      <c r="S25" s="637"/>
      <c r="T25" s="637"/>
      <c r="U25" s="637"/>
      <c r="V25" s="637"/>
      <c r="W25" s="637"/>
      <c r="X25" s="637"/>
      <c r="Y25" s="638"/>
      <c r="Z25" s="639">
        <v>60.5</v>
      </c>
      <c r="AA25" s="639"/>
      <c r="AB25" s="639"/>
      <c r="AC25" s="639"/>
      <c r="AD25" s="640">
        <v>10137932</v>
      </c>
      <c r="AE25" s="640"/>
      <c r="AF25" s="640"/>
      <c r="AG25" s="640"/>
      <c r="AH25" s="640"/>
      <c r="AI25" s="640"/>
      <c r="AJ25" s="640"/>
      <c r="AK25" s="640"/>
      <c r="AL25" s="641">
        <v>99.6</v>
      </c>
      <c r="AM25" s="642"/>
      <c r="AN25" s="642"/>
      <c r="AO25" s="643"/>
      <c r="AP25" s="633" t="s">
        <v>293</v>
      </c>
      <c r="AQ25" s="652"/>
      <c r="AR25" s="652"/>
      <c r="AS25" s="652"/>
      <c r="AT25" s="652"/>
      <c r="AU25" s="652"/>
      <c r="AV25" s="652"/>
      <c r="AW25" s="652"/>
      <c r="AX25" s="652"/>
      <c r="AY25" s="652"/>
      <c r="AZ25" s="652"/>
      <c r="BA25" s="652"/>
      <c r="BB25" s="652"/>
      <c r="BC25" s="652"/>
      <c r="BD25" s="652"/>
      <c r="BE25" s="652"/>
      <c r="BF25" s="653"/>
      <c r="BG25" s="636" t="s">
        <v>135</v>
      </c>
      <c r="BH25" s="637"/>
      <c r="BI25" s="637"/>
      <c r="BJ25" s="637"/>
      <c r="BK25" s="637"/>
      <c r="BL25" s="637"/>
      <c r="BM25" s="637"/>
      <c r="BN25" s="638"/>
      <c r="BO25" s="639" t="s">
        <v>127</v>
      </c>
      <c r="BP25" s="639"/>
      <c r="BQ25" s="639"/>
      <c r="BR25" s="639"/>
      <c r="BS25" s="640" t="s">
        <v>127</v>
      </c>
      <c r="BT25" s="640"/>
      <c r="BU25" s="640"/>
      <c r="BV25" s="640"/>
      <c r="BW25" s="640"/>
      <c r="BX25" s="640"/>
      <c r="BY25" s="640"/>
      <c r="BZ25" s="640"/>
      <c r="CA25" s="640"/>
      <c r="CB25" s="644"/>
      <c r="CD25" s="633" t="s">
        <v>294</v>
      </c>
      <c r="CE25" s="634"/>
      <c r="CF25" s="634"/>
      <c r="CG25" s="634"/>
      <c r="CH25" s="634"/>
      <c r="CI25" s="634"/>
      <c r="CJ25" s="634"/>
      <c r="CK25" s="634"/>
      <c r="CL25" s="634"/>
      <c r="CM25" s="634"/>
      <c r="CN25" s="634"/>
      <c r="CO25" s="634"/>
      <c r="CP25" s="634"/>
      <c r="CQ25" s="635"/>
      <c r="CR25" s="636">
        <v>2111248</v>
      </c>
      <c r="CS25" s="668"/>
      <c r="CT25" s="668"/>
      <c r="CU25" s="668"/>
      <c r="CV25" s="668"/>
      <c r="CW25" s="668"/>
      <c r="CX25" s="668"/>
      <c r="CY25" s="669"/>
      <c r="CZ25" s="641">
        <v>12.2</v>
      </c>
      <c r="DA25" s="666"/>
      <c r="DB25" s="666"/>
      <c r="DC25" s="670"/>
      <c r="DD25" s="645">
        <v>1865058</v>
      </c>
      <c r="DE25" s="668"/>
      <c r="DF25" s="668"/>
      <c r="DG25" s="668"/>
      <c r="DH25" s="668"/>
      <c r="DI25" s="668"/>
      <c r="DJ25" s="668"/>
      <c r="DK25" s="669"/>
      <c r="DL25" s="645">
        <v>1741897</v>
      </c>
      <c r="DM25" s="668"/>
      <c r="DN25" s="668"/>
      <c r="DO25" s="668"/>
      <c r="DP25" s="668"/>
      <c r="DQ25" s="668"/>
      <c r="DR25" s="668"/>
      <c r="DS25" s="668"/>
      <c r="DT25" s="668"/>
      <c r="DU25" s="668"/>
      <c r="DV25" s="669"/>
      <c r="DW25" s="641">
        <v>17.100000000000001</v>
      </c>
      <c r="DX25" s="666"/>
      <c r="DY25" s="666"/>
      <c r="DZ25" s="666"/>
      <c r="EA25" s="666"/>
      <c r="EB25" s="666"/>
      <c r="EC25" s="667"/>
    </row>
    <row r="26" spans="2:133" ht="11.25" customHeight="1" x14ac:dyDescent="0.2">
      <c r="B26" s="633" t="s">
        <v>295</v>
      </c>
      <c r="C26" s="634"/>
      <c r="D26" s="634"/>
      <c r="E26" s="634"/>
      <c r="F26" s="634"/>
      <c r="G26" s="634"/>
      <c r="H26" s="634"/>
      <c r="I26" s="634"/>
      <c r="J26" s="634"/>
      <c r="K26" s="634"/>
      <c r="L26" s="634"/>
      <c r="M26" s="634"/>
      <c r="N26" s="634"/>
      <c r="O26" s="634"/>
      <c r="P26" s="634"/>
      <c r="Q26" s="635"/>
      <c r="R26" s="636">
        <v>5875</v>
      </c>
      <c r="S26" s="637"/>
      <c r="T26" s="637"/>
      <c r="U26" s="637"/>
      <c r="V26" s="637"/>
      <c r="W26" s="637"/>
      <c r="X26" s="637"/>
      <c r="Y26" s="638"/>
      <c r="Z26" s="639">
        <v>0</v>
      </c>
      <c r="AA26" s="639"/>
      <c r="AB26" s="639"/>
      <c r="AC26" s="639"/>
      <c r="AD26" s="640">
        <v>5875</v>
      </c>
      <c r="AE26" s="640"/>
      <c r="AF26" s="640"/>
      <c r="AG26" s="640"/>
      <c r="AH26" s="640"/>
      <c r="AI26" s="640"/>
      <c r="AJ26" s="640"/>
      <c r="AK26" s="640"/>
      <c r="AL26" s="641">
        <v>0.1</v>
      </c>
      <c r="AM26" s="642"/>
      <c r="AN26" s="642"/>
      <c r="AO26" s="643"/>
      <c r="AP26" s="633" t="s">
        <v>296</v>
      </c>
      <c r="AQ26" s="652"/>
      <c r="AR26" s="652"/>
      <c r="AS26" s="652"/>
      <c r="AT26" s="652"/>
      <c r="AU26" s="652"/>
      <c r="AV26" s="652"/>
      <c r="AW26" s="652"/>
      <c r="AX26" s="652"/>
      <c r="AY26" s="652"/>
      <c r="AZ26" s="652"/>
      <c r="BA26" s="652"/>
      <c r="BB26" s="652"/>
      <c r="BC26" s="652"/>
      <c r="BD26" s="652"/>
      <c r="BE26" s="652"/>
      <c r="BF26" s="653"/>
      <c r="BG26" s="636" t="s">
        <v>127</v>
      </c>
      <c r="BH26" s="637"/>
      <c r="BI26" s="637"/>
      <c r="BJ26" s="637"/>
      <c r="BK26" s="637"/>
      <c r="BL26" s="637"/>
      <c r="BM26" s="637"/>
      <c r="BN26" s="638"/>
      <c r="BO26" s="639" t="s">
        <v>275</v>
      </c>
      <c r="BP26" s="639"/>
      <c r="BQ26" s="639"/>
      <c r="BR26" s="639"/>
      <c r="BS26" s="640" t="s">
        <v>127</v>
      </c>
      <c r="BT26" s="640"/>
      <c r="BU26" s="640"/>
      <c r="BV26" s="640"/>
      <c r="BW26" s="640"/>
      <c r="BX26" s="640"/>
      <c r="BY26" s="640"/>
      <c r="BZ26" s="640"/>
      <c r="CA26" s="640"/>
      <c r="CB26" s="644"/>
      <c r="CD26" s="633" t="s">
        <v>297</v>
      </c>
      <c r="CE26" s="634"/>
      <c r="CF26" s="634"/>
      <c r="CG26" s="634"/>
      <c r="CH26" s="634"/>
      <c r="CI26" s="634"/>
      <c r="CJ26" s="634"/>
      <c r="CK26" s="634"/>
      <c r="CL26" s="634"/>
      <c r="CM26" s="634"/>
      <c r="CN26" s="634"/>
      <c r="CO26" s="634"/>
      <c r="CP26" s="634"/>
      <c r="CQ26" s="635"/>
      <c r="CR26" s="636">
        <v>1294917</v>
      </c>
      <c r="CS26" s="637"/>
      <c r="CT26" s="637"/>
      <c r="CU26" s="637"/>
      <c r="CV26" s="637"/>
      <c r="CW26" s="637"/>
      <c r="CX26" s="637"/>
      <c r="CY26" s="638"/>
      <c r="CZ26" s="641">
        <v>7.5</v>
      </c>
      <c r="DA26" s="666"/>
      <c r="DB26" s="666"/>
      <c r="DC26" s="670"/>
      <c r="DD26" s="645">
        <v>1117602</v>
      </c>
      <c r="DE26" s="637"/>
      <c r="DF26" s="637"/>
      <c r="DG26" s="637"/>
      <c r="DH26" s="637"/>
      <c r="DI26" s="637"/>
      <c r="DJ26" s="637"/>
      <c r="DK26" s="638"/>
      <c r="DL26" s="645" t="s">
        <v>127</v>
      </c>
      <c r="DM26" s="637"/>
      <c r="DN26" s="637"/>
      <c r="DO26" s="637"/>
      <c r="DP26" s="637"/>
      <c r="DQ26" s="637"/>
      <c r="DR26" s="637"/>
      <c r="DS26" s="637"/>
      <c r="DT26" s="637"/>
      <c r="DU26" s="637"/>
      <c r="DV26" s="638"/>
      <c r="DW26" s="641" t="s">
        <v>127</v>
      </c>
      <c r="DX26" s="666"/>
      <c r="DY26" s="666"/>
      <c r="DZ26" s="666"/>
      <c r="EA26" s="666"/>
      <c r="EB26" s="666"/>
      <c r="EC26" s="667"/>
    </row>
    <row r="27" spans="2:133" ht="11.25" customHeight="1" x14ac:dyDescent="0.2">
      <c r="B27" s="633" t="s">
        <v>298</v>
      </c>
      <c r="C27" s="634"/>
      <c r="D27" s="634"/>
      <c r="E27" s="634"/>
      <c r="F27" s="634"/>
      <c r="G27" s="634"/>
      <c r="H27" s="634"/>
      <c r="I27" s="634"/>
      <c r="J27" s="634"/>
      <c r="K27" s="634"/>
      <c r="L27" s="634"/>
      <c r="M27" s="634"/>
      <c r="N27" s="634"/>
      <c r="O27" s="634"/>
      <c r="P27" s="634"/>
      <c r="Q27" s="635"/>
      <c r="R27" s="636">
        <v>10884</v>
      </c>
      <c r="S27" s="637"/>
      <c r="T27" s="637"/>
      <c r="U27" s="637"/>
      <c r="V27" s="637"/>
      <c r="W27" s="637"/>
      <c r="X27" s="637"/>
      <c r="Y27" s="638"/>
      <c r="Z27" s="639">
        <v>0.1</v>
      </c>
      <c r="AA27" s="639"/>
      <c r="AB27" s="639"/>
      <c r="AC27" s="639"/>
      <c r="AD27" s="640" t="s">
        <v>127</v>
      </c>
      <c r="AE27" s="640"/>
      <c r="AF27" s="640"/>
      <c r="AG27" s="640"/>
      <c r="AH27" s="640"/>
      <c r="AI27" s="640"/>
      <c r="AJ27" s="640"/>
      <c r="AK27" s="640"/>
      <c r="AL27" s="641" t="s">
        <v>127</v>
      </c>
      <c r="AM27" s="642"/>
      <c r="AN27" s="642"/>
      <c r="AO27" s="643"/>
      <c r="AP27" s="633" t="s">
        <v>299</v>
      </c>
      <c r="AQ27" s="634"/>
      <c r="AR27" s="634"/>
      <c r="AS27" s="634"/>
      <c r="AT27" s="634"/>
      <c r="AU27" s="634"/>
      <c r="AV27" s="634"/>
      <c r="AW27" s="634"/>
      <c r="AX27" s="634"/>
      <c r="AY27" s="634"/>
      <c r="AZ27" s="634"/>
      <c r="BA27" s="634"/>
      <c r="BB27" s="634"/>
      <c r="BC27" s="634"/>
      <c r="BD27" s="634"/>
      <c r="BE27" s="634"/>
      <c r="BF27" s="635"/>
      <c r="BG27" s="636">
        <v>9285607</v>
      </c>
      <c r="BH27" s="637"/>
      <c r="BI27" s="637"/>
      <c r="BJ27" s="637"/>
      <c r="BK27" s="637"/>
      <c r="BL27" s="637"/>
      <c r="BM27" s="637"/>
      <c r="BN27" s="638"/>
      <c r="BO27" s="639">
        <v>100</v>
      </c>
      <c r="BP27" s="639"/>
      <c r="BQ27" s="639"/>
      <c r="BR27" s="639"/>
      <c r="BS27" s="640" t="s">
        <v>244</v>
      </c>
      <c r="BT27" s="640"/>
      <c r="BU27" s="640"/>
      <c r="BV27" s="640"/>
      <c r="BW27" s="640"/>
      <c r="BX27" s="640"/>
      <c r="BY27" s="640"/>
      <c r="BZ27" s="640"/>
      <c r="CA27" s="640"/>
      <c r="CB27" s="644"/>
      <c r="CD27" s="633" t="s">
        <v>300</v>
      </c>
      <c r="CE27" s="634"/>
      <c r="CF27" s="634"/>
      <c r="CG27" s="634"/>
      <c r="CH27" s="634"/>
      <c r="CI27" s="634"/>
      <c r="CJ27" s="634"/>
      <c r="CK27" s="634"/>
      <c r="CL27" s="634"/>
      <c r="CM27" s="634"/>
      <c r="CN27" s="634"/>
      <c r="CO27" s="634"/>
      <c r="CP27" s="634"/>
      <c r="CQ27" s="635"/>
      <c r="CR27" s="636">
        <v>4902453</v>
      </c>
      <c r="CS27" s="668"/>
      <c r="CT27" s="668"/>
      <c r="CU27" s="668"/>
      <c r="CV27" s="668"/>
      <c r="CW27" s="668"/>
      <c r="CX27" s="668"/>
      <c r="CY27" s="669"/>
      <c r="CZ27" s="641">
        <v>28.2</v>
      </c>
      <c r="DA27" s="666"/>
      <c r="DB27" s="666"/>
      <c r="DC27" s="670"/>
      <c r="DD27" s="645">
        <v>1569656</v>
      </c>
      <c r="DE27" s="668"/>
      <c r="DF27" s="668"/>
      <c r="DG27" s="668"/>
      <c r="DH27" s="668"/>
      <c r="DI27" s="668"/>
      <c r="DJ27" s="668"/>
      <c r="DK27" s="669"/>
      <c r="DL27" s="645">
        <v>1518016</v>
      </c>
      <c r="DM27" s="668"/>
      <c r="DN27" s="668"/>
      <c r="DO27" s="668"/>
      <c r="DP27" s="668"/>
      <c r="DQ27" s="668"/>
      <c r="DR27" s="668"/>
      <c r="DS27" s="668"/>
      <c r="DT27" s="668"/>
      <c r="DU27" s="668"/>
      <c r="DV27" s="669"/>
      <c r="DW27" s="641">
        <v>14.9</v>
      </c>
      <c r="DX27" s="666"/>
      <c r="DY27" s="666"/>
      <c r="DZ27" s="666"/>
      <c r="EA27" s="666"/>
      <c r="EB27" s="666"/>
      <c r="EC27" s="667"/>
    </row>
    <row r="28" spans="2:133" ht="11.25" customHeight="1" x14ac:dyDescent="0.2">
      <c r="B28" s="633" t="s">
        <v>301</v>
      </c>
      <c r="C28" s="634"/>
      <c r="D28" s="634"/>
      <c r="E28" s="634"/>
      <c r="F28" s="634"/>
      <c r="G28" s="634"/>
      <c r="H28" s="634"/>
      <c r="I28" s="634"/>
      <c r="J28" s="634"/>
      <c r="K28" s="634"/>
      <c r="L28" s="634"/>
      <c r="M28" s="634"/>
      <c r="N28" s="634"/>
      <c r="O28" s="634"/>
      <c r="P28" s="634"/>
      <c r="Q28" s="635"/>
      <c r="R28" s="636">
        <v>150659</v>
      </c>
      <c r="S28" s="637"/>
      <c r="T28" s="637"/>
      <c r="U28" s="637"/>
      <c r="V28" s="637"/>
      <c r="W28" s="637"/>
      <c r="X28" s="637"/>
      <c r="Y28" s="638"/>
      <c r="Z28" s="639">
        <v>0.8</v>
      </c>
      <c r="AA28" s="639"/>
      <c r="AB28" s="639"/>
      <c r="AC28" s="639"/>
      <c r="AD28" s="640">
        <v>29731</v>
      </c>
      <c r="AE28" s="640"/>
      <c r="AF28" s="640"/>
      <c r="AG28" s="640"/>
      <c r="AH28" s="640"/>
      <c r="AI28" s="640"/>
      <c r="AJ28" s="640"/>
      <c r="AK28" s="640"/>
      <c r="AL28" s="641">
        <v>0.3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302</v>
      </c>
      <c r="CE28" s="634"/>
      <c r="CF28" s="634"/>
      <c r="CG28" s="634"/>
      <c r="CH28" s="634"/>
      <c r="CI28" s="634"/>
      <c r="CJ28" s="634"/>
      <c r="CK28" s="634"/>
      <c r="CL28" s="634"/>
      <c r="CM28" s="634"/>
      <c r="CN28" s="634"/>
      <c r="CO28" s="634"/>
      <c r="CP28" s="634"/>
      <c r="CQ28" s="635"/>
      <c r="CR28" s="636">
        <v>918419</v>
      </c>
      <c r="CS28" s="637"/>
      <c r="CT28" s="637"/>
      <c r="CU28" s="637"/>
      <c r="CV28" s="637"/>
      <c r="CW28" s="637"/>
      <c r="CX28" s="637"/>
      <c r="CY28" s="638"/>
      <c r="CZ28" s="641">
        <v>5.3</v>
      </c>
      <c r="DA28" s="666"/>
      <c r="DB28" s="666"/>
      <c r="DC28" s="670"/>
      <c r="DD28" s="645">
        <v>918419</v>
      </c>
      <c r="DE28" s="637"/>
      <c r="DF28" s="637"/>
      <c r="DG28" s="637"/>
      <c r="DH28" s="637"/>
      <c r="DI28" s="637"/>
      <c r="DJ28" s="637"/>
      <c r="DK28" s="638"/>
      <c r="DL28" s="645">
        <v>918419</v>
      </c>
      <c r="DM28" s="637"/>
      <c r="DN28" s="637"/>
      <c r="DO28" s="637"/>
      <c r="DP28" s="637"/>
      <c r="DQ28" s="637"/>
      <c r="DR28" s="637"/>
      <c r="DS28" s="637"/>
      <c r="DT28" s="637"/>
      <c r="DU28" s="637"/>
      <c r="DV28" s="638"/>
      <c r="DW28" s="641">
        <v>9</v>
      </c>
      <c r="DX28" s="666"/>
      <c r="DY28" s="666"/>
      <c r="DZ28" s="666"/>
      <c r="EA28" s="666"/>
      <c r="EB28" s="666"/>
      <c r="EC28" s="667"/>
    </row>
    <row r="29" spans="2:133" ht="11.25" customHeight="1" x14ac:dyDescent="0.2">
      <c r="B29" s="633" t="s">
        <v>303</v>
      </c>
      <c r="C29" s="634"/>
      <c r="D29" s="634"/>
      <c r="E29" s="634"/>
      <c r="F29" s="634"/>
      <c r="G29" s="634"/>
      <c r="H29" s="634"/>
      <c r="I29" s="634"/>
      <c r="J29" s="634"/>
      <c r="K29" s="634"/>
      <c r="L29" s="634"/>
      <c r="M29" s="634"/>
      <c r="N29" s="634"/>
      <c r="O29" s="634"/>
      <c r="P29" s="634"/>
      <c r="Q29" s="635"/>
      <c r="R29" s="636">
        <v>58758</v>
      </c>
      <c r="S29" s="637"/>
      <c r="T29" s="637"/>
      <c r="U29" s="637"/>
      <c r="V29" s="637"/>
      <c r="W29" s="637"/>
      <c r="X29" s="637"/>
      <c r="Y29" s="638"/>
      <c r="Z29" s="639">
        <v>0.3</v>
      </c>
      <c r="AA29" s="639"/>
      <c r="AB29" s="639"/>
      <c r="AC29" s="639"/>
      <c r="AD29" s="640">
        <v>25</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304</v>
      </c>
      <c r="CE29" s="673"/>
      <c r="CF29" s="633" t="s">
        <v>71</v>
      </c>
      <c r="CG29" s="634"/>
      <c r="CH29" s="634"/>
      <c r="CI29" s="634"/>
      <c r="CJ29" s="634"/>
      <c r="CK29" s="634"/>
      <c r="CL29" s="634"/>
      <c r="CM29" s="634"/>
      <c r="CN29" s="634"/>
      <c r="CO29" s="634"/>
      <c r="CP29" s="634"/>
      <c r="CQ29" s="635"/>
      <c r="CR29" s="636">
        <v>918419</v>
      </c>
      <c r="CS29" s="668"/>
      <c r="CT29" s="668"/>
      <c r="CU29" s="668"/>
      <c r="CV29" s="668"/>
      <c r="CW29" s="668"/>
      <c r="CX29" s="668"/>
      <c r="CY29" s="669"/>
      <c r="CZ29" s="641">
        <v>5.3</v>
      </c>
      <c r="DA29" s="666"/>
      <c r="DB29" s="666"/>
      <c r="DC29" s="670"/>
      <c r="DD29" s="645">
        <v>918419</v>
      </c>
      <c r="DE29" s="668"/>
      <c r="DF29" s="668"/>
      <c r="DG29" s="668"/>
      <c r="DH29" s="668"/>
      <c r="DI29" s="668"/>
      <c r="DJ29" s="668"/>
      <c r="DK29" s="669"/>
      <c r="DL29" s="645">
        <v>918419</v>
      </c>
      <c r="DM29" s="668"/>
      <c r="DN29" s="668"/>
      <c r="DO29" s="668"/>
      <c r="DP29" s="668"/>
      <c r="DQ29" s="668"/>
      <c r="DR29" s="668"/>
      <c r="DS29" s="668"/>
      <c r="DT29" s="668"/>
      <c r="DU29" s="668"/>
      <c r="DV29" s="669"/>
      <c r="DW29" s="641">
        <v>9</v>
      </c>
      <c r="DX29" s="666"/>
      <c r="DY29" s="666"/>
      <c r="DZ29" s="666"/>
      <c r="EA29" s="666"/>
      <c r="EB29" s="666"/>
      <c r="EC29" s="667"/>
    </row>
    <row r="30" spans="2:133" ht="11.25" customHeight="1" x14ac:dyDescent="0.2">
      <c r="B30" s="633" t="s">
        <v>305</v>
      </c>
      <c r="C30" s="634"/>
      <c r="D30" s="634"/>
      <c r="E30" s="634"/>
      <c r="F30" s="634"/>
      <c r="G30" s="634"/>
      <c r="H30" s="634"/>
      <c r="I30" s="634"/>
      <c r="J30" s="634"/>
      <c r="K30" s="634"/>
      <c r="L30" s="634"/>
      <c r="M30" s="634"/>
      <c r="N30" s="634"/>
      <c r="O30" s="634"/>
      <c r="P30" s="634"/>
      <c r="Q30" s="635"/>
      <c r="R30" s="636">
        <v>3415134</v>
      </c>
      <c r="S30" s="637"/>
      <c r="T30" s="637"/>
      <c r="U30" s="637"/>
      <c r="V30" s="637"/>
      <c r="W30" s="637"/>
      <c r="X30" s="637"/>
      <c r="Y30" s="638"/>
      <c r="Z30" s="639">
        <v>18.7</v>
      </c>
      <c r="AA30" s="639"/>
      <c r="AB30" s="639"/>
      <c r="AC30" s="639"/>
      <c r="AD30" s="640" t="s">
        <v>275</v>
      </c>
      <c r="AE30" s="640"/>
      <c r="AF30" s="640"/>
      <c r="AG30" s="640"/>
      <c r="AH30" s="640"/>
      <c r="AI30" s="640"/>
      <c r="AJ30" s="640"/>
      <c r="AK30" s="640"/>
      <c r="AL30" s="641" t="s">
        <v>127</v>
      </c>
      <c r="AM30" s="642"/>
      <c r="AN30" s="642"/>
      <c r="AO30" s="643"/>
      <c r="AP30" s="618" t="s">
        <v>220</v>
      </c>
      <c r="AQ30" s="619"/>
      <c r="AR30" s="619"/>
      <c r="AS30" s="619"/>
      <c r="AT30" s="619"/>
      <c r="AU30" s="619"/>
      <c r="AV30" s="619"/>
      <c r="AW30" s="619"/>
      <c r="AX30" s="619"/>
      <c r="AY30" s="619"/>
      <c r="AZ30" s="619"/>
      <c r="BA30" s="619"/>
      <c r="BB30" s="619"/>
      <c r="BC30" s="619"/>
      <c r="BD30" s="619"/>
      <c r="BE30" s="619"/>
      <c r="BF30" s="620"/>
      <c r="BG30" s="618" t="s">
        <v>306</v>
      </c>
      <c r="BH30" s="678"/>
      <c r="BI30" s="678"/>
      <c r="BJ30" s="678"/>
      <c r="BK30" s="678"/>
      <c r="BL30" s="678"/>
      <c r="BM30" s="678"/>
      <c r="BN30" s="678"/>
      <c r="BO30" s="678"/>
      <c r="BP30" s="678"/>
      <c r="BQ30" s="679"/>
      <c r="BR30" s="618" t="s">
        <v>307</v>
      </c>
      <c r="BS30" s="678"/>
      <c r="BT30" s="678"/>
      <c r="BU30" s="678"/>
      <c r="BV30" s="678"/>
      <c r="BW30" s="678"/>
      <c r="BX30" s="678"/>
      <c r="BY30" s="678"/>
      <c r="BZ30" s="678"/>
      <c r="CA30" s="678"/>
      <c r="CB30" s="679"/>
      <c r="CD30" s="674"/>
      <c r="CE30" s="675"/>
      <c r="CF30" s="633" t="s">
        <v>308</v>
      </c>
      <c r="CG30" s="634"/>
      <c r="CH30" s="634"/>
      <c r="CI30" s="634"/>
      <c r="CJ30" s="634"/>
      <c r="CK30" s="634"/>
      <c r="CL30" s="634"/>
      <c r="CM30" s="634"/>
      <c r="CN30" s="634"/>
      <c r="CO30" s="634"/>
      <c r="CP30" s="634"/>
      <c r="CQ30" s="635"/>
      <c r="CR30" s="636">
        <v>884105</v>
      </c>
      <c r="CS30" s="637"/>
      <c r="CT30" s="637"/>
      <c r="CU30" s="637"/>
      <c r="CV30" s="637"/>
      <c r="CW30" s="637"/>
      <c r="CX30" s="637"/>
      <c r="CY30" s="638"/>
      <c r="CZ30" s="641">
        <v>5.0999999999999996</v>
      </c>
      <c r="DA30" s="666"/>
      <c r="DB30" s="666"/>
      <c r="DC30" s="670"/>
      <c r="DD30" s="645">
        <v>884105</v>
      </c>
      <c r="DE30" s="637"/>
      <c r="DF30" s="637"/>
      <c r="DG30" s="637"/>
      <c r="DH30" s="637"/>
      <c r="DI30" s="637"/>
      <c r="DJ30" s="637"/>
      <c r="DK30" s="638"/>
      <c r="DL30" s="645">
        <v>884105</v>
      </c>
      <c r="DM30" s="637"/>
      <c r="DN30" s="637"/>
      <c r="DO30" s="637"/>
      <c r="DP30" s="637"/>
      <c r="DQ30" s="637"/>
      <c r="DR30" s="637"/>
      <c r="DS30" s="637"/>
      <c r="DT30" s="637"/>
      <c r="DU30" s="637"/>
      <c r="DV30" s="638"/>
      <c r="DW30" s="641">
        <v>8.6999999999999993</v>
      </c>
      <c r="DX30" s="666"/>
      <c r="DY30" s="666"/>
      <c r="DZ30" s="666"/>
      <c r="EA30" s="666"/>
      <c r="EB30" s="666"/>
      <c r="EC30" s="667"/>
    </row>
    <row r="31" spans="2:133" ht="11.25" customHeight="1" x14ac:dyDescent="0.2">
      <c r="B31" s="649" t="s">
        <v>309</v>
      </c>
      <c r="C31" s="650"/>
      <c r="D31" s="650"/>
      <c r="E31" s="650"/>
      <c r="F31" s="650"/>
      <c r="G31" s="650"/>
      <c r="H31" s="650"/>
      <c r="I31" s="650"/>
      <c r="J31" s="650"/>
      <c r="K31" s="650"/>
      <c r="L31" s="650"/>
      <c r="M31" s="650"/>
      <c r="N31" s="650"/>
      <c r="O31" s="650"/>
      <c r="P31" s="650"/>
      <c r="Q31" s="651"/>
      <c r="R31" s="636" t="s">
        <v>240</v>
      </c>
      <c r="S31" s="637"/>
      <c r="T31" s="637"/>
      <c r="U31" s="637"/>
      <c r="V31" s="637"/>
      <c r="W31" s="637"/>
      <c r="X31" s="637"/>
      <c r="Y31" s="638"/>
      <c r="Z31" s="639" t="s">
        <v>275</v>
      </c>
      <c r="AA31" s="639"/>
      <c r="AB31" s="639"/>
      <c r="AC31" s="639"/>
      <c r="AD31" s="640" t="s">
        <v>244</v>
      </c>
      <c r="AE31" s="640"/>
      <c r="AF31" s="640"/>
      <c r="AG31" s="640"/>
      <c r="AH31" s="640"/>
      <c r="AI31" s="640"/>
      <c r="AJ31" s="640"/>
      <c r="AK31" s="640"/>
      <c r="AL31" s="641" t="s">
        <v>127</v>
      </c>
      <c r="AM31" s="642"/>
      <c r="AN31" s="642"/>
      <c r="AO31" s="643"/>
      <c r="AP31" s="682" t="s">
        <v>310</v>
      </c>
      <c r="AQ31" s="683"/>
      <c r="AR31" s="683"/>
      <c r="AS31" s="683"/>
      <c r="AT31" s="688" t="s">
        <v>311</v>
      </c>
      <c r="AU31" s="212"/>
      <c r="AV31" s="212"/>
      <c r="AW31" s="212"/>
      <c r="AX31" s="622" t="s">
        <v>184</v>
      </c>
      <c r="AY31" s="623"/>
      <c r="AZ31" s="623"/>
      <c r="BA31" s="623"/>
      <c r="BB31" s="623"/>
      <c r="BC31" s="623"/>
      <c r="BD31" s="623"/>
      <c r="BE31" s="623"/>
      <c r="BF31" s="624"/>
      <c r="BG31" s="692">
        <v>99.2</v>
      </c>
      <c r="BH31" s="680"/>
      <c r="BI31" s="680"/>
      <c r="BJ31" s="680"/>
      <c r="BK31" s="680"/>
      <c r="BL31" s="680"/>
      <c r="BM31" s="631">
        <v>97.7</v>
      </c>
      <c r="BN31" s="680"/>
      <c r="BO31" s="680"/>
      <c r="BP31" s="680"/>
      <c r="BQ31" s="681"/>
      <c r="BR31" s="692">
        <v>99.2</v>
      </c>
      <c r="BS31" s="680"/>
      <c r="BT31" s="680"/>
      <c r="BU31" s="680"/>
      <c r="BV31" s="680"/>
      <c r="BW31" s="680"/>
      <c r="BX31" s="631">
        <v>97.3</v>
      </c>
      <c r="BY31" s="680"/>
      <c r="BZ31" s="680"/>
      <c r="CA31" s="680"/>
      <c r="CB31" s="681"/>
      <c r="CD31" s="674"/>
      <c r="CE31" s="675"/>
      <c r="CF31" s="633" t="s">
        <v>312</v>
      </c>
      <c r="CG31" s="634"/>
      <c r="CH31" s="634"/>
      <c r="CI31" s="634"/>
      <c r="CJ31" s="634"/>
      <c r="CK31" s="634"/>
      <c r="CL31" s="634"/>
      <c r="CM31" s="634"/>
      <c r="CN31" s="634"/>
      <c r="CO31" s="634"/>
      <c r="CP31" s="634"/>
      <c r="CQ31" s="635"/>
      <c r="CR31" s="636">
        <v>34314</v>
      </c>
      <c r="CS31" s="668"/>
      <c r="CT31" s="668"/>
      <c r="CU31" s="668"/>
      <c r="CV31" s="668"/>
      <c r="CW31" s="668"/>
      <c r="CX31" s="668"/>
      <c r="CY31" s="669"/>
      <c r="CZ31" s="641">
        <v>0.2</v>
      </c>
      <c r="DA31" s="666"/>
      <c r="DB31" s="666"/>
      <c r="DC31" s="670"/>
      <c r="DD31" s="645">
        <v>34314</v>
      </c>
      <c r="DE31" s="668"/>
      <c r="DF31" s="668"/>
      <c r="DG31" s="668"/>
      <c r="DH31" s="668"/>
      <c r="DI31" s="668"/>
      <c r="DJ31" s="668"/>
      <c r="DK31" s="669"/>
      <c r="DL31" s="645">
        <v>34314</v>
      </c>
      <c r="DM31" s="668"/>
      <c r="DN31" s="668"/>
      <c r="DO31" s="668"/>
      <c r="DP31" s="668"/>
      <c r="DQ31" s="668"/>
      <c r="DR31" s="668"/>
      <c r="DS31" s="668"/>
      <c r="DT31" s="668"/>
      <c r="DU31" s="668"/>
      <c r="DV31" s="669"/>
      <c r="DW31" s="641">
        <v>0.3</v>
      </c>
      <c r="DX31" s="666"/>
      <c r="DY31" s="666"/>
      <c r="DZ31" s="666"/>
      <c r="EA31" s="666"/>
      <c r="EB31" s="666"/>
      <c r="EC31" s="667"/>
    </row>
    <row r="32" spans="2:133" ht="11.25" customHeight="1" x14ac:dyDescent="0.2">
      <c r="B32" s="633" t="s">
        <v>313</v>
      </c>
      <c r="C32" s="634"/>
      <c r="D32" s="634"/>
      <c r="E32" s="634"/>
      <c r="F32" s="634"/>
      <c r="G32" s="634"/>
      <c r="H32" s="634"/>
      <c r="I32" s="634"/>
      <c r="J32" s="634"/>
      <c r="K32" s="634"/>
      <c r="L32" s="634"/>
      <c r="M32" s="634"/>
      <c r="N32" s="634"/>
      <c r="O32" s="634"/>
      <c r="P32" s="634"/>
      <c r="Q32" s="635"/>
      <c r="R32" s="636">
        <v>1269942</v>
      </c>
      <c r="S32" s="637"/>
      <c r="T32" s="637"/>
      <c r="U32" s="637"/>
      <c r="V32" s="637"/>
      <c r="W32" s="637"/>
      <c r="X32" s="637"/>
      <c r="Y32" s="638"/>
      <c r="Z32" s="639">
        <v>6.9</v>
      </c>
      <c r="AA32" s="639"/>
      <c r="AB32" s="639"/>
      <c r="AC32" s="639"/>
      <c r="AD32" s="640" t="s">
        <v>127</v>
      </c>
      <c r="AE32" s="640"/>
      <c r="AF32" s="640"/>
      <c r="AG32" s="640"/>
      <c r="AH32" s="640"/>
      <c r="AI32" s="640"/>
      <c r="AJ32" s="640"/>
      <c r="AK32" s="640"/>
      <c r="AL32" s="641" t="s">
        <v>127</v>
      </c>
      <c r="AM32" s="642"/>
      <c r="AN32" s="642"/>
      <c r="AO32" s="643"/>
      <c r="AP32" s="684"/>
      <c r="AQ32" s="685"/>
      <c r="AR32" s="685"/>
      <c r="AS32" s="685"/>
      <c r="AT32" s="689"/>
      <c r="AU32" s="208" t="s">
        <v>314</v>
      </c>
      <c r="AX32" s="633" t="s">
        <v>315</v>
      </c>
      <c r="AY32" s="634"/>
      <c r="AZ32" s="634"/>
      <c r="BA32" s="634"/>
      <c r="BB32" s="634"/>
      <c r="BC32" s="634"/>
      <c r="BD32" s="634"/>
      <c r="BE32" s="634"/>
      <c r="BF32" s="635"/>
      <c r="BG32" s="693">
        <v>98.7</v>
      </c>
      <c r="BH32" s="668"/>
      <c r="BI32" s="668"/>
      <c r="BJ32" s="668"/>
      <c r="BK32" s="668"/>
      <c r="BL32" s="668"/>
      <c r="BM32" s="642">
        <v>95.7</v>
      </c>
      <c r="BN32" s="668"/>
      <c r="BO32" s="668"/>
      <c r="BP32" s="668"/>
      <c r="BQ32" s="691"/>
      <c r="BR32" s="693">
        <v>98.8</v>
      </c>
      <c r="BS32" s="668"/>
      <c r="BT32" s="668"/>
      <c r="BU32" s="668"/>
      <c r="BV32" s="668"/>
      <c r="BW32" s="668"/>
      <c r="BX32" s="642">
        <v>95.2</v>
      </c>
      <c r="BY32" s="668"/>
      <c r="BZ32" s="668"/>
      <c r="CA32" s="668"/>
      <c r="CB32" s="691"/>
      <c r="CD32" s="676"/>
      <c r="CE32" s="677"/>
      <c r="CF32" s="633" t="s">
        <v>316</v>
      </c>
      <c r="CG32" s="634"/>
      <c r="CH32" s="634"/>
      <c r="CI32" s="634"/>
      <c r="CJ32" s="634"/>
      <c r="CK32" s="634"/>
      <c r="CL32" s="634"/>
      <c r="CM32" s="634"/>
      <c r="CN32" s="634"/>
      <c r="CO32" s="634"/>
      <c r="CP32" s="634"/>
      <c r="CQ32" s="635"/>
      <c r="CR32" s="636" t="s">
        <v>127</v>
      </c>
      <c r="CS32" s="637"/>
      <c r="CT32" s="637"/>
      <c r="CU32" s="637"/>
      <c r="CV32" s="637"/>
      <c r="CW32" s="637"/>
      <c r="CX32" s="637"/>
      <c r="CY32" s="638"/>
      <c r="CZ32" s="641" t="s">
        <v>127</v>
      </c>
      <c r="DA32" s="666"/>
      <c r="DB32" s="666"/>
      <c r="DC32" s="670"/>
      <c r="DD32" s="645" t="s">
        <v>135</v>
      </c>
      <c r="DE32" s="637"/>
      <c r="DF32" s="637"/>
      <c r="DG32" s="637"/>
      <c r="DH32" s="637"/>
      <c r="DI32" s="637"/>
      <c r="DJ32" s="637"/>
      <c r="DK32" s="638"/>
      <c r="DL32" s="645" t="s">
        <v>244</v>
      </c>
      <c r="DM32" s="637"/>
      <c r="DN32" s="637"/>
      <c r="DO32" s="637"/>
      <c r="DP32" s="637"/>
      <c r="DQ32" s="637"/>
      <c r="DR32" s="637"/>
      <c r="DS32" s="637"/>
      <c r="DT32" s="637"/>
      <c r="DU32" s="637"/>
      <c r="DV32" s="638"/>
      <c r="DW32" s="641" t="s">
        <v>127</v>
      </c>
      <c r="DX32" s="666"/>
      <c r="DY32" s="666"/>
      <c r="DZ32" s="666"/>
      <c r="EA32" s="666"/>
      <c r="EB32" s="666"/>
      <c r="EC32" s="667"/>
    </row>
    <row r="33" spans="2:133" ht="11.25" customHeight="1" x14ac:dyDescent="0.2">
      <c r="B33" s="633" t="s">
        <v>317</v>
      </c>
      <c r="C33" s="634"/>
      <c r="D33" s="634"/>
      <c r="E33" s="634"/>
      <c r="F33" s="634"/>
      <c r="G33" s="634"/>
      <c r="H33" s="634"/>
      <c r="I33" s="634"/>
      <c r="J33" s="634"/>
      <c r="K33" s="634"/>
      <c r="L33" s="634"/>
      <c r="M33" s="634"/>
      <c r="N33" s="634"/>
      <c r="O33" s="634"/>
      <c r="P33" s="634"/>
      <c r="Q33" s="635"/>
      <c r="R33" s="636">
        <v>40686</v>
      </c>
      <c r="S33" s="637"/>
      <c r="T33" s="637"/>
      <c r="U33" s="637"/>
      <c r="V33" s="637"/>
      <c r="W33" s="637"/>
      <c r="X33" s="637"/>
      <c r="Y33" s="638"/>
      <c r="Z33" s="639">
        <v>0.2</v>
      </c>
      <c r="AA33" s="639"/>
      <c r="AB33" s="639"/>
      <c r="AC33" s="639"/>
      <c r="AD33" s="640">
        <v>113</v>
      </c>
      <c r="AE33" s="640"/>
      <c r="AF33" s="640"/>
      <c r="AG33" s="640"/>
      <c r="AH33" s="640"/>
      <c r="AI33" s="640"/>
      <c r="AJ33" s="640"/>
      <c r="AK33" s="640"/>
      <c r="AL33" s="641">
        <v>0</v>
      </c>
      <c r="AM33" s="642"/>
      <c r="AN33" s="642"/>
      <c r="AO33" s="643"/>
      <c r="AP33" s="686"/>
      <c r="AQ33" s="687"/>
      <c r="AR33" s="687"/>
      <c r="AS33" s="687"/>
      <c r="AT33" s="690"/>
      <c r="AU33" s="213"/>
      <c r="AV33" s="213"/>
      <c r="AW33" s="213"/>
      <c r="AX33" s="657" t="s">
        <v>318</v>
      </c>
      <c r="AY33" s="658"/>
      <c r="AZ33" s="658"/>
      <c r="BA33" s="658"/>
      <c r="BB33" s="658"/>
      <c r="BC33" s="658"/>
      <c r="BD33" s="658"/>
      <c r="BE33" s="658"/>
      <c r="BF33" s="659"/>
      <c r="BG33" s="694">
        <v>99.5</v>
      </c>
      <c r="BH33" s="695"/>
      <c r="BI33" s="695"/>
      <c r="BJ33" s="695"/>
      <c r="BK33" s="695"/>
      <c r="BL33" s="695"/>
      <c r="BM33" s="696">
        <v>99.1</v>
      </c>
      <c r="BN33" s="695"/>
      <c r="BO33" s="695"/>
      <c r="BP33" s="695"/>
      <c r="BQ33" s="697"/>
      <c r="BR33" s="694">
        <v>99.5</v>
      </c>
      <c r="BS33" s="695"/>
      <c r="BT33" s="695"/>
      <c r="BU33" s="695"/>
      <c r="BV33" s="695"/>
      <c r="BW33" s="695"/>
      <c r="BX33" s="696">
        <v>98.9</v>
      </c>
      <c r="BY33" s="695"/>
      <c r="BZ33" s="695"/>
      <c r="CA33" s="695"/>
      <c r="CB33" s="697"/>
      <c r="CD33" s="633" t="s">
        <v>319</v>
      </c>
      <c r="CE33" s="634"/>
      <c r="CF33" s="634"/>
      <c r="CG33" s="634"/>
      <c r="CH33" s="634"/>
      <c r="CI33" s="634"/>
      <c r="CJ33" s="634"/>
      <c r="CK33" s="634"/>
      <c r="CL33" s="634"/>
      <c r="CM33" s="634"/>
      <c r="CN33" s="634"/>
      <c r="CO33" s="634"/>
      <c r="CP33" s="634"/>
      <c r="CQ33" s="635"/>
      <c r="CR33" s="636">
        <v>8136314</v>
      </c>
      <c r="CS33" s="668"/>
      <c r="CT33" s="668"/>
      <c r="CU33" s="668"/>
      <c r="CV33" s="668"/>
      <c r="CW33" s="668"/>
      <c r="CX33" s="668"/>
      <c r="CY33" s="669"/>
      <c r="CZ33" s="641">
        <v>46.9</v>
      </c>
      <c r="DA33" s="666"/>
      <c r="DB33" s="666"/>
      <c r="DC33" s="670"/>
      <c r="DD33" s="645">
        <v>6876821</v>
      </c>
      <c r="DE33" s="668"/>
      <c r="DF33" s="668"/>
      <c r="DG33" s="668"/>
      <c r="DH33" s="668"/>
      <c r="DI33" s="668"/>
      <c r="DJ33" s="668"/>
      <c r="DK33" s="669"/>
      <c r="DL33" s="645">
        <v>5475376</v>
      </c>
      <c r="DM33" s="668"/>
      <c r="DN33" s="668"/>
      <c r="DO33" s="668"/>
      <c r="DP33" s="668"/>
      <c r="DQ33" s="668"/>
      <c r="DR33" s="668"/>
      <c r="DS33" s="668"/>
      <c r="DT33" s="668"/>
      <c r="DU33" s="668"/>
      <c r="DV33" s="669"/>
      <c r="DW33" s="641">
        <v>53.8</v>
      </c>
      <c r="DX33" s="666"/>
      <c r="DY33" s="666"/>
      <c r="DZ33" s="666"/>
      <c r="EA33" s="666"/>
      <c r="EB33" s="666"/>
      <c r="EC33" s="667"/>
    </row>
    <row r="34" spans="2:133" ht="11.25" customHeight="1" x14ac:dyDescent="0.2">
      <c r="B34" s="633" t="s">
        <v>320</v>
      </c>
      <c r="C34" s="634"/>
      <c r="D34" s="634"/>
      <c r="E34" s="634"/>
      <c r="F34" s="634"/>
      <c r="G34" s="634"/>
      <c r="H34" s="634"/>
      <c r="I34" s="634"/>
      <c r="J34" s="634"/>
      <c r="K34" s="634"/>
      <c r="L34" s="634"/>
      <c r="M34" s="634"/>
      <c r="N34" s="634"/>
      <c r="O34" s="634"/>
      <c r="P34" s="634"/>
      <c r="Q34" s="635"/>
      <c r="R34" s="636">
        <v>89159</v>
      </c>
      <c r="S34" s="637"/>
      <c r="T34" s="637"/>
      <c r="U34" s="637"/>
      <c r="V34" s="637"/>
      <c r="W34" s="637"/>
      <c r="X34" s="637"/>
      <c r="Y34" s="638"/>
      <c r="Z34" s="639">
        <v>0.5</v>
      </c>
      <c r="AA34" s="639"/>
      <c r="AB34" s="639"/>
      <c r="AC34" s="639"/>
      <c r="AD34" s="640" t="s">
        <v>275</v>
      </c>
      <c r="AE34" s="640"/>
      <c r="AF34" s="640"/>
      <c r="AG34" s="640"/>
      <c r="AH34" s="640"/>
      <c r="AI34" s="640"/>
      <c r="AJ34" s="640"/>
      <c r="AK34" s="640"/>
      <c r="AL34" s="641" t="s">
        <v>244</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321</v>
      </c>
      <c r="CE34" s="634"/>
      <c r="CF34" s="634"/>
      <c r="CG34" s="634"/>
      <c r="CH34" s="634"/>
      <c r="CI34" s="634"/>
      <c r="CJ34" s="634"/>
      <c r="CK34" s="634"/>
      <c r="CL34" s="634"/>
      <c r="CM34" s="634"/>
      <c r="CN34" s="634"/>
      <c r="CO34" s="634"/>
      <c r="CP34" s="634"/>
      <c r="CQ34" s="635"/>
      <c r="CR34" s="636">
        <v>3409935</v>
      </c>
      <c r="CS34" s="637"/>
      <c r="CT34" s="637"/>
      <c r="CU34" s="637"/>
      <c r="CV34" s="637"/>
      <c r="CW34" s="637"/>
      <c r="CX34" s="637"/>
      <c r="CY34" s="638"/>
      <c r="CZ34" s="641">
        <v>19.600000000000001</v>
      </c>
      <c r="DA34" s="666"/>
      <c r="DB34" s="666"/>
      <c r="DC34" s="670"/>
      <c r="DD34" s="645">
        <v>2734721</v>
      </c>
      <c r="DE34" s="637"/>
      <c r="DF34" s="637"/>
      <c r="DG34" s="637"/>
      <c r="DH34" s="637"/>
      <c r="DI34" s="637"/>
      <c r="DJ34" s="637"/>
      <c r="DK34" s="638"/>
      <c r="DL34" s="645">
        <v>2430503</v>
      </c>
      <c r="DM34" s="637"/>
      <c r="DN34" s="637"/>
      <c r="DO34" s="637"/>
      <c r="DP34" s="637"/>
      <c r="DQ34" s="637"/>
      <c r="DR34" s="637"/>
      <c r="DS34" s="637"/>
      <c r="DT34" s="637"/>
      <c r="DU34" s="637"/>
      <c r="DV34" s="638"/>
      <c r="DW34" s="641">
        <v>23.9</v>
      </c>
      <c r="DX34" s="666"/>
      <c r="DY34" s="666"/>
      <c r="DZ34" s="666"/>
      <c r="EA34" s="666"/>
      <c r="EB34" s="666"/>
      <c r="EC34" s="667"/>
    </row>
    <row r="35" spans="2:133" ht="11.25" customHeight="1" x14ac:dyDescent="0.2">
      <c r="B35" s="633" t="s">
        <v>322</v>
      </c>
      <c r="C35" s="634"/>
      <c r="D35" s="634"/>
      <c r="E35" s="634"/>
      <c r="F35" s="634"/>
      <c r="G35" s="634"/>
      <c r="H35" s="634"/>
      <c r="I35" s="634"/>
      <c r="J35" s="634"/>
      <c r="K35" s="634"/>
      <c r="L35" s="634"/>
      <c r="M35" s="634"/>
      <c r="N35" s="634"/>
      <c r="O35" s="634"/>
      <c r="P35" s="634"/>
      <c r="Q35" s="635"/>
      <c r="R35" s="636">
        <v>291683</v>
      </c>
      <c r="S35" s="637"/>
      <c r="T35" s="637"/>
      <c r="U35" s="637"/>
      <c r="V35" s="637"/>
      <c r="W35" s="637"/>
      <c r="X35" s="637"/>
      <c r="Y35" s="638"/>
      <c r="Z35" s="639">
        <v>1.6</v>
      </c>
      <c r="AA35" s="639"/>
      <c r="AB35" s="639"/>
      <c r="AC35" s="639"/>
      <c r="AD35" s="640" t="s">
        <v>244</v>
      </c>
      <c r="AE35" s="640"/>
      <c r="AF35" s="640"/>
      <c r="AG35" s="640"/>
      <c r="AH35" s="640"/>
      <c r="AI35" s="640"/>
      <c r="AJ35" s="640"/>
      <c r="AK35" s="640"/>
      <c r="AL35" s="641" t="s">
        <v>127</v>
      </c>
      <c r="AM35" s="642"/>
      <c r="AN35" s="642"/>
      <c r="AO35" s="643"/>
      <c r="AP35" s="218"/>
      <c r="AQ35" s="618" t="s">
        <v>323</v>
      </c>
      <c r="AR35" s="619"/>
      <c r="AS35" s="619"/>
      <c r="AT35" s="619"/>
      <c r="AU35" s="619"/>
      <c r="AV35" s="619"/>
      <c r="AW35" s="619"/>
      <c r="AX35" s="619"/>
      <c r="AY35" s="619"/>
      <c r="AZ35" s="619"/>
      <c r="BA35" s="619"/>
      <c r="BB35" s="619"/>
      <c r="BC35" s="619"/>
      <c r="BD35" s="619"/>
      <c r="BE35" s="619"/>
      <c r="BF35" s="620"/>
      <c r="BG35" s="618" t="s">
        <v>324</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325</v>
      </c>
      <c r="CE35" s="634"/>
      <c r="CF35" s="634"/>
      <c r="CG35" s="634"/>
      <c r="CH35" s="634"/>
      <c r="CI35" s="634"/>
      <c r="CJ35" s="634"/>
      <c r="CK35" s="634"/>
      <c r="CL35" s="634"/>
      <c r="CM35" s="634"/>
      <c r="CN35" s="634"/>
      <c r="CO35" s="634"/>
      <c r="CP35" s="634"/>
      <c r="CQ35" s="635"/>
      <c r="CR35" s="636">
        <v>111154</v>
      </c>
      <c r="CS35" s="668"/>
      <c r="CT35" s="668"/>
      <c r="CU35" s="668"/>
      <c r="CV35" s="668"/>
      <c r="CW35" s="668"/>
      <c r="CX35" s="668"/>
      <c r="CY35" s="669"/>
      <c r="CZ35" s="641">
        <v>0.6</v>
      </c>
      <c r="DA35" s="666"/>
      <c r="DB35" s="666"/>
      <c r="DC35" s="670"/>
      <c r="DD35" s="645">
        <v>103285</v>
      </c>
      <c r="DE35" s="668"/>
      <c r="DF35" s="668"/>
      <c r="DG35" s="668"/>
      <c r="DH35" s="668"/>
      <c r="DI35" s="668"/>
      <c r="DJ35" s="668"/>
      <c r="DK35" s="669"/>
      <c r="DL35" s="645">
        <v>87203</v>
      </c>
      <c r="DM35" s="668"/>
      <c r="DN35" s="668"/>
      <c r="DO35" s="668"/>
      <c r="DP35" s="668"/>
      <c r="DQ35" s="668"/>
      <c r="DR35" s="668"/>
      <c r="DS35" s="668"/>
      <c r="DT35" s="668"/>
      <c r="DU35" s="668"/>
      <c r="DV35" s="669"/>
      <c r="DW35" s="641">
        <v>0.9</v>
      </c>
      <c r="DX35" s="666"/>
      <c r="DY35" s="666"/>
      <c r="DZ35" s="666"/>
      <c r="EA35" s="666"/>
      <c r="EB35" s="666"/>
      <c r="EC35" s="667"/>
    </row>
    <row r="36" spans="2:133" ht="11.25" customHeight="1" x14ac:dyDescent="0.2">
      <c r="B36" s="633" t="s">
        <v>326</v>
      </c>
      <c r="C36" s="634"/>
      <c r="D36" s="634"/>
      <c r="E36" s="634"/>
      <c r="F36" s="634"/>
      <c r="G36" s="634"/>
      <c r="H36" s="634"/>
      <c r="I36" s="634"/>
      <c r="J36" s="634"/>
      <c r="K36" s="634"/>
      <c r="L36" s="634"/>
      <c r="M36" s="634"/>
      <c r="N36" s="634"/>
      <c r="O36" s="634"/>
      <c r="P36" s="634"/>
      <c r="Q36" s="635"/>
      <c r="R36" s="636">
        <v>983400</v>
      </c>
      <c r="S36" s="637"/>
      <c r="T36" s="637"/>
      <c r="U36" s="637"/>
      <c r="V36" s="637"/>
      <c r="W36" s="637"/>
      <c r="X36" s="637"/>
      <c r="Y36" s="638"/>
      <c r="Z36" s="639">
        <v>5.4</v>
      </c>
      <c r="AA36" s="639"/>
      <c r="AB36" s="639"/>
      <c r="AC36" s="639"/>
      <c r="AD36" s="640" t="s">
        <v>127</v>
      </c>
      <c r="AE36" s="640"/>
      <c r="AF36" s="640"/>
      <c r="AG36" s="640"/>
      <c r="AH36" s="640"/>
      <c r="AI36" s="640"/>
      <c r="AJ36" s="640"/>
      <c r="AK36" s="640"/>
      <c r="AL36" s="641" t="s">
        <v>127</v>
      </c>
      <c r="AM36" s="642"/>
      <c r="AN36" s="642"/>
      <c r="AO36" s="643"/>
      <c r="AP36" s="218"/>
      <c r="AQ36" s="702" t="s">
        <v>327</v>
      </c>
      <c r="AR36" s="703"/>
      <c r="AS36" s="703"/>
      <c r="AT36" s="703"/>
      <c r="AU36" s="703"/>
      <c r="AV36" s="703"/>
      <c r="AW36" s="703"/>
      <c r="AX36" s="703"/>
      <c r="AY36" s="704"/>
      <c r="AZ36" s="625">
        <v>2032693</v>
      </c>
      <c r="BA36" s="626"/>
      <c r="BB36" s="626"/>
      <c r="BC36" s="626"/>
      <c r="BD36" s="626"/>
      <c r="BE36" s="626"/>
      <c r="BF36" s="698"/>
      <c r="BG36" s="622" t="s">
        <v>328</v>
      </c>
      <c r="BH36" s="623"/>
      <c r="BI36" s="623"/>
      <c r="BJ36" s="623"/>
      <c r="BK36" s="623"/>
      <c r="BL36" s="623"/>
      <c r="BM36" s="623"/>
      <c r="BN36" s="623"/>
      <c r="BO36" s="623"/>
      <c r="BP36" s="623"/>
      <c r="BQ36" s="623"/>
      <c r="BR36" s="623"/>
      <c r="BS36" s="623"/>
      <c r="BT36" s="623"/>
      <c r="BU36" s="624"/>
      <c r="BV36" s="625">
        <v>71942</v>
      </c>
      <c r="BW36" s="626"/>
      <c r="BX36" s="626"/>
      <c r="BY36" s="626"/>
      <c r="BZ36" s="626"/>
      <c r="CA36" s="626"/>
      <c r="CB36" s="698"/>
      <c r="CD36" s="633" t="s">
        <v>329</v>
      </c>
      <c r="CE36" s="634"/>
      <c r="CF36" s="634"/>
      <c r="CG36" s="634"/>
      <c r="CH36" s="634"/>
      <c r="CI36" s="634"/>
      <c r="CJ36" s="634"/>
      <c r="CK36" s="634"/>
      <c r="CL36" s="634"/>
      <c r="CM36" s="634"/>
      <c r="CN36" s="634"/>
      <c r="CO36" s="634"/>
      <c r="CP36" s="634"/>
      <c r="CQ36" s="635"/>
      <c r="CR36" s="636">
        <v>2811515</v>
      </c>
      <c r="CS36" s="637"/>
      <c r="CT36" s="637"/>
      <c r="CU36" s="637"/>
      <c r="CV36" s="637"/>
      <c r="CW36" s="637"/>
      <c r="CX36" s="637"/>
      <c r="CY36" s="638"/>
      <c r="CZ36" s="641">
        <v>16.2</v>
      </c>
      <c r="DA36" s="666"/>
      <c r="DB36" s="666"/>
      <c r="DC36" s="670"/>
      <c r="DD36" s="645">
        <v>2612350</v>
      </c>
      <c r="DE36" s="637"/>
      <c r="DF36" s="637"/>
      <c r="DG36" s="637"/>
      <c r="DH36" s="637"/>
      <c r="DI36" s="637"/>
      <c r="DJ36" s="637"/>
      <c r="DK36" s="638"/>
      <c r="DL36" s="645">
        <v>2030047</v>
      </c>
      <c r="DM36" s="637"/>
      <c r="DN36" s="637"/>
      <c r="DO36" s="637"/>
      <c r="DP36" s="637"/>
      <c r="DQ36" s="637"/>
      <c r="DR36" s="637"/>
      <c r="DS36" s="637"/>
      <c r="DT36" s="637"/>
      <c r="DU36" s="637"/>
      <c r="DV36" s="638"/>
      <c r="DW36" s="641">
        <v>20</v>
      </c>
      <c r="DX36" s="666"/>
      <c r="DY36" s="666"/>
      <c r="DZ36" s="666"/>
      <c r="EA36" s="666"/>
      <c r="EB36" s="666"/>
      <c r="EC36" s="667"/>
    </row>
    <row r="37" spans="2:133" ht="11.25" customHeight="1" x14ac:dyDescent="0.2">
      <c r="B37" s="633" t="s">
        <v>330</v>
      </c>
      <c r="C37" s="634"/>
      <c r="D37" s="634"/>
      <c r="E37" s="634"/>
      <c r="F37" s="634"/>
      <c r="G37" s="634"/>
      <c r="H37" s="634"/>
      <c r="I37" s="634"/>
      <c r="J37" s="634"/>
      <c r="K37" s="634"/>
      <c r="L37" s="634"/>
      <c r="M37" s="634"/>
      <c r="N37" s="634"/>
      <c r="O37" s="634"/>
      <c r="P37" s="634"/>
      <c r="Q37" s="635"/>
      <c r="R37" s="636">
        <v>420061</v>
      </c>
      <c r="S37" s="637"/>
      <c r="T37" s="637"/>
      <c r="U37" s="637"/>
      <c r="V37" s="637"/>
      <c r="W37" s="637"/>
      <c r="X37" s="637"/>
      <c r="Y37" s="638"/>
      <c r="Z37" s="639">
        <v>2.2999999999999998</v>
      </c>
      <c r="AA37" s="639"/>
      <c r="AB37" s="639"/>
      <c r="AC37" s="639"/>
      <c r="AD37" s="640">
        <v>17</v>
      </c>
      <c r="AE37" s="640"/>
      <c r="AF37" s="640"/>
      <c r="AG37" s="640"/>
      <c r="AH37" s="640"/>
      <c r="AI37" s="640"/>
      <c r="AJ37" s="640"/>
      <c r="AK37" s="640"/>
      <c r="AL37" s="641">
        <v>0</v>
      </c>
      <c r="AM37" s="642"/>
      <c r="AN37" s="642"/>
      <c r="AO37" s="643"/>
      <c r="AQ37" s="699" t="s">
        <v>331</v>
      </c>
      <c r="AR37" s="700"/>
      <c r="AS37" s="700"/>
      <c r="AT37" s="700"/>
      <c r="AU37" s="700"/>
      <c r="AV37" s="700"/>
      <c r="AW37" s="700"/>
      <c r="AX37" s="700"/>
      <c r="AY37" s="701"/>
      <c r="AZ37" s="636">
        <v>805821</v>
      </c>
      <c r="BA37" s="637"/>
      <c r="BB37" s="637"/>
      <c r="BC37" s="637"/>
      <c r="BD37" s="668"/>
      <c r="BE37" s="668"/>
      <c r="BF37" s="691"/>
      <c r="BG37" s="633" t="s">
        <v>332</v>
      </c>
      <c r="BH37" s="634"/>
      <c r="BI37" s="634"/>
      <c r="BJ37" s="634"/>
      <c r="BK37" s="634"/>
      <c r="BL37" s="634"/>
      <c r="BM37" s="634"/>
      <c r="BN37" s="634"/>
      <c r="BO37" s="634"/>
      <c r="BP37" s="634"/>
      <c r="BQ37" s="634"/>
      <c r="BR37" s="634"/>
      <c r="BS37" s="634"/>
      <c r="BT37" s="634"/>
      <c r="BU37" s="635"/>
      <c r="BV37" s="636">
        <v>47206</v>
      </c>
      <c r="BW37" s="637"/>
      <c r="BX37" s="637"/>
      <c r="BY37" s="637"/>
      <c r="BZ37" s="637"/>
      <c r="CA37" s="637"/>
      <c r="CB37" s="646"/>
      <c r="CD37" s="633" t="s">
        <v>333</v>
      </c>
      <c r="CE37" s="634"/>
      <c r="CF37" s="634"/>
      <c r="CG37" s="634"/>
      <c r="CH37" s="634"/>
      <c r="CI37" s="634"/>
      <c r="CJ37" s="634"/>
      <c r="CK37" s="634"/>
      <c r="CL37" s="634"/>
      <c r="CM37" s="634"/>
      <c r="CN37" s="634"/>
      <c r="CO37" s="634"/>
      <c r="CP37" s="634"/>
      <c r="CQ37" s="635"/>
      <c r="CR37" s="636">
        <v>1266057</v>
      </c>
      <c r="CS37" s="668"/>
      <c r="CT37" s="668"/>
      <c r="CU37" s="668"/>
      <c r="CV37" s="668"/>
      <c r="CW37" s="668"/>
      <c r="CX37" s="668"/>
      <c r="CY37" s="669"/>
      <c r="CZ37" s="641">
        <v>7.3</v>
      </c>
      <c r="DA37" s="666"/>
      <c r="DB37" s="666"/>
      <c r="DC37" s="670"/>
      <c r="DD37" s="645">
        <v>1213031</v>
      </c>
      <c r="DE37" s="668"/>
      <c r="DF37" s="668"/>
      <c r="DG37" s="668"/>
      <c r="DH37" s="668"/>
      <c r="DI37" s="668"/>
      <c r="DJ37" s="668"/>
      <c r="DK37" s="669"/>
      <c r="DL37" s="645">
        <v>1097889</v>
      </c>
      <c r="DM37" s="668"/>
      <c r="DN37" s="668"/>
      <c r="DO37" s="668"/>
      <c r="DP37" s="668"/>
      <c r="DQ37" s="668"/>
      <c r="DR37" s="668"/>
      <c r="DS37" s="668"/>
      <c r="DT37" s="668"/>
      <c r="DU37" s="668"/>
      <c r="DV37" s="669"/>
      <c r="DW37" s="641">
        <v>10.8</v>
      </c>
      <c r="DX37" s="666"/>
      <c r="DY37" s="666"/>
      <c r="DZ37" s="666"/>
      <c r="EA37" s="666"/>
      <c r="EB37" s="666"/>
      <c r="EC37" s="667"/>
    </row>
    <row r="38" spans="2:133" ht="11.25" customHeight="1" x14ac:dyDescent="0.2">
      <c r="B38" s="633" t="s">
        <v>334</v>
      </c>
      <c r="C38" s="634"/>
      <c r="D38" s="634"/>
      <c r="E38" s="634"/>
      <c r="F38" s="634"/>
      <c r="G38" s="634"/>
      <c r="H38" s="634"/>
      <c r="I38" s="634"/>
      <c r="J38" s="634"/>
      <c r="K38" s="634"/>
      <c r="L38" s="634"/>
      <c r="M38" s="634"/>
      <c r="N38" s="634"/>
      <c r="O38" s="634"/>
      <c r="P38" s="634"/>
      <c r="Q38" s="635"/>
      <c r="R38" s="636">
        <v>490500</v>
      </c>
      <c r="S38" s="637"/>
      <c r="T38" s="637"/>
      <c r="U38" s="637"/>
      <c r="V38" s="637"/>
      <c r="W38" s="637"/>
      <c r="X38" s="637"/>
      <c r="Y38" s="638"/>
      <c r="Z38" s="639">
        <v>2.7</v>
      </c>
      <c r="AA38" s="639"/>
      <c r="AB38" s="639"/>
      <c r="AC38" s="639"/>
      <c r="AD38" s="640" t="s">
        <v>135</v>
      </c>
      <c r="AE38" s="640"/>
      <c r="AF38" s="640"/>
      <c r="AG38" s="640"/>
      <c r="AH38" s="640"/>
      <c r="AI38" s="640"/>
      <c r="AJ38" s="640"/>
      <c r="AK38" s="640"/>
      <c r="AL38" s="641" t="s">
        <v>127</v>
      </c>
      <c r="AM38" s="642"/>
      <c r="AN38" s="642"/>
      <c r="AO38" s="643"/>
      <c r="AQ38" s="699" t="s">
        <v>335</v>
      </c>
      <c r="AR38" s="700"/>
      <c r="AS38" s="700"/>
      <c r="AT38" s="700"/>
      <c r="AU38" s="700"/>
      <c r="AV38" s="700"/>
      <c r="AW38" s="700"/>
      <c r="AX38" s="700"/>
      <c r="AY38" s="701"/>
      <c r="AZ38" s="636">
        <v>61943</v>
      </c>
      <c r="BA38" s="637"/>
      <c r="BB38" s="637"/>
      <c r="BC38" s="637"/>
      <c r="BD38" s="668"/>
      <c r="BE38" s="668"/>
      <c r="BF38" s="691"/>
      <c r="BG38" s="633" t="s">
        <v>336</v>
      </c>
      <c r="BH38" s="634"/>
      <c r="BI38" s="634"/>
      <c r="BJ38" s="634"/>
      <c r="BK38" s="634"/>
      <c r="BL38" s="634"/>
      <c r="BM38" s="634"/>
      <c r="BN38" s="634"/>
      <c r="BO38" s="634"/>
      <c r="BP38" s="634"/>
      <c r="BQ38" s="634"/>
      <c r="BR38" s="634"/>
      <c r="BS38" s="634"/>
      <c r="BT38" s="634"/>
      <c r="BU38" s="635"/>
      <c r="BV38" s="636">
        <v>4749</v>
      </c>
      <c r="BW38" s="637"/>
      <c r="BX38" s="637"/>
      <c r="BY38" s="637"/>
      <c r="BZ38" s="637"/>
      <c r="CA38" s="637"/>
      <c r="CB38" s="646"/>
      <c r="CD38" s="633" t="s">
        <v>337</v>
      </c>
      <c r="CE38" s="634"/>
      <c r="CF38" s="634"/>
      <c r="CG38" s="634"/>
      <c r="CH38" s="634"/>
      <c r="CI38" s="634"/>
      <c r="CJ38" s="634"/>
      <c r="CK38" s="634"/>
      <c r="CL38" s="634"/>
      <c r="CM38" s="634"/>
      <c r="CN38" s="634"/>
      <c r="CO38" s="634"/>
      <c r="CP38" s="634"/>
      <c r="CQ38" s="635"/>
      <c r="CR38" s="636">
        <v>1226800</v>
      </c>
      <c r="CS38" s="637"/>
      <c r="CT38" s="637"/>
      <c r="CU38" s="637"/>
      <c r="CV38" s="637"/>
      <c r="CW38" s="637"/>
      <c r="CX38" s="637"/>
      <c r="CY38" s="638"/>
      <c r="CZ38" s="641">
        <v>7.1</v>
      </c>
      <c r="DA38" s="666"/>
      <c r="DB38" s="666"/>
      <c r="DC38" s="670"/>
      <c r="DD38" s="645">
        <v>1013594</v>
      </c>
      <c r="DE38" s="637"/>
      <c r="DF38" s="637"/>
      <c r="DG38" s="637"/>
      <c r="DH38" s="637"/>
      <c r="DI38" s="637"/>
      <c r="DJ38" s="637"/>
      <c r="DK38" s="638"/>
      <c r="DL38" s="645">
        <v>927623</v>
      </c>
      <c r="DM38" s="637"/>
      <c r="DN38" s="637"/>
      <c r="DO38" s="637"/>
      <c r="DP38" s="637"/>
      <c r="DQ38" s="637"/>
      <c r="DR38" s="637"/>
      <c r="DS38" s="637"/>
      <c r="DT38" s="637"/>
      <c r="DU38" s="637"/>
      <c r="DV38" s="638"/>
      <c r="DW38" s="641">
        <v>9.1</v>
      </c>
      <c r="DX38" s="666"/>
      <c r="DY38" s="666"/>
      <c r="DZ38" s="666"/>
      <c r="EA38" s="666"/>
      <c r="EB38" s="666"/>
      <c r="EC38" s="667"/>
    </row>
    <row r="39" spans="2:133" ht="11.25" customHeight="1" x14ac:dyDescent="0.2">
      <c r="B39" s="633" t="s">
        <v>338</v>
      </c>
      <c r="C39" s="634"/>
      <c r="D39" s="634"/>
      <c r="E39" s="634"/>
      <c r="F39" s="634"/>
      <c r="G39" s="634"/>
      <c r="H39" s="634"/>
      <c r="I39" s="634"/>
      <c r="J39" s="634"/>
      <c r="K39" s="634"/>
      <c r="L39" s="634"/>
      <c r="M39" s="634"/>
      <c r="N39" s="634"/>
      <c r="O39" s="634"/>
      <c r="P39" s="634"/>
      <c r="Q39" s="635"/>
      <c r="R39" s="636" t="s">
        <v>127</v>
      </c>
      <c r="S39" s="637"/>
      <c r="T39" s="637"/>
      <c r="U39" s="637"/>
      <c r="V39" s="637"/>
      <c r="W39" s="637"/>
      <c r="X39" s="637"/>
      <c r="Y39" s="638"/>
      <c r="Z39" s="639" t="s">
        <v>127</v>
      </c>
      <c r="AA39" s="639"/>
      <c r="AB39" s="639"/>
      <c r="AC39" s="639"/>
      <c r="AD39" s="640" t="s">
        <v>127</v>
      </c>
      <c r="AE39" s="640"/>
      <c r="AF39" s="640"/>
      <c r="AG39" s="640"/>
      <c r="AH39" s="640"/>
      <c r="AI39" s="640"/>
      <c r="AJ39" s="640"/>
      <c r="AK39" s="640"/>
      <c r="AL39" s="641" t="s">
        <v>127</v>
      </c>
      <c r="AM39" s="642"/>
      <c r="AN39" s="642"/>
      <c r="AO39" s="643"/>
      <c r="AQ39" s="699" t="s">
        <v>339</v>
      </c>
      <c r="AR39" s="700"/>
      <c r="AS39" s="700"/>
      <c r="AT39" s="700"/>
      <c r="AU39" s="700"/>
      <c r="AV39" s="700"/>
      <c r="AW39" s="700"/>
      <c r="AX39" s="700"/>
      <c r="AY39" s="701"/>
      <c r="AZ39" s="636">
        <v>72</v>
      </c>
      <c r="BA39" s="637"/>
      <c r="BB39" s="637"/>
      <c r="BC39" s="637"/>
      <c r="BD39" s="668"/>
      <c r="BE39" s="668"/>
      <c r="BF39" s="691"/>
      <c r="BG39" s="633" t="s">
        <v>340</v>
      </c>
      <c r="BH39" s="634"/>
      <c r="BI39" s="634"/>
      <c r="BJ39" s="634"/>
      <c r="BK39" s="634"/>
      <c r="BL39" s="634"/>
      <c r="BM39" s="634"/>
      <c r="BN39" s="634"/>
      <c r="BO39" s="634"/>
      <c r="BP39" s="634"/>
      <c r="BQ39" s="634"/>
      <c r="BR39" s="634"/>
      <c r="BS39" s="634"/>
      <c r="BT39" s="634"/>
      <c r="BU39" s="635"/>
      <c r="BV39" s="636">
        <v>7166</v>
      </c>
      <c r="BW39" s="637"/>
      <c r="BX39" s="637"/>
      <c r="BY39" s="637"/>
      <c r="BZ39" s="637"/>
      <c r="CA39" s="637"/>
      <c r="CB39" s="646"/>
      <c r="CD39" s="633" t="s">
        <v>341</v>
      </c>
      <c r="CE39" s="634"/>
      <c r="CF39" s="634"/>
      <c r="CG39" s="634"/>
      <c r="CH39" s="634"/>
      <c r="CI39" s="634"/>
      <c r="CJ39" s="634"/>
      <c r="CK39" s="634"/>
      <c r="CL39" s="634"/>
      <c r="CM39" s="634"/>
      <c r="CN39" s="634"/>
      <c r="CO39" s="634"/>
      <c r="CP39" s="634"/>
      <c r="CQ39" s="635"/>
      <c r="CR39" s="636">
        <v>112454</v>
      </c>
      <c r="CS39" s="668"/>
      <c r="CT39" s="668"/>
      <c r="CU39" s="668"/>
      <c r="CV39" s="668"/>
      <c r="CW39" s="668"/>
      <c r="CX39" s="668"/>
      <c r="CY39" s="669"/>
      <c r="CZ39" s="641">
        <v>0.6</v>
      </c>
      <c r="DA39" s="666"/>
      <c r="DB39" s="666"/>
      <c r="DC39" s="670"/>
      <c r="DD39" s="645">
        <v>13415</v>
      </c>
      <c r="DE39" s="668"/>
      <c r="DF39" s="668"/>
      <c r="DG39" s="668"/>
      <c r="DH39" s="668"/>
      <c r="DI39" s="668"/>
      <c r="DJ39" s="668"/>
      <c r="DK39" s="669"/>
      <c r="DL39" s="645" t="s">
        <v>244</v>
      </c>
      <c r="DM39" s="668"/>
      <c r="DN39" s="668"/>
      <c r="DO39" s="668"/>
      <c r="DP39" s="668"/>
      <c r="DQ39" s="668"/>
      <c r="DR39" s="668"/>
      <c r="DS39" s="668"/>
      <c r="DT39" s="668"/>
      <c r="DU39" s="668"/>
      <c r="DV39" s="669"/>
      <c r="DW39" s="641" t="s">
        <v>275</v>
      </c>
      <c r="DX39" s="666"/>
      <c r="DY39" s="666"/>
      <c r="DZ39" s="666"/>
      <c r="EA39" s="666"/>
      <c r="EB39" s="666"/>
      <c r="EC39" s="667"/>
    </row>
    <row r="40" spans="2:133" ht="11.25" customHeight="1" x14ac:dyDescent="0.2">
      <c r="B40" s="633" t="s">
        <v>342</v>
      </c>
      <c r="C40" s="634"/>
      <c r="D40" s="634"/>
      <c r="E40" s="634"/>
      <c r="F40" s="634"/>
      <c r="G40" s="634"/>
      <c r="H40" s="634"/>
      <c r="I40" s="634"/>
      <c r="J40" s="634"/>
      <c r="K40" s="634"/>
      <c r="L40" s="634"/>
      <c r="M40" s="634"/>
      <c r="N40" s="634"/>
      <c r="O40" s="634"/>
      <c r="P40" s="634"/>
      <c r="Q40" s="635"/>
      <c r="R40" s="636" t="s">
        <v>127</v>
      </c>
      <c r="S40" s="637"/>
      <c r="T40" s="637"/>
      <c r="U40" s="637"/>
      <c r="V40" s="637"/>
      <c r="W40" s="637"/>
      <c r="X40" s="637"/>
      <c r="Y40" s="638"/>
      <c r="Z40" s="639" t="s">
        <v>127</v>
      </c>
      <c r="AA40" s="639"/>
      <c r="AB40" s="639"/>
      <c r="AC40" s="639"/>
      <c r="AD40" s="640" t="s">
        <v>127</v>
      </c>
      <c r="AE40" s="640"/>
      <c r="AF40" s="640"/>
      <c r="AG40" s="640"/>
      <c r="AH40" s="640"/>
      <c r="AI40" s="640"/>
      <c r="AJ40" s="640"/>
      <c r="AK40" s="640"/>
      <c r="AL40" s="641" t="s">
        <v>244</v>
      </c>
      <c r="AM40" s="642"/>
      <c r="AN40" s="642"/>
      <c r="AO40" s="643"/>
      <c r="AQ40" s="699" t="s">
        <v>343</v>
      </c>
      <c r="AR40" s="700"/>
      <c r="AS40" s="700"/>
      <c r="AT40" s="700"/>
      <c r="AU40" s="700"/>
      <c r="AV40" s="700"/>
      <c r="AW40" s="700"/>
      <c r="AX40" s="700"/>
      <c r="AY40" s="701"/>
      <c r="AZ40" s="636" t="s">
        <v>127</v>
      </c>
      <c r="BA40" s="637"/>
      <c r="BB40" s="637"/>
      <c r="BC40" s="637"/>
      <c r="BD40" s="668"/>
      <c r="BE40" s="668"/>
      <c r="BF40" s="691"/>
      <c r="BG40" s="684" t="s">
        <v>344</v>
      </c>
      <c r="BH40" s="685"/>
      <c r="BI40" s="685"/>
      <c r="BJ40" s="685"/>
      <c r="BK40" s="685"/>
      <c r="BL40" s="214"/>
      <c r="BM40" s="634" t="s">
        <v>345</v>
      </c>
      <c r="BN40" s="634"/>
      <c r="BO40" s="634"/>
      <c r="BP40" s="634"/>
      <c r="BQ40" s="634"/>
      <c r="BR40" s="634"/>
      <c r="BS40" s="634"/>
      <c r="BT40" s="634"/>
      <c r="BU40" s="635"/>
      <c r="BV40" s="636">
        <v>115</v>
      </c>
      <c r="BW40" s="637"/>
      <c r="BX40" s="637"/>
      <c r="BY40" s="637"/>
      <c r="BZ40" s="637"/>
      <c r="CA40" s="637"/>
      <c r="CB40" s="646"/>
      <c r="CD40" s="633" t="s">
        <v>346</v>
      </c>
      <c r="CE40" s="634"/>
      <c r="CF40" s="634"/>
      <c r="CG40" s="634"/>
      <c r="CH40" s="634"/>
      <c r="CI40" s="634"/>
      <c r="CJ40" s="634"/>
      <c r="CK40" s="634"/>
      <c r="CL40" s="634"/>
      <c r="CM40" s="634"/>
      <c r="CN40" s="634"/>
      <c r="CO40" s="634"/>
      <c r="CP40" s="634"/>
      <c r="CQ40" s="635"/>
      <c r="CR40" s="636">
        <v>464456</v>
      </c>
      <c r="CS40" s="637"/>
      <c r="CT40" s="637"/>
      <c r="CU40" s="637"/>
      <c r="CV40" s="637"/>
      <c r="CW40" s="637"/>
      <c r="CX40" s="637"/>
      <c r="CY40" s="638"/>
      <c r="CZ40" s="641">
        <v>2.7</v>
      </c>
      <c r="DA40" s="666"/>
      <c r="DB40" s="666"/>
      <c r="DC40" s="670"/>
      <c r="DD40" s="645">
        <v>399456</v>
      </c>
      <c r="DE40" s="637"/>
      <c r="DF40" s="637"/>
      <c r="DG40" s="637"/>
      <c r="DH40" s="637"/>
      <c r="DI40" s="637"/>
      <c r="DJ40" s="637"/>
      <c r="DK40" s="638"/>
      <c r="DL40" s="645" t="s">
        <v>127</v>
      </c>
      <c r="DM40" s="637"/>
      <c r="DN40" s="637"/>
      <c r="DO40" s="637"/>
      <c r="DP40" s="637"/>
      <c r="DQ40" s="637"/>
      <c r="DR40" s="637"/>
      <c r="DS40" s="637"/>
      <c r="DT40" s="637"/>
      <c r="DU40" s="637"/>
      <c r="DV40" s="638"/>
      <c r="DW40" s="641" t="s">
        <v>275</v>
      </c>
      <c r="DX40" s="666"/>
      <c r="DY40" s="666"/>
      <c r="DZ40" s="666"/>
      <c r="EA40" s="666"/>
      <c r="EB40" s="666"/>
      <c r="EC40" s="667"/>
    </row>
    <row r="41" spans="2:133" ht="11.25" customHeight="1" x14ac:dyDescent="0.2">
      <c r="B41" s="657" t="s">
        <v>347</v>
      </c>
      <c r="C41" s="658"/>
      <c r="D41" s="658"/>
      <c r="E41" s="658"/>
      <c r="F41" s="658"/>
      <c r="G41" s="658"/>
      <c r="H41" s="658"/>
      <c r="I41" s="658"/>
      <c r="J41" s="658"/>
      <c r="K41" s="658"/>
      <c r="L41" s="658"/>
      <c r="M41" s="658"/>
      <c r="N41" s="658"/>
      <c r="O41" s="658"/>
      <c r="P41" s="658"/>
      <c r="Q41" s="659"/>
      <c r="R41" s="708">
        <v>18279002</v>
      </c>
      <c r="S41" s="709"/>
      <c r="T41" s="709"/>
      <c r="U41" s="709"/>
      <c r="V41" s="709"/>
      <c r="W41" s="709"/>
      <c r="X41" s="709"/>
      <c r="Y41" s="713"/>
      <c r="Z41" s="714">
        <v>100</v>
      </c>
      <c r="AA41" s="714"/>
      <c r="AB41" s="714"/>
      <c r="AC41" s="714"/>
      <c r="AD41" s="715">
        <v>10173693</v>
      </c>
      <c r="AE41" s="715"/>
      <c r="AF41" s="715"/>
      <c r="AG41" s="715"/>
      <c r="AH41" s="715"/>
      <c r="AI41" s="715"/>
      <c r="AJ41" s="715"/>
      <c r="AK41" s="715"/>
      <c r="AL41" s="716">
        <v>100</v>
      </c>
      <c r="AM41" s="696"/>
      <c r="AN41" s="696"/>
      <c r="AO41" s="717"/>
      <c r="AQ41" s="699" t="s">
        <v>348</v>
      </c>
      <c r="AR41" s="700"/>
      <c r="AS41" s="700"/>
      <c r="AT41" s="700"/>
      <c r="AU41" s="700"/>
      <c r="AV41" s="700"/>
      <c r="AW41" s="700"/>
      <c r="AX41" s="700"/>
      <c r="AY41" s="701"/>
      <c r="AZ41" s="636">
        <v>262961</v>
      </c>
      <c r="BA41" s="637"/>
      <c r="BB41" s="637"/>
      <c r="BC41" s="637"/>
      <c r="BD41" s="668"/>
      <c r="BE41" s="668"/>
      <c r="BF41" s="691"/>
      <c r="BG41" s="684"/>
      <c r="BH41" s="685"/>
      <c r="BI41" s="685"/>
      <c r="BJ41" s="685"/>
      <c r="BK41" s="685"/>
      <c r="BL41" s="214"/>
      <c r="BM41" s="634" t="s">
        <v>349</v>
      </c>
      <c r="BN41" s="634"/>
      <c r="BO41" s="634"/>
      <c r="BP41" s="634"/>
      <c r="BQ41" s="634"/>
      <c r="BR41" s="634"/>
      <c r="BS41" s="634"/>
      <c r="BT41" s="634"/>
      <c r="BU41" s="635"/>
      <c r="BV41" s="636" t="s">
        <v>275</v>
      </c>
      <c r="BW41" s="637"/>
      <c r="BX41" s="637"/>
      <c r="BY41" s="637"/>
      <c r="BZ41" s="637"/>
      <c r="CA41" s="637"/>
      <c r="CB41" s="646"/>
      <c r="CD41" s="633" t="s">
        <v>350</v>
      </c>
      <c r="CE41" s="634"/>
      <c r="CF41" s="634"/>
      <c r="CG41" s="634"/>
      <c r="CH41" s="634"/>
      <c r="CI41" s="634"/>
      <c r="CJ41" s="634"/>
      <c r="CK41" s="634"/>
      <c r="CL41" s="634"/>
      <c r="CM41" s="634"/>
      <c r="CN41" s="634"/>
      <c r="CO41" s="634"/>
      <c r="CP41" s="634"/>
      <c r="CQ41" s="635"/>
      <c r="CR41" s="636" t="s">
        <v>275</v>
      </c>
      <c r="CS41" s="668"/>
      <c r="CT41" s="668"/>
      <c r="CU41" s="668"/>
      <c r="CV41" s="668"/>
      <c r="CW41" s="668"/>
      <c r="CX41" s="668"/>
      <c r="CY41" s="669"/>
      <c r="CZ41" s="641" t="s">
        <v>244</v>
      </c>
      <c r="DA41" s="666"/>
      <c r="DB41" s="666"/>
      <c r="DC41" s="670"/>
      <c r="DD41" s="645" t="s">
        <v>275</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335</v>
      </c>
      <c r="AR42" s="706"/>
      <c r="AS42" s="706"/>
      <c r="AT42" s="706"/>
      <c r="AU42" s="706"/>
      <c r="AV42" s="706"/>
      <c r="AW42" s="706"/>
      <c r="AX42" s="706"/>
      <c r="AY42" s="707"/>
      <c r="AZ42" s="708">
        <v>901896</v>
      </c>
      <c r="BA42" s="709"/>
      <c r="BB42" s="709"/>
      <c r="BC42" s="709"/>
      <c r="BD42" s="695"/>
      <c r="BE42" s="695"/>
      <c r="BF42" s="697"/>
      <c r="BG42" s="686"/>
      <c r="BH42" s="687"/>
      <c r="BI42" s="687"/>
      <c r="BJ42" s="687"/>
      <c r="BK42" s="687"/>
      <c r="BL42" s="215"/>
      <c r="BM42" s="658" t="s">
        <v>351</v>
      </c>
      <c r="BN42" s="658"/>
      <c r="BO42" s="658"/>
      <c r="BP42" s="658"/>
      <c r="BQ42" s="658"/>
      <c r="BR42" s="658"/>
      <c r="BS42" s="658"/>
      <c r="BT42" s="658"/>
      <c r="BU42" s="659"/>
      <c r="BV42" s="708">
        <v>312</v>
      </c>
      <c r="BW42" s="709"/>
      <c r="BX42" s="709"/>
      <c r="BY42" s="709"/>
      <c r="BZ42" s="709"/>
      <c r="CA42" s="709"/>
      <c r="CB42" s="718"/>
      <c r="CD42" s="633" t="s">
        <v>352</v>
      </c>
      <c r="CE42" s="634"/>
      <c r="CF42" s="634"/>
      <c r="CG42" s="634"/>
      <c r="CH42" s="634"/>
      <c r="CI42" s="634"/>
      <c r="CJ42" s="634"/>
      <c r="CK42" s="634"/>
      <c r="CL42" s="634"/>
      <c r="CM42" s="634"/>
      <c r="CN42" s="634"/>
      <c r="CO42" s="634"/>
      <c r="CP42" s="634"/>
      <c r="CQ42" s="635"/>
      <c r="CR42" s="636">
        <v>1287866</v>
      </c>
      <c r="CS42" s="668"/>
      <c r="CT42" s="668"/>
      <c r="CU42" s="668"/>
      <c r="CV42" s="668"/>
      <c r="CW42" s="668"/>
      <c r="CX42" s="668"/>
      <c r="CY42" s="669"/>
      <c r="CZ42" s="641">
        <v>7.4</v>
      </c>
      <c r="DA42" s="666"/>
      <c r="DB42" s="666"/>
      <c r="DC42" s="670"/>
      <c r="DD42" s="645">
        <v>500318</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353</v>
      </c>
      <c r="CD43" s="633" t="s">
        <v>354</v>
      </c>
      <c r="CE43" s="634"/>
      <c r="CF43" s="634"/>
      <c r="CG43" s="634"/>
      <c r="CH43" s="634"/>
      <c r="CI43" s="634"/>
      <c r="CJ43" s="634"/>
      <c r="CK43" s="634"/>
      <c r="CL43" s="634"/>
      <c r="CM43" s="634"/>
      <c r="CN43" s="634"/>
      <c r="CO43" s="634"/>
      <c r="CP43" s="634"/>
      <c r="CQ43" s="635"/>
      <c r="CR43" s="636">
        <v>32893</v>
      </c>
      <c r="CS43" s="668"/>
      <c r="CT43" s="668"/>
      <c r="CU43" s="668"/>
      <c r="CV43" s="668"/>
      <c r="CW43" s="668"/>
      <c r="CX43" s="668"/>
      <c r="CY43" s="669"/>
      <c r="CZ43" s="641">
        <v>0.2</v>
      </c>
      <c r="DA43" s="666"/>
      <c r="DB43" s="666"/>
      <c r="DC43" s="670"/>
      <c r="DD43" s="645">
        <v>32893</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355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304</v>
      </c>
      <c r="CE44" s="673"/>
      <c r="CF44" s="633" t="s">
        <v>356</v>
      </c>
      <c r="CG44" s="634"/>
      <c r="CH44" s="634"/>
      <c r="CI44" s="634"/>
      <c r="CJ44" s="634"/>
      <c r="CK44" s="634"/>
      <c r="CL44" s="634"/>
      <c r="CM44" s="634"/>
      <c r="CN44" s="634"/>
      <c r="CO44" s="634"/>
      <c r="CP44" s="634"/>
      <c r="CQ44" s="635"/>
      <c r="CR44" s="636">
        <v>1260751</v>
      </c>
      <c r="CS44" s="637"/>
      <c r="CT44" s="637"/>
      <c r="CU44" s="637"/>
      <c r="CV44" s="637"/>
      <c r="CW44" s="637"/>
      <c r="CX44" s="637"/>
      <c r="CY44" s="638"/>
      <c r="CZ44" s="641">
        <v>7.3</v>
      </c>
      <c r="DA44" s="642"/>
      <c r="DB44" s="642"/>
      <c r="DC44" s="648"/>
      <c r="DD44" s="645">
        <v>473203</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357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358</v>
      </c>
      <c r="CG45" s="634"/>
      <c r="CH45" s="634"/>
      <c r="CI45" s="634"/>
      <c r="CJ45" s="634"/>
      <c r="CK45" s="634"/>
      <c r="CL45" s="634"/>
      <c r="CM45" s="634"/>
      <c r="CN45" s="634"/>
      <c r="CO45" s="634"/>
      <c r="CP45" s="634"/>
      <c r="CQ45" s="635"/>
      <c r="CR45" s="636">
        <v>400103</v>
      </c>
      <c r="CS45" s="668"/>
      <c r="CT45" s="668"/>
      <c r="CU45" s="668"/>
      <c r="CV45" s="668"/>
      <c r="CW45" s="668"/>
      <c r="CX45" s="668"/>
      <c r="CY45" s="669"/>
      <c r="CZ45" s="641">
        <v>2.2999999999999998</v>
      </c>
      <c r="DA45" s="666"/>
      <c r="DB45" s="666"/>
      <c r="DC45" s="670"/>
      <c r="DD45" s="645">
        <v>14225</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359</v>
      </c>
      <c r="CG46" s="634"/>
      <c r="CH46" s="634"/>
      <c r="CI46" s="634"/>
      <c r="CJ46" s="634"/>
      <c r="CK46" s="634"/>
      <c r="CL46" s="634"/>
      <c r="CM46" s="634"/>
      <c r="CN46" s="634"/>
      <c r="CO46" s="634"/>
      <c r="CP46" s="634"/>
      <c r="CQ46" s="635"/>
      <c r="CR46" s="636">
        <v>858259</v>
      </c>
      <c r="CS46" s="637"/>
      <c r="CT46" s="637"/>
      <c r="CU46" s="637"/>
      <c r="CV46" s="637"/>
      <c r="CW46" s="637"/>
      <c r="CX46" s="637"/>
      <c r="CY46" s="638"/>
      <c r="CZ46" s="641">
        <v>4.9000000000000004</v>
      </c>
      <c r="DA46" s="642"/>
      <c r="DB46" s="642"/>
      <c r="DC46" s="648"/>
      <c r="DD46" s="645">
        <v>456589</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360</v>
      </c>
      <c r="CG47" s="634"/>
      <c r="CH47" s="634"/>
      <c r="CI47" s="634"/>
      <c r="CJ47" s="634"/>
      <c r="CK47" s="634"/>
      <c r="CL47" s="634"/>
      <c r="CM47" s="634"/>
      <c r="CN47" s="634"/>
      <c r="CO47" s="634"/>
      <c r="CP47" s="634"/>
      <c r="CQ47" s="635"/>
      <c r="CR47" s="636">
        <v>27115</v>
      </c>
      <c r="CS47" s="668"/>
      <c r="CT47" s="668"/>
      <c r="CU47" s="668"/>
      <c r="CV47" s="668"/>
      <c r="CW47" s="668"/>
      <c r="CX47" s="668"/>
      <c r="CY47" s="669"/>
      <c r="CZ47" s="641">
        <v>0.2</v>
      </c>
      <c r="DA47" s="666"/>
      <c r="DB47" s="666"/>
      <c r="DC47" s="670"/>
      <c r="DD47" s="645">
        <v>27115</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361</v>
      </c>
      <c r="CG48" s="634"/>
      <c r="CH48" s="634"/>
      <c r="CI48" s="634"/>
      <c r="CJ48" s="634"/>
      <c r="CK48" s="634"/>
      <c r="CL48" s="634"/>
      <c r="CM48" s="634"/>
      <c r="CN48" s="634"/>
      <c r="CO48" s="634"/>
      <c r="CP48" s="634"/>
      <c r="CQ48" s="635"/>
      <c r="CR48" s="636" t="s">
        <v>127</v>
      </c>
      <c r="CS48" s="637"/>
      <c r="CT48" s="637"/>
      <c r="CU48" s="637"/>
      <c r="CV48" s="637"/>
      <c r="CW48" s="637"/>
      <c r="CX48" s="637"/>
      <c r="CY48" s="638"/>
      <c r="CZ48" s="641" t="s">
        <v>244</v>
      </c>
      <c r="DA48" s="642"/>
      <c r="DB48" s="642"/>
      <c r="DC48" s="648"/>
      <c r="DD48" s="645" t="s">
        <v>240</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362</v>
      </c>
      <c r="CE49" s="658"/>
      <c r="CF49" s="658"/>
      <c r="CG49" s="658"/>
      <c r="CH49" s="658"/>
      <c r="CI49" s="658"/>
      <c r="CJ49" s="658"/>
      <c r="CK49" s="658"/>
      <c r="CL49" s="658"/>
      <c r="CM49" s="658"/>
      <c r="CN49" s="658"/>
      <c r="CO49" s="658"/>
      <c r="CP49" s="658"/>
      <c r="CQ49" s="659"/>
      <c r="CR49" s="708">
        <v>17356300</v>
      </c>
      <c r="CS49" s="695"/>
      <c r="CT49" s="695"/>
      <c r="CU49" s="695"/>
      <c r="CV49" s="695"/>
      <c r="CW49" s="695"/>
      <c r="CX49" s="695"/>
      <c r="CY49" s="724"/>
      <c r="CZ49" s="716">
        <v>100</v>
      </c>
      <c r="DA49" s="725"/>
      <c r="DB49" s="725"/>
      <c r="DC49" s="726"/>
      <c r="DD49" s="727">
        <v>11730272</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0W6xS2iW/un8wkLZtl7c0eW4mm4/0chu7mARuC3aVy04s18ZdfABb1xUw0MJxWSoRZUSXOwEvdgfqN3KmHo5rQ==" saltValue="dvxM4OY21nglztt56AGvU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363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364</v>
      </c>
      <c r="DK2" s="736"/>
      <c r="DL2" s="736"/>
      <c r="DM2" s="736"/>
      <c r="DN2" s="736"/>
      <c r="DO2" s="737"/>
      <c r="DP2" s="222"/>
      <c r="DQ2" s="735" t="s">
        <v>365</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366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367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368</v>
      </c>
      <c r="B5" s="741"/>
      <c r="C5" s="741"/>
      <c r="D5" s="741"/>
      <c r="E5" s="741"/>
      <c r="F5" s="741"/>
      <c r="G5" s="741"/>
      <c r="H5" s="741"/>
      <c r="I5" s="741"/>
      <c r="J5" s="741"/>
      <c r="K5" s="741"/>
      <c r="L5" s="741"/>
      <c r="M5" s="741"/>
      <c r="N5" s="741"/>
      <c r="O5" s="741"/>
      <c r="P5" s="742"/>
      <c r="Q5" s="746" t="s">
        <v>369</v>
      </c>
      <c r="R5" s="747"/>
      <c r="S5" s="747"/>
      <c r="T5" s="747"/>
      <c r="U5" s="748"/>
      <c r="V5" s="746" t="s">
        <v>370</v>
      </c>
      <c r="W5" s="747"/>
      <c r="X5" s="747"/>
      <c r="Y5" s="747"/>
      <c r="Z5" s="748"/>
      <c r="AA5" s="746" t="s">
        <v>371</v>
      </c>
      <c r="AB5" s="747"/>
      <c r="AC5" s="747"/>
      <c r="AD5" s="747"/>
      <c r="AE5" s="747"/>
      <c r="AF5" s="752" t="s">
        <v>372</v>
      </c>
      <c r="AG5" s="747"/>
      <c r="AH5" s="747"/>
      <c r="AI5" s="747"/>
      <c r="AJ5" s="753"/>
      <c r="AK5" s="747" t="s">
        <v>373</v>
      </c>
      <c r="AL5" s="747"/>
      <c r="AM5" s="747"/>
      <c r="AN5" s="747"/>
      <c r="AO5" s="748"/>
      <c r="AP5" s="746" t="s">
        <v>374</v>
      </c>
      <c r="AQ5" s="747"/>
      <c r="AR5" s="747"/>
      <c r="AS5" s="747"/>
      <c r="AT5" s="748"/>
      <c r="AU5" s="746" t="s">
        <v>375</v>
      </c>
      <c r="AV5" s="747"/>
      <c r="AW5" s="747"/>
      <c r="AX5" s="747"/>
      <c r="AY5" s="753"/>
      <c r="AZ5" s="226"/>
      <c r="BA5" s="226"/>
      <c r="BB5" s="226"/>
      <c r="BC5" s="226"/>
      <c r="BD5" s="226"/>
      <c r="BE5" s="227"/>
      <c r="BF5" s="227"/>
      <c r="BG5" s="227"/>
      <c r="BH5" s="227"/>
      <c r="BI5" s="227"/>
      <c r="BJ5" s="227"/>
      <c r="BK5" s="227"/>
      <c r="BL5" s="227"/>
      <c r="BM5" s="227"/>
      <c r="BN5" s="227"/>
      <c r="BO5" s="227"/>
      <c r="BP5" s="227"/>
      <c r="BQ5" s="740" t="s">
        <v>376</v>
      </c>
      <c r="BR5" s="741"/>
      <c r="BS5" s="741"/>
      <c r="BT5" s="741"/>
      <c r="BU5" s="741"/>
      <c r="BV5" s="741"/>
      <c r="BW5" s="741"/>
      <c r="BX5" s="741"/>
      <c r="BY5" s="741"/>
      <c r="BZ5" s="741"/>
      <c r="CA5" s="741"/>
      <c r="CB5" s="741"/>
      <c r="CC5" s="741"/>
      <c r="CD5" s="741"/>
      <c r="CE5" s="741"/>
      <c r="CF5" s="741"/>
      <c r="CG5" s="742"/>
      <c r="CH5" s="746" t="s">
        <v>377</v>
      </c>
      <c r="CI5" s="747"/>
      <c r="CJ5" s="747"/>
      <c r="CK5" s="747"/>
      <c r="CL5" s="748"/>
      <c r="CM5" s="746" t="s">
        <v>378</v>
      </c>
      <c r="CN5" s="747"/>
      <c r="CO5" s="747"/>
      <c r="CP5" s="747"/>
      <c r="CQ5" s="748"/>
      <c r="CR5" s="746" t="s">
        <v>379</v>
      </c>
      <c r="CS5" s="747"/>
      <c r="CT5" s="747"/>
      <c r="CU5" s="747"/>
      <c r="CV5" s="748"/>
      <c r="CW5" s="746" t="s">
        <v>380</v>
      </c>
      <c r="CX5" s="747"/>
      <c r="CY5" s="747"/>
      <c r="CZ5" s="747"/>
      <c r="DA5" s="748"/>
      <c r="DB5" s="746" t="s">
        <v>381</v>
      </c>
      <c r="DC5" s="747"/>
      <c r="DD5" s="747"/>
      <c r="DE5" s="747"/>
      <c r="DF5" s="748"/>
      <c r="DG5" s="776" t="s">
        <v>382</v>
      </c>
      <c r="DH5" s="777"/>
      <c r="DI5" s="777"/>
      <c r="DJ5" s="777"/>
      <c r="DK5" s="778"/>
      <c r="DL5" s="776" t="s">
        <v>383</v>
      </c>
      <c r="DM5" s="777"/>
      <c r="DN5" s="777"/>
      <c r="DO5" s="777"/>
      <c r="DP5" s="778"/>
      <c r="DQ5" s="746" t="s">
        <v>384</v>
      </c>
      <c r="DR5" s="747"/>
      <c r="DS5" s="747"/>
      <c r="DT5" s="747"/>
      <c r="DU5" s="748"/>
      <c r="DV5" s="746" t="s">
        <v>375</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385</v>
      </c>
      <c r="C7" s="763"/>
      <c r="D7" s="763"/>
      <c r="E7" s="763"/>
      <c r="F7" s="763"/>
      <c r="G7" s="763"/>
      <c r="H7" s="763"/>
      <c r="I7" s="763"/>
      <c r="J7" s="763"/>
      <c r="K7" s="763"/>
      <c r="L7" s="763"/>
      <c r="M7" s="763"/>
      <c r="N7" s="763"/>
      <c r="O7" s="763"/>
      <c r="P7" s="764"/>
      <c r="Q7" s="765">
        <v>18239</v>
      </c>
      <c r="R7" s="766"/>
      <c r="S7" s="766"/>
      <c r="T7" s="766"/>
      <c r="U7" s="766"/>
      <c r="V7" s="766">
        <v>17371</v>
      </c>
      <c r="W7" s="766"/>
      <c r="X7" s="766"/>
      <c r="Y7" s="766"/>
      <c r="Z7" s="766"/>
      <c r="AA7" s="766">
        <v>868</v>
      </c>
      <c r="AB7" s="766"/>
      <c r="AC7" s="766"/>
      <c r="AD7" s="766"/>
      <c r="AE7" s="767"/>
      <c r="AF7" s="768">
        <v>660</v>
      </c>
      <c r="AG7" s="769"/>
      <c r="AH7" s="769"/>
      <c r="AI7" s="769"/>
      <c r="AJ7" s="770"/>
      <c r="AK7" s="771">
        <v>292</v>
      </c>
      <c r="AL7" s="772"/>
      <c r="AM7" s="772"/>
      <c r="AN7" s="772"/>
      <c r="AO7" s="772"/>
      <c r="AP7" s="772">
        <v>9132</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582</v>
      </c>
      <c r="BT7" s="760"/>
      <c r="BU7" s="760"/>
      <c r="BV7" s="760"/>
      <c r="BW7" s="760"/>
      <c r="BX7" s="760"/>
      <c r="BY7" s="760"/>
      <c r="BZ7" s="760"/>
      <c r="CA7" s="760"/>
      <c r="CB7" s="760"/>
      <c r="CC7" s="760"/>
      <c r="CD7" s="760"/>
      <c r="CE7" s="760"/>
      <c r="CF7" s="760"/>
      <c r="CG7" s="775"/>
      <c r="CH7" s="756">
        <v>-4</v>
      </c>
      <c r="CI7" s="757"/>
      <c r="CJ7" s="757"/>
      <c r="CK7" s="757"/>
      <c r="CL7" s="758"/>
      <c r="CM7" s="756">
        <v>100</v>
      </c>
      <c r="CN7" s="757"/>
      <c r="CO7" s="757"/>
      <c r="CP7" s="757"/>
      <c r="CQ7" s="758"/>
      <c r="CR7" s="756">
        <v>10</v>
      </c>
      <c r="CS7" s="757"/>
      <c r="CT7" s="757"/>
      <c r="CU7" s="757"/>
      <c r="CV7" s="758"/>
      <c r="CW7" s="756">
        <v>0</v>
      </c>
      <c r="CX7" s="757"/>
      <c r="CY7" s="757"/>
      <c r="CZ7" s="757"/>
      <c r="DA7" s="758"/>
      <c r="DB7" s="756">
        <v>0</v>
      </c>
      <c r="DC7" s="757"/>
      <c r="DD7" s="757"/>
      <c r="DE7" s="757"/>
      <c r="DF7" s="758"/>
      <c r="DG7" s="756">
        <v>360</v>
      </c>
      <c r="DH7" s="757"/>
      <c r="DI7" s="757"/>
      <c r="DJ7" s="757"/>
      <c r="DK7" s="758"/>
      <c r="DL7" s="756">
        <v>0</v>
      </c>
      <c r="DM7" s="757"/>
      <c r="DN7" s="757"/>
      <c r="DO7" s="757"/>
      <c r="DP7" s="758"/>
      <c r="DQ7" s="756">
        <v>203</v>
      </c>
      <c r="DR7" s="757"/>
      <c r="DS7" s="757"/>
      <c r="DT7" s="757"/>
      <c r="DU7" s="758"/>
      <c r="DV7" s="759"/>
      <c r="DW7" s="760"/>
      <c r="DX7" s="760"/>
      <c r="DY7" s="760"/>
      <c r="DZ7" s="761"/>
      <c r="EA7" s="229"/>
    </row>
    <row r="8" spans="1:131" s="230" customFormat="1" ht="26.25" customHeight="1" x14ac:dyDescent="0.2">
      <c r="A8" s="233">
        <v>2</v>
      </c>
      <c r="B8" s="793" t="s">
        <v>386</v>
      </c>
      <c r="C8" s="794"/>
      <c r="D8" s="794"/>
      <c r="E8" s="794"/>
      <c r="F8" s="794"/>
      <c r="G8" s="794"/>
      <c r="H8" s="794"/>
      <c r="I8" s="794"/>
      <c r="J8" s="794"/>
      <c r="K8" s="794"/>
      <c r="L8" s="794"/>
      <c r="M8" s="794"/>
      <c r="N8" s="794"/>
      <c r="O8" s="794"/>
      <c r="P8" s="795"/>
      <c r="Q8" s="796">
        <v>62</v>
      </c>
      <c r="R8" s="797"/>
      <c r="S8" s="797"/>
      <c r="T8" s="797"/>
      <c r="U8" s="797"/>
      <c r="V8" s="797">
        <v>8</v>
      </c>
      <c r="W8" s="797"/>
      <c r="X8" s="797"/>
      <c r="Y8" s="797"/>
      <c r="Z8" s="797"/>
      <c r="AA8" s="797">
        <v>54</v>
      </c>
      <c r="AB8" s="797"/>
      <c r="AC8" s="797"/>
      <c r="AD8" s="797"/>
      <c r="AE8" s="798"/>
      <c r="AF8" s="799">
        <v>54</v>
      </c>
      <c r="AG8" s="800"/>
      <c r="AH8" s="800"/>
      <c r="AI8" s="800"/>
      <c r="AJ8" s="801"/>
      <c r="AK8" s="782" t="s">
        <v>512</v>
      </c>
      <c r="AL8" s="783"/>
      <c r="AM8" s="783"/>
      <c r="AN8" s="783"/>
      <c r="AO8" s="783"/>
      <c r="AP8" s="783" t="s">
        <v>512</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583</v>
      </c>
      <c r="BT8" s="787"/>
      <c r="BU8" s="787"/>
      <c r="BV8" s="787"/>
      <c r="BW8" s="787"/>
      <c r="BX8" s="787"/>
      <c r="BY8" s="787"/>
      <c r="BZ8" s="787"/>
      <c r="CA8" s="787"/>
      <c r="CB8" s="787"/>
      <c r="CC8" s="787"/>
      <c r="CD8" s="787"/>
      <c r="CE8" s="787"/>
      <c r="CF8" s="787"/>
      <c r="CG8" s="788"/>
      <c r="CH8" s="789">
        <v>29</v>
      </c>
      <c r="CI8" s="790"/>
      <c r="CJ8" s="790"/>
      <c r="CK8" s="790"/>
      <c r="CL8" s="791"/>
      <c r="CM8" s="789">
        <v>280</v>
      </c>
      <c r="CN8" s="790"/>
      <c r="CO8" s="790"/>
      <c r="CP8" s="790"/>
      <c r="CQ8" s="791"/>
      <c r="CR8" s="789">
        <v>50</v>
      </c>
      <c r="CS8" s="790"/>
      <c r="CT8" s="790"/>
      <c r="CU8" s="790"/>
      <c r="CV8" s="791"/>
      <c r="CW8" s="789">
        <v>0</v>
      </c>
      <c r="CX8" s="790"/>
      <c r="CY8" s="790"/>
      <c r="CZ8" s="790"/>
      <c r="DA8" s="791"/>
      <c r="DB8" s="789">
        <v>0</v>
      </c>
      <c r="DC8" s="790"/>
      <c r="DD8" s="790"/>
      <c r="DE8" s="790"/>
      <c r="DF8" s="791"/>
      <c r="DG8" s="789">
        <v>0</v>
      </c>
      <c r="DH8" s="790"/>
      <c r="DI8" s="790"/>
      <c r="DJ8" s="790"/>
      <c r="DK8" s="791"/>
      <c r="DL8" s="789">
        <v>0</v>
      </c>
      <c r="DM8" s="790"/>
      <c r="DN8" s="790"/>
      <c r="DO8" s="790"/>
      <c r="DP8" s="791"/>
      <c r="DQ8" s="789">
        <v>0</v>
      </c>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387</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388</v>
      </c>
      <c r="B23" s="802" t="s">
        <v>389</v>
      </c>
      <c r="C23" s="803"/>
      <c r="D23" s="803"/>
      <c r="E23" s="803"/>
      <c r="F23" s="803"/>
      <c r="G23" s="803"/>
      <c r="H23" s="803"/>
      <c r="I23" s="803"/>
      <c r="J23" s="803"/>
      <c r="K23" s="803"/>
      <c r="L23" s="803"/>
      <c r="M23" s="803"/>
      <c r="N23" s="803"/>
      <c r="O23" s="803"/>
      <c r="P23" s="804"/>
      <c r="Q23" s="805">
        <v>18301</v>
      </c>
      <c r="R23" s="806"/>
      <c r="S23" s="806"/>
      <c r="T23" s="806"/>
      <c r="U23" s="806"/>
      <c r="V23" s="806">
        <v>17379</v>
      </c>
      <c r="W23" s="806"/>
      <c r="X23" s="806"/>
      <c r="Y23" s="806"/>
      <c r="Z23" s="806"/>
      <c r="AA23" s="806">
        <v>922</v>
      </c>
      <c r="AB23" s="806"/>
      <c r="AC23" s="806"/>
      <c r="AD23" s="806"/>
      <c r="AE23" s="807"/>
      <c r="AF23" s="808">
        <v>714</v>
      </c>
      <c r="AG23" s="806"/>
      <c r="AH23" s="806"/>
      <c r="AI23" s="806"/>
      <c r="AJ23" s="809"/>
      <c r="AK23" s="810"/>
      <c r="AL23" s="811"/>
      <c r="AM23" s="811"/>
      <c r="AN23" s="811"/>
      <c r="AO23" s="811"/>
      <c r="AP23" s="806">
        <v>9132</v>
      </c>
      <c r="AQ23" s="806"/>
      <c r="AR23" s="806"/>
      <c r="AS23" s="806"/>
      <c r="AT23" s="806"/>
      <c r="AU23" s="822"/>
      <c r="AV23" s="822"/>
      <c r="AW23" s="822"/>
      <c r="AX23" s="822"/>
      <c r="AY23" s="823"/>
      <c r="AZ23" s="824" t="s">
        <v>390</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391</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392</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368</v>
      </c>
      <c r="B26" s="741"/>
      <c r="C26" s="741"/>
      <c r="D26" s="741"/>
      <c r="E26" s="741"/>
      <c r="F26" s="741"/>
      <c r="G26" s="741"/>
      <c r="H26" s="741"/>
      <c r="I26" s="741"/>
      <c r="J26" s="741"/>
      <c r="K26" s="741"/>
      <c r="L26" s="741"/>
      <c r="M26" s="741"/>
      <c r="N26" s="741"/>
      <c r="O26" s="741"/>
      <c r="P26" s="742"/>
      <c r="Q26" s="746" t="s">
        <v>393</v>
      </c>
      <c r="R26" s="747"/>
      <c r="S26" s="747"/>
      <c r="T26" s="747"/>
      <c r="U26" s="748"/>
      <c r="V26" s="746" t="s">
        <v>394</v>
      </c>
      <c r="W26" s="747"/>
      <c r="X26" s="747"/>
      <c r="Y26" s="747"/>
      <c r="Z26" s="748"/>
      <c r="AA26" s="746" t="s">
        <v>395</v>
      </c>
      <c r="AB26" s="747"/>
      <c r="AC26" s="747"/>
      <c r="AD26" s="747"/>
      <c r="AE26" s="747"/>
      <c r="AF26" s="827" t="s">
        <v>396</v>
      </c>
      <c r="AG26" s="828"/>
      <c r="AH26" s="828"/>
      <c r="AI26" s="828"/>
      <c r="AJ26" s="829"/>
      <c r="AK26" s="747" t="s">
        <v>397</v>
      </c>
      <c r="AL26" s="747"/>
      <c r="AM26" s="747"/>
      <c r="AN26" s="747"/>
      <c r="AO26" s="748"/>
      <c r="AP26" s="746" t="s">
        <v>398</v>
      </c>
      <c r="AQ26" s="747"/>
      <c r="AR26" s="747"/>
      <c r="AS26" s="747"/>
      <c r="AT26" s="748"/>
      <c r="AU26" s="746" t="s">
        <v>399</v>
      </c>
      <c r="AV26" s="747"/>
      <c r="AW26" s="747"/>
      <c r="AX26" s="747"/>
      <c r="AY26" s="748"/>
      <c r="AZ26" s="746" t="s">
        <v>400</v>
      </c>
      <c r="BA26" s="747"/>
      <c r="BB26" s="747"/>
      <c r="BC26" s="747"/>
      <c r="BD26" s="748"/>
      <c r="BE26" s="746" t="s">
        <v>375</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401</v>
      </c>
      <c r="C28" s="763"/>
      <c r="D28" s="763"/>
      <c r="E28" s="763"/>
      <c r="F28" s="763"/>
      <c r="G28" s="763"/>
      <c r="H28" s="763"/>
      <c r="I28" s="763"/>
      <c r="J28" s="763"/>
      <c r="K28" s="763"/>
      <c r="L28" s="763"/>
      <c r="M28" s="763"/>
      <c r="N28" s="763"/>
      <c r="O28" s="763"/>
      <c r="P28" s="764"/>
      <c r="Q28" s="835">
        <v>3472</v>
      </c>
      <c r="R28" s="836"/>
      <c r="S28" s="836"/>
      <c r="T28" s="836"/>
      <c r="U28" s="836"/>
      <c r="V28" s="836">
        <v>3400</v>
      </c>
      <c r="W28" s="836"/>
      <c r="X28" s="836"/>
      <c r="Y28" s="836"/>
      <c r="Z28" s="836"/>
      <c r="AA28" s="836">
        <v>72</v>
      </c>
      <c r="AB28" s="836"/>
      <c r="AC28" s="836"/>
      <c r="AD28" s="836"/>
      <c r="AE28" s="837"/>
      <c r="AF28" s="838">
        <v>72</v>
      </c>
      <c r="AG28" s="836"/>
      <c r="AH28" s="836"/>
      <c r="AI28" s="836"/>
      <c r="AJ28" s="839"/>
      <c r="AK28" s="840">
        <v>263</v>
      </c>
      <c r="AL28" s="841"/>
      <c r="AM28" s="841"/>
      <c r="AN28" s="841"/>
      <c r="AO28" s="841"/>
      <c r="AP28" s="841" t="s">
        <v>512</v>
      </c>
      <c r="AQ28" s="841"/>
      <c r="AR28" s="841"/>
      <c r="AS28" s="841"/>
      <c r="AT28" s="841"/>
      <c r="AU28" s="841" t="s">
        <v>512</v>
      </c>
      <c r="AV28" s="841"/>
      <c r="AW28" s="841"/>
      <c r="AX28" s="841"/>
      <c r="AY28" s="841"/>
      <c r="AZ28" s="842" t="s">
        <v>512</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402</v>
      </c>
      <c r="C29" s="794"/>
      <c r="D29" s="794"/>
      <c r="E29" s="794"/>
      <c r="F29" s="794"/>
      <c r="G29" s="794"/>
      <c r="H29" s="794"/>
      <c r="I29" s="794"/>
      <c r="J29" s="794"/>
      <c r="K29" s="794"/>
      <c r="L29" s="794"/>
      <c r="M29" s="794"/>
      <c r="N29" s="794"/>
      <c r="O29" s="794"/>
      <c r="P29" s="795"/>
      <c r="Q29" s="796">
        <v>3066</v>
      </c>
      <c r="R29" s="797"/>
      <c r="S29" s="797"/>
      <c r="T29" s="797"/>
      <c r="U29" s="797"/>
      <c r="V29" s="797">
        <v>2934</v>
      </c>
      <c r="W29" s="797"/>
      <c r="X29" s="797"/>
      <c r="Y29" s="797"/>
      <c r="Z29" s="797"/>
      <c r="AA29" s="797">
        <v>132</v>
      </c>
      <c r="AB29" s="797"/>
      <c r="AC29" s="797"/>
      <c r="AD29" s="797"/>
      <c r="AE29" s="798"/>
      <c r="AF29" s="799">
        <v>132</v>
      </c>
      <c r="AG29" s="800"/>
      <c r="AH29" s="800"/>
      <c r="AI29" s="800"/>
      <c r="AJ29" s="801"/>
      <c r="AK29" s="847">
        <v>433</v>
      </c>
      <c r="AL29" s="843"/>
      <c r="AM29" s="843"/>
      <c r="AN29" s="843"/>
      <c r="AO29" s="843"/>
      <c r="AP29" s="843" t="s">
        <v>512</v>
      </c>
      <c r="AQ29" s="843"/>
      <c r="AR29" s="843"/>
      <c r="AS29" s="843"/>
      <c r="AT29" s="843"/>
      <c r="AU29" s="843" t="s">
        <v>512</v>
      </c>
      <c r="AV29" s="843"/>
      <c r="AW29" s="843"/>
      <c r="AX29" s="843"/>
      <c r="AY29" s="843"/>
      <c r="AZ29" s="844" t="s">
        <v>512</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403</v>
      </c>
      <c r="C30" s="794"/>
      <c r="D30" s="794"/>
      <c r="E30" s="794"/>
      <c r="F30" s="794"/>
      <c r="G30" s="794"/>
      <c r="H30" s="794"/>
      <c r="I30" s="794"/>
      <c r="J30" s="794"/>
      <c r="K30" s="794"/>
      <c r="L30" s="794"/>
      <c r="M30" s="794"/>
      <c r="N30" s="794"/>
      <c r="O30" s="794"/>
      <c r="P30" s="795"/>
      <c r="Q30" s="796">
        <v>574</v>
      </c>
      <c r="R30" s="797"/>
      <c r="S30" s="797"/>
      <c r="T30" s="797"/>
      <c r="U30" s="797"/>
      <c r="V30" s="797">
        <v>568</v>
      </c>
      <c r="W30" s="797"/>
      <c r="X30" s="797"/>
      <c r="Y30" s="797"/>
      <c r="Z30" s="797"/>
      <c r="AA30" s="797">
        <v>6</v>
      </c>
      <c r="AB30" s="797"/>
      <c r="AC30" s="797"/>
      <c r="AD30" s="797"/>
      <c r="AE30" s="798"/>
      <c r="AF30" s="799">
        <v>6</v>
      </c>
      <c r="AG30" s="800"/>
      <c r="AH30" s="800"/>
      <c r="AI30" s="800"/>
      <c r="AJ30" s="801"/>
      <c r="AK30" s="847">
        <v>103</v>
      </c>
      <c r="AL30" s="843"/>
      <c r="AM30" s="843"/>
      <c r="AN30" s="843"/>
      <c r="AO30" s="843"/>
      <c r="AP30" s="843" t="s">
        <v>512</v>
      </c>
      <c r="AQ30" s="843"/>
      <c r="AR30" s="843"/>
      <c r="AS30" s="843"/>
      <c r="AT30" s="843"/>
      <c r="AU30" s="843" t="s">
        <v>512</v>
      </c>
      <c r="AV30" s="843"/>
      <c r="AW30" s="843"/>
      <c r="AX30" s="843"/>
      <c r="AY30" s="843"/>
      <c r="AZ30" s="844" t="s">
        <v>512</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404</v>
      </c>
      <c r="C31" s="794"/>
      <c r="D31" s="794"/>
      <c r="E31" s="794"/>
      <c r="F31" s="794"/>
      <c r="G31" s="794"/>
      <c r="H31" s="794"/>
      <c r="I31" s="794"/>
      <c r="J31" s="794"/>
      <c r="K31" s="794"/>
      <c r="L31" s="794"/>
      <c r="M31" s="794"/>
      <c r="N31" s="794"/>
      <c r="O31" s="794"/>
      <c r="P31" s="795"/>
      <c r="Q31" s="796">
        <v>60</v>
      </c>
      <c r="R31" s="797"/>
      <c r="S31" s="797"/>
      <c r="T31" s="797"/>
      <c r="U31" s="797"/>
      <c r="V31" s="797">
        <v>58</v>
      </c>
      <c r="W31" s="797"/>
      <c r="X31" s="797"/>
      <c r="Y31" s="797"/>
      <c r="Z31" s="797"/>
      <c r="AA31" s="797">
        <v>2</v>
      </c>
      <c r="AB31" s="797"/>
      <c r="AC31" s="797"/>
      <c r="AD31" s="797"/>
      <c r="AE31" s="798"/>
      <c r="AF31" s="799">
        <v>2</v>
      </c>
      <c r="AG31" s="800"/>
      <c r="AH31" s="800"/>
      <c r="AI31" s="800"/>
      <c r="AJ31" s="801"/>
      <c r="AK31" s="847">
        <v>48</v>
      </c>
      <c r="AL31" s="843"/>
      <c r="AM31" s="843"/>
      <c r="AN31" s="843"/>
      <c r="AO31" s="843"/>
      <c r="AP31" s="843" t="s">
        <v>512</v>
      </c>
      <c r="AQ31" s="843"/>
      <c r="AR31" s="843"/>
      <c r="AS31" s="843"/>
      <c r="AT31" s="843"/>
      <c r="AU31" s="843" t="s">
        <v>512</v>
      </c>
      <c r="AV31" s="843"/>
      <c r="AW31" s="843"/>
      <c r="AX31" s="843"/>
      <c r="AY31" s="843"/>
      <c r="AZ31" s="844" t="s">
        <v>512</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405</v>
      </c>
      <c r="C32" s="794"/>
      <c r="D32" s="794"/>
      <c r="E32" s="794"/>
      <c r="F32" s="794"/>
      <c r="G32" s="794"/>
      <c r="H32" s="794"/>
      <c r="I32" s="794"/>
      <c r="J32" s="794"/>
      <c r="K32" s="794"/>
      <c r="L32" s="794"/>
      <c r="M32" s="794"/>
      <c r="N32" s="794"/>
      <c r="O32" s="794"/>
      <c r="P32" s="795"/>
      <c r="Q32" s="796">
        <v>37</v>
      </c>
      <c r="R32" s="797"/>
      <c r="S32" s="797"/>
      <c r="T32" s="797"/>
      <c r="U32" s="797"/>
      <c r="V32" s="797">
        <v>35</v>
      </c>
      <c r="W32" s="797"/>
      <c r="X32" s="797"/>
      <c r="Y32" s="797"/>
      <c r="Z32" s="797"/>
      <c r="AA32" s="797">
        <v>2</v>
      </c>
      <c r="AB32" s="797"/>
      <c r="AC32" s="797"/>
      <c r="AD32" s="797"/>
      <c r="AE32" s="798"/>
      <c r="AF32" s="799">
        <v>2</v>
      </c>
      <c r="AG32" s="800"/>
      <c r="AH32" s="800"/>
      <c r="AI32" s="800"/>
      <c r="AJ32" s="801"/>
      <c r="AK32" s="847" t="s">
        <v>512</v>
      </c>
      <c r="AL32" s="843"/>
      <c r="AM32" s="843"/>
      <c r="AN32" s="843"/>
      <c r="AO32" s="843"/>
      <c r="AP32" s="843" t="s">
        <v>512</v>
      </c>
      <c r="AQ32" s="843"/>
      <c r="AR32" s="843"/>
      <c r="AS32" s="843"/>
      <c r="AT32" s="843"/>
      <c r="AU32" s="843" t="s">
        <v>512</v>
      </c>
      <c r="AV32" s="843"/>
      <c r="AW32" s="843"/>
      <c r="AX32" s="843"/>
      <c r="AY32" s="843"/>
      <c r="AZ32" s="844" t="s">
        <v>512</v>
      </c>
      <c r="BA32" s="844"/>
      <c r="BB32" s="844"/>
      <c r="BC32" s="844"/>
      <c r="BD32" s="844"/>
      <c r="BE32" s="845"/>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406</v>
      </c>
      <c r="C33" s="794"/>
      <c r="D33" s="794"/>
      <c r="E33" s="794"/>
      <c r="F33" s="794"/>
      <c r="G33" s="794"/>
      <c r="H33" s="794"/>
      <c r="I33" s="794"/>
      <c r="J33" s="794"/>
      <c r="K33" s="794"/>
      <c r="L33" s="794"/>
      <c r="M33" s="794"/>
      <c r="N33" s="794"/>
      <c r="O33" s="794"/>
      <c r="P33" s="795"/>
      <c r="Q33" s="796">
        <v>854</v>
      </c>
      <c r="R33" s="797"/>
      <c r="S33" s="797"/>
      <c r="T33" s="797"/>
      <c r="U33" s="797"/>
      <c r="V33" s="797">
        <v>736</v>
      </c>
      <c r="W33" s="797"/>
      <c r="X33" s="797"/>
      <c r="Y33" s="797"/>
      <c r="Z33" s="797"/>
      <c r="AA33" s="797">
        <v>118</v>
      </c>
      <c r="AB33" s="797"/>
      <c r="AC33" s="797"/>
      <c r="AD33" s="797"/>
      <c r="AE33" s="798"/>
      <c r="AF33" s="799">
        <v>1023</v>
      </c>
      <c r="AG33" s="800"/>
      <c r="AH33" s="800"/>
      <c r="AI33" s="800"/>
      <c r="AJ33" s="801"/>
      <c r="AK33" s="847">
        <v>0</v>
      </c>
      <c r="AL33" s="843"/>
      <c r="AM33" s="843"/>
      <c r="AN33" s="843"/>
      <c r="AO33" s="843"/>
      <c r="AP33" s="843">
        <v>540</v>
      </c>
      <c r="AQ33" s="843"/>
      <c r="AR33" s="843"/>
      <c r="AS33" s="843"/>
      <c r="AT33" s="843"/>
      <c r="AU33" s="843">
        <v>1</v>
      </c>
      <c r="AV33" s="843"/>
      <c r="AW33" s="843"/>
      <c r="AX33" s="843"/>
      <c r="AY33" s="843"/>
      <c r="AZ33" s="844" t="s">
        <v>512</v>
      </c>
      <c r="BA33" s="844"/>
      <c r="BB33" s="844"/>
      <c r="BC33" s="844"/>
      <c r="BD33" s="844"/>
      <c r="BE33" s="845" t="s">
        <v>407</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t="s">
        <v>408</v>
      </c>
      <c r="C34" s="794"/>
      <c r="D34" s="794"/>
      <c r="E34" s="794"/>
      <c r="F34" s="794"/>
      <c r="G34" s="794"/>
      <c r="H34" s="794"/>
      <c r="I34" s="794"/>
      <c r="J34" s="794"/>
      <c r="K34" s="794"/>
      <c r="L34" s="794"/>
      <c r="M34" s="794"/>
      <c r="N34" s="794"/>
      <c r="O34" s="794"/>
      <c r="P34" s="795"/>
      <c r="Q34" s="796">
        <v>908</v>
      </c>
      <c r="R34" s="797"/>
      <c r="S34" s="797"/>
      <c r="T34" s="797"/>
      <c r="U34" s="797"/>
      <c r="V34" s="797">
        <v>896</v>
      </c>
      <c r="W34" s="797"/>
      <c r="X34" s="797"/>
      <c r="Y34" s="797"/>
      <c r="Z34" s="797"/>
      <c r="AA34" s="797">
        <v>12</v>
      </c>
      <c r="AB34" s="797"/>
      <c r="AC34" s="797"/>
      <c r="AD34" s="797"/>
      <c r="AE34" s="798"/>
      <c r="AF34" s="799">
        <v>381</v>
      </c>
      <c r="AG34" s="800"/>
      <c r="AH34" s="800"/>
      <c r="AI34" s="800"/>
      <c r="AJ34" s="801"/>
      <c r="AK34" s="847">
        <v>805</v>
      </c>
      <c r="AL34" s="843"/>
      <c r="AM34" s="843"/>
      <c r="AN34" s="843"/>
      <c r="AO34" s="843"/>
      <c r="AP34" s="843">
        <v>7275</v>
      </c>
      <c r="AQ34" s="843"/>
      <c r="AR34" s="843"/>
      <c r="AS34" s="843"/>
      <c r="AT34" s="843"/>
      <c r="AU34" s="843">
        <v>3718</v>
      </c>
      <c r="AV34" s="843"/>
      <c r="AW34" s="843"/>
      <c r="AX34" s="843"/>
      <c r="AY34" s="843"/>
      <c r="AZ34" s="844" t="s">
        <v>512</v>
      </c>
      <c r="BA34" s="844"/>
      <c r="BB34" s="844"/>
      <c r="BC34" s="844"/>
      <c r="BD34" s="844"/>
      <c r="BE34" s="845" t="s">
        <v>409</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410</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388</v>
      </c>
      <c r="B63" s="802" t="s">
        <v>411</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1619</v>
      </c>
      <c r="AG63" s="857"/>
      <c r="AH63" s="857"/>
      <c r="AI63" s="857"/>
      <c r="AJ63" s="858"/>
      <c r="AK63" s="859"/>
      <c r="AL63" s="854"/>
      <c r="AM63" s="854"/>
      <c r="AN63" s="854"/>
      <c r="AO63" s="854"/>
      <c r="AP63" s="857">
        <v>7815</v>
      </c>
      <c r="AQ63" s="857"/>
      <c r="AR63" s="857"/>
      <c r="AS63" s="857"/>
      <c r="AT63" s="857"/>
      <c r="AU63" s="857">
        <v>3719</v>
      </c>
      <c r="AV63" s="857"/>
      <c r="AW63" s="857"/>
      <c r="AX63" s="857"/>
      <c r="AY63" s="857"/>
      <c r="AZ63" s="861"/>
      <c r="BA63" s="861"/>
      <c r="BB63" s="861"/>
      <c r="BC63" s="861"/>
      <c r="BD63" s="861"/>
      <c r="BE63" s="862"/>
      <c r="BF63" s="862"/>
      <c r="BG63" s="862"/>
      <c r="BH63" s="862"/>
      <c r="BI63" s="863"/>
      <c r="BJ63" s="864" t="s">
        <v>412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414</v>
      </c>
      <c r="B66" s="741"/>
      <c r="C66" s="741"/>
      <c r="D66" s="741"/>
      <c r="E66" s="741"/>
      <c r="F66" s="741"/>
      <c r="G66" s="741"/>
      <c r="H66" s="741"/>
      <c r="I66" s="741"/>
      <c r="J66" s="741"/>
      <c r="K66" s="741"/>
      <c r="L66" s="741"/>
      <c r="M66" s="741"/>
      <c r="N66" s="741"/>
      <c r="O66" s="741"/>
      <c r="P66" s="742"/>
      <c r="Q66" s="746" t="s">
        <v>393</v>
      </c>
      <c r="R66" s="747"/>
      <c r="S66" s="747"/>
      <c r="T66" s="747"/>
      <c r="U66" s="748"/>
      <c r="V66" s="746" t="s">
        <v>394</v>
      </c>
      <c r="W66" s="747"/>
      <c r="X66" s="747"/>
      <c r="Y66" s="747"/>
      <c r="Z66" s="748"/>
      <c r="AA66" s="746" t="s">
        <v>415</v>
      </c>
      <c r="AB66" s="747"/>
      <c r="AC66" s="747"/>
      <c r="AD66" s="747"/>
      <c r="AE66" s="748"/>
      <c r="AF66" s="867" t="s">
        <v>396</v>
      </c>
      <c r="AG66" s="828"/>
      <c r="AH66" s="828"/>
      <c r="AI66" s="828"/>
      <c r="AJ66" s="868"/>
      <c r="AK66" s="746" t="s">
        <v>397</v>
      </c>
      <c r="AL66" s="741"/>
      <c r="AM66" s="741"/>
      <c r="AN66" s="741"/>
      <c r="AO66" s="742"/>
      <c r="AP66" s="746" t="s">
        <v>416</v>
      </c>
      <c r="AQ66" s="747"/>
      <c r="AR66" s="747"/>
      <c r="AS66" s="747"/>
      <c r="AT66" s="748"/>
      <c r="AU66" s="746" t="s">
        <v>417</v>
      </c>
      <c r="AV66" s="747"/>
      <c r="AW66" s="747"/>
      <c r="AX66" s="747"/>
      <c r="AY66" s="748"/>
      <c r="AZ66" s="746" t="s">
        <v>375</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577</v>
      </c>
      <c r="C68" s="883"/>
      <c r="D68" s="883"/>
      <c r="E68" s="883"/>
      <c r="F68" s="883"/>
      <c r="G68" s="883"/>
      <c r="H68" s="883"/>
      <c r="I68" s="883"/>
      <c r="J68" s="883"/>
      <c r="K68" s="883"/>
      <c r="L68" s="883"/>
      <c r="M68" s="883"/>
      <c r="N68" s="883"/>
      <c r="O68" s="883"/>
      <c r="P68" s="884"/>
      <c r="Q68" s="885">
        <v>5872</v>
      </c>
      <c r="R68" s="879"/>
      <c r="S68" s="879"/>
      <c r="T68" s="879"/>
      <c r="U68" s="879"/>
      <c r="V68" s="879">
        <v>5522</v>
      </c>
      <c r="W68" s="879"/>
      <c r="X68" s="879"/>
      <c r="Y68" s="879"/>
      <c r="Z68" s="879"/>
      <c r="AA68" s="879">
        <v>350</v>
      </c>
      <c r="AB68" s="879"/>
      <c r="AC68" s="879"/>
      <c r="AD68" s="879"/>
      <c r="AE68" s="879"/>
      <c r="AF68" s="879">
        <v>247</v>
      </c>
      <c r="AG68" s="879"/>
      <c r="AH68" s="879"/>
      <c r="AI68" s="879"/>
      <c r="AJ68" s="879"/>
      <c r="AK68" s="879" t="s">
        <v>512</v>
      </c>
      <c r="AL68" s="879"/>
      <c r="AM68" s="879"/>
      <c r="AN68" s="879"/>
      <c r="AO68" s="879"/>
      <c r="AP68" s="879">
        <v>423</v>
      </c>
      <c r="AQ68" s="879"/>
      <c r="AR68" s="879"/>
      <c r="AS68" s="879"/>
      <c r="AT68" s="879"/>
      <c r="AU68" s="879">
        <v>40</v>
      </c>
      <c r="AV68" s="879"/>
      <c r="AW68" s="879"/>
      <c r="AX68" s="879"/>
      <c r="AY68" s="879"/>
      <c r="AZ68" s="880" t="s">
        <v>512</v>
      </c>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578</v>
      </c>
      <c r="C69" s="887"/>
      <c r="D69" s="887"/>
      <c r="E69" s="887"/>
      <c r="F69" s="887"/>
      <c r="G69" s="887"/>
      <c r="H69" s="887"/>
      <c r="I69" s="887"/>
      <c r="J69" s="887"/>
      <c r="K69" s="887"/>
      <c r="L69" s="887"/>
      <c r="M69" s="887"/>
      <c r="N69" s="887"/>
      <c r="O69" s="887"/>
      <c r="P69" s="888"/>
      <c r="Q69" s="889">
        <v>2377</v>
      </c>
      <c r="R69" s="843"/>
      <c r="S69" s="843"/>
      <c r="T69" s="843"/>
      <c r="U69" s="843"/>
      <c r="V69" s="843">
        <v>2280</v>
      </c>
      <c r="W69" s="843"/>
      <c r="X69" s="843"/>
      <c r="Y69" s="843"/>
      <c r="Z69" s="843"/>
      <c r="AA69" s="843">
        <v>97</v>
      </c>
      <c r="AB69" s="843"/>
      <c r="AC69" s="843"/>
      <c r="AD69" s="843"/>
      <c r="AE69" s="843"/>
      <c r="AF69" s="843">
        <v>97</v>
      </c>
      <c r="AG69" s="843"/>
      <c r="AH69" s="843"/>
      <c r="AI69" s="843"/>
      <c r="AJ69" s="843"/>
      <c r="AK69" s="843" t="s">
        <v>512</v>
      </c>
      <c r="AL69" s="843"/>
      <c r="AM69" s="843"/>
      <c r="AN69" s="843"/>
      <c r="AO69" s="843"/>
      <c r="AP69" s="843">
        <v>3792</v>
      </c>
      <c r="AQ69" s="843"/>
      <c r="AR69" s="843"/>
      <c r="AS69" s="843"/>
      <c r="AT69" s="843"/>
      <c r="AU69" s="843">
        <v>1558</v>
      </c>
      <c r="AV69" s="843"/>
      <c r="AW69" s="843"/>
      <c r="AX69" s="843"/>
      <c r="AY69" s="843"/>
      <c r="AZ69" s="845" t="s">
        <v>512</v>
      </c>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579</v>
      </c>
      <c r="C70" s="887"/>
      <c r="D70" s="887"/>
      <c r="E70" s="887"/>
      <c r="F70" s="887"/>
      <c r="G70" s="887"/>
      <c r="H70" s="887"/>
      <c r="I70" s="887"/>
      <c r="J70" s="887"/>
      <c r="K70" s="887"/>
      <c r="L70" s="887"/>
      <c r="M70" s="887"/>
      <c r="N70" s="887"/>
      <c r="O70" s="887"/>
      <c r="P70" s="888"/>
      <c r="Q70" s="889">
        <v>7254</v>
      </c>
      <c r="R70" s="843"/>
      <c r="S70" s="843"/>
      <c r="T70" s="843"/>
      <c r="U70" s="843"/>
      <c r="V70" s="843">
        <v>6917</v>
      </c>
      <c r="W70" s="843"/>
      <c r="X70" s="843"/>
      <c r="Y70" s="843"/>
      <c r="Z70" s="843"/>
      <c r="AA70" s="843">
        <v>337</v>
      </c>
      <c r="AB70" s="843"/>
      <c r="AC70" s="843"/>
      <c r="AD70" s="843"/>
      <c r="AE70" s="843"/>
      <c r="AF70" s="843">
        <v>337</v>
      </c>
      <c r="AG70" s="843"/>
      <c r="AH70" s="843"/>
      <c r="AI70" s="843"/>
      <c r="AJ70" s="843"/>
      <c r="AK70" s="843" t="s">
        <v>512</v>
      </c>
      <c r="AL70" s="843"/>
      <c r="AM70" s="843"/>
      <c r="AN70" s="843"/>
      <c r="AO70" s="843"/>
      <c r="AP70" s="843" t="s">
        <v>512</v>
      </c>
      <c r="AQ70" s="843"/>
      <c r="AR70" s="843"/>
      <c r="AS70" s="843"/>
      <c r="AT70" s="843"/>
      <c r="AU70" s="843" t="s">
        <v>512</v>
      </c>
      <c r="AV70" s="843"/>
      <c r="AW70" s="843"/>
      <c r="AX70" s="843"/>
      <c r="AY70" s="843"/>
      <c r="AZ70" s="845" t="s">
        <v>512</v>
      </c>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580</v>
      </c>
      <c r="C71" s="887"/>
      <c r="D71" s="887"/>
      <c r="E71" s="887"/>
      <c r="F71" s="887"/>
      <c r="G71" s="887"/>
      <c r="H71" s="887"/>
      <c r="I71" s="887"/>
      <c r="J71" s="887"/>
      <c r="K71" s="887"/>
      <c r="L71" s="887"/>
      <c r="M71" s="887"/>
      <c r="N71" s="887"/>
      <c r="O71" s="887"/>
      <c r="P71" s="888"/>
      <c r="Q71" s="889">
        <v>2273</v>
      </c>
      <c r="R71" s="843"/>
      <c r="S71" s="843"/>
      <c r="T71" s="843"/>
      <c r="U71" s="843"/>
      <c r="V71" s="843">
        <v>2162</v>
      </c>
      <c r="W71" s="843"/>
      <c r="X71" s="843"/>
      <c r="Y71" s="843"/>
      <c r="Z71" s="843"/>
      <c r="AA71" s="843">
        <v>111</v>
      </c>
      <c r="AB71" s="843"/>
      <c r="AC71" s="843"/>
      <c r="AD71" s="843"/>
      <c r="AE71" s="843"/>
      <c r="AF71" s="843">
        <v>111</v>
      </c>
      <c r="AG71" s="843"/>
      <c r="AH71" s="843"/>
      <c r="AI71" s="843"/>
      <c r="AJ71" s="843"/>
      <c r="AK71" s="843" t="s">
        <v>512</v>
      </c>
      <c r="AL71" s="843"/>
      <c r="AM71" s="843"/>
      <c r="AN71" s="843"/>
      <c r="AO71" s="843"/>
      <c r="AP71" s="843" t="s">
        <v>512</v>
      </c>
      <c r="AQ71" s="843"/>
      <c r="AR71" s="843"/>
      <c r="AS71" s="843"/>
      <c r="AT71" s="843"/>
      <c r="AU71" s="843" t="s">
        <v>512</v>
      </c>
      <c r="AV71" s="843"/>
      <c r="AW71" s="843"/>
      <c r="AX71" s="843"/>
      <c r="AY71" s="843"/>
      <c r="AZ71" s="845" t="s">
        <v>512</v>
      </c>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581</v>
      </c>
      <c r="C72" s="887"/>
      <c r="D72" s="887"/>
      <c r="E72" s="887"/>
      <c r="F72" s="887"/>
      <c r="G72" s="887"/>
      <c r="H72" s="887"/>
      <c r="I72" s="887"/>
      <c r="J72" s="887"/>
      <c r="K72" s="887"/>
      <c r="L72" s="887"/>
      <c r="M72" s="887"/>
      <c r="N72" s="887"/>
      <c r="O72" s="887"/>
      <c r="P72" s="888"/>
      <c r="Q72" s="889">
        <v>983883</v>
      </c>
      <c r="R72" s="843"/>
      <c r="S72" s="843"/>
      <c r="T72" s="843"/>
      <c r="U72" s="843"/>
      <c r="V72" s="843">
        <v>942967</v>
      </c>
      <c r="W72" s="843"/>
      <c r="X72" s="843"/>
      <c r="Y72" s="843"/>
      <c r="Z72" s="843"/>
      <c r="AA72" s="843">
        <v>40916</v>
      </c>
      <c r="AB72" s="843"/>
      <c r="AC72" s="843"/>
      <c r="AD72" s="843"/>
      <c r="AE72" s="843"/>
      <c r="AF72" s="843">
        <v>40916</v>
      </c>
      <c r="AG72" s="843"/>
      <c r="AH72" s="843"/>
      <c r="AI72" s="843"/>
      <c r="AJ72" s="843"/>
      <c r="AK72" s="843">
        <v>1</v>
      </c>
      <c r="AL72" s="843"/>
      <c r="AM72" s="843"/>
      <c r="AN72" s="843"/>
      <c r="AO72" s="843"/>
      <c r="AP72" s="843" t="s">
        <v>512</v>
      </c>
      <c r="AQ72" s="843"/>
      <c r="AR72" s="843"/>
      <c r="AS72" s="843"/>
      <c r="AT72" s="843"/>
      <c r="AU72" s="843" t="s">
        <v>512</v>
      </c>
      <c r="AV72" s="843"/>
      <c r="AW72" s="843"/>
      <c r="AX72" s="843"/>
      <c r="AY72" s="843"/>
      <c r="AZ72" s="845" t="s">
        <v>512</v>
      </c>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388</v>
      </c>
      <c r="B88" s="802" t="s">
        <v>418</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41708</v>
      </c>
      <c r="AG88" s="857"/>
      <c r="AH88" s="857"/>
      <c r="AI88" s="857"/>
      <c r="AJ88" s="857"/>
      <c r="AK88" s="854"/>
      <c r="AL88" s="854"/>
      <c r="AM88" s="854"/>
      <c r="AN88" s="854"/>
      <c r="AO88" s="854"/>
      <c r="AP88" s="857">
        <v>4215</v>
      </c>
      <c r="AQ88" s="857"/>
      <c r="AR88" s="857"/>
      <c r="AS88" s="857"/>
      <c r="AT88" s="857"/>
      <c r="AU88" s="857">
        <v>1598</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388</v>
      </c>
      <c r="BR102" s="802" t="s">
        <v>419</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60</v>
      </c>
      <c r="CS102" s="865"/>
      <c r="CT102" s="865"/>
      <c r="CU102" s="865"/>
      <c r="CV102" s="904"/>
      <c r="CW102" s="903"/>
      <c r="CX102" s="865"/>
      <c r="CY102" s="865"/>
      <c r="CZ102" s="865"/>
      <c r="DA102" s="904"/>
      <c r="DB102" s="903"/>
      <c r="DC102" s="865"/>
      <c r="DD102" s="865"/>
      <c r="DE102" s="865"/>
      <c r="DF102" s="904"/>
      <c r="DG102" s="903">
        <v>360</v>
      </c>
      <c r="DH102" s="865"/>
      <c r="DI102" s="865"/>
      <c r="DJ102" s="865"/>
      <c r="DK102" s="904"/>
      <c r="DL102" s="903"/>
      <c r="DM102" s="865"/>
      <c r="DN102" s="865"/>
      <c r="DO102" s="865"/>
      <c r="DP102" s="904"/>
      <c r="DQ102" s="903">
        <v>203</v>
      </c>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420</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421</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422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424</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425</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426</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427</v>
      </c>
      <c r="AB109" s="906"/>
      <c r="AC109" s="906"/>
      <c r="AD109" s="906"/>
      <c r="AE109" s="907"/>
      <c r="AF109" s="905" t="s">
        <v>428</v>
      </c>
      <c r="AG109" s="906"/>
      <c r="AH109" s="906"/>
      <c r="AI109" s="906"/>
      <c r="AJ109" s="907"/>
      <c r="AK109" s="905" t="s">
        <v>306</v>
      </c>
      <c r="AL109" s="906"/>
      <c r="AM109" s="906"/>
      <c r="AN109" s="906"/>
      <c r="AO109" s="907"/>
      <c r="AP109" s="905" t="s">
        <v>429</v>
      </c>
      <c r="AQ109" s="906"/>
      <c r="AR109" s="906"/>
      <c r="AS109" s="906"/>
      <c r="AT109" s="908"/>
      <c r="AU109" s="925" t="s">
        <v>426</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427</v>
      </c>
      <c r="BR109" s="906"/>
      <c r="BS109" s="906"/>
      <c r="BT109" s="906"/>
      <c r="BU109" s="907"/>
      <c r="BV109" s="905" t="s">
        <v>428</v>
      </c>
      <c r="BW109" s="906"/>
      <c r="BX109" s="906"/>
      <c r="BY109" s="906"/>
      <c r="BZ109" s="907"/>
      <c r="CA109" s="905" t="s">
        <v>306</v>
      </c>
      <c r="CB109" s="906"/>
      <c r="CC109" s="906"/>
      <c r="CD109" s="906"/>
      <c r="CE109" s="907"/>
      <c r="CF109" s="926" t="s">
        <v>429</v>
      </c>
      <c r="CG109" s="926"/>
      <c r="CH109" s="926"/>
      <c r="CI109" s="926"/>
      <c r="CJ109" s="926"/>
      <c r="CK109" s="905" t="s">
        <v>430</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427</v>
      </c>
      <c r="DH109" s="906"/>
      <c r="DI109" s="906"/>
      <c r="DJ109" s="906"/>
      <c r="DK109" s="907"/>
      <c r="DL109" s="905" t="s">
        <v>428</v>
      </c>
      <c r="DM109" s="906"/>
      <c r="DN109" s="906"/>
      <c r="DO109" s="906"/>
      <c r="DP109" s="907"/>
      <c r="DQ109" s="905" t="s">
        <v>306</v>
      </c>
      <c r="DR109" s="906"/>
      <c r="DS109" s="906"/>
      <c r="DT109" s="906"/>
      <c r="DU109" s="907"/>
      <c r="DV109" s="905" t="s">
        <v>429</v>
      </c>
      <c r="DW109" s="906"/>
      <c r="DX109" s="906"/>
      <c r="DY109" s="906"/>
      <c r="DZ109" s="908"/>
    </row>
    <row r="110" spans="1:131" s="224" customFormat="1" ht="26.25" customHeight="1" x14ac:dyDescent="0.2">
      <c r="A110" s="909" t="s">
        <v>431</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777112</v>
      </c>
      <c r="AB110" s="913"/>
      <c r="AC110" s="913"/>
      <c r="AD110" s="913"/>
      <c r="AE110" s="914"/>
      <c r="AF110" s="915">
        <v>778853</v>
      </c>
      <c r="AG110" s="913"/>
      <c r="AH110" s="913"/>
      <c r="AI110" s="913"/>
      <c r="AJ110" s="914"/>
      <c r="AK110" s="915">
        <v>980362</v>
      </c>
      <c r="AL110" s="913"/>
      <c r="AM110" s="913"/>
      <c r="AN110" s="913"/>
      <c r="AO110" s="914"/>
      <c r="AP110" s="916">
        <v>11.2</v>
      </c>
      <c r="AQ110" s="917"/>
      <c r="AR110" s="917"/>
      <c r="AS110" s="917"/>
      <c r="AT110" s="918"/>
      <c r="AU110" s="919" t="s">
        <v>74</v>
      </c>
      <c r="AV110" s="920"/>
      <c r="AW110" s="920"/>
      <c r="AX110" s="920"/>
      <c r="AY110" s="920"/>
      <c r="AZ110" s="942" t="s">
        <v>432</v>
      </c>
      <c r="BA110" s="910"/>
      <c r="BB110" s="910"/>
      <c r="BC110" s="910"/>
      <c r="BD110" s="910"/>
      <c r="BE110" s="910"/>
      <c r="BF110" s="910"/>
      <c r="BG110" s="910"/>
      <c r="BH110" s="910"/>
      <c r="BI110" s="910"/>
      <c r="BJ110" s="910"/>
      <c r="BK110" s="910"/>
      <c r="BL110" s="910"/>
      <c r="BM110" s="910"/>
      <c r="BN110" s="910"/>
      <c r="BO110" s="910"/>
      <c r="BP110" s="911"/>
      <c r="BQ110" s="943">
        <v>9936444</v>
      </c>
      <c r="BR110" s="944"/>
      <c r="BS110" s="944"/>
      <c r="BT110" s="944"/>
      <c r="BU110" s="944"/>
      <c r="BV110" s="944">
        <v>9579689</v>
      </c>
      <c r="BW110" s="944"/>
      <c r="BX110" s="944"/>
      <c r="BY110" s="944"/>
      <c r="BZ110" s="944"/>
      <c r="CA110" s="944">
        <v>9131627</v>
      </c>
      <c r="CB110" s="944"/>
      <c r="CC110" s="944"/>
      <c r="CD110" s="944"/>
      <c r="CE110" s="944"/>
      <c r="CF110" s="957">
        <v>104.1</v>
      </c>
      <c r="CG110" s="958"/>
      <c r="CH110" s="958"/>
      <c r="CI110" s="958"/>
      <c r="CJ110" s="958"/>
      <c r="CK110" s="959" t="s">
        <v>433</v>
      </c>
      <c r="CL110" s="960"/>
      <c r="CM110" s="942" t="s">
        <v>434</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v>776730</v>
      </c>
      <c r="DH110" s="944"/>
      <c r="DI110" s="944"/>
      <c r="DJ110" s="944"/>
      <c r="DK110" s="944"/>
      <c r="DL110" s="944">
        <v>718361</v>
      </c>
      <c r="DM110" s="944"/>
      <c r="DN110" s="944"/>
      <c r="DO110" s="944"/>
      <c r="DP110" s="944"/>
      <c r="DQ110" s="944">
        <v>674436</v>
      </c>
      <c r="DR110" s="944"/>
      <c r="DS110" s="944"/>
      <c r="DT110" s="944"/>
      <c r="DU110" s="944"/>
      <c r="DV110" s="945">
        <v>7.7</v>
      </c>
      <c r="DW110" s="945"/>
      <c r="DX110" s="945"/>
      <c r="DY110" s="945"/>
      <c r="DZ110" s="946"/>
    </row>
    <row r="111" spans="1:131" s="224" customFormat="1" ht="26.25" customHeight="1" x14ac:dyDescent="0.2">
      <c r="A111" s="947" t="s">
        <v>435</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436</v>
      </c>
      <c r="AB111" s="951"/>
      <c r="AC111" s="951"/>
      <c r="AD111" s="951"/>
      <c r="AE111" s="952"/>
      <c r="AF111" s="953" t="s">
        <v>436</v>
      </c>
      <c r="AG111" s="951"/>
      <c r="AH111" s="951"/>
      <c r="AI111" s="951"/>
      <c r="AJ111" s="952"/>
      <c r="AK111" s="953" t="s">
        <v>436</v>
      </c>
      <c r="AL111" s="951"/>
      <c r="AM111" s="951"/>
      <c r="AN111" s="951"/>
      <c r="AO111" s="952"/>
      <c r="AP111" s="954" t="s">
        <v>436</v>
      </c>
      <c r="AQ111" s="955"/>
      <c r="AR111" s="955"/>
      <c r="AS111" s="955"/>
      <c r="AT111" s="956"/>
      <c r="AU111" s="921"/>
      <c r="AV111" s="922"/>
      <c r="AW111" s="922"/>
      <c r="AX111" s="922"/>
      <c r="AY111" s="922"/>
      <c r="AZ111" s="935" t="s">
        <v>437</v>
      </c>
      <c r="BA111" s="936"/>
      <c r="BB111" s="936"/>
      <c r="BC111" s="936"/>
      <c r="BD111" s="936"/>
      <c r="BE111" s="936"/>
      <c r="BF111" s="936"/>
      <c r="BG111" s="936"/>
      <c r="BH111" s="936"/>
      <c r="BI111" s="936"/>
      <c r="BJ111" s="936"/>
      <c r="BK111" s="936"/>
      <c r="BL111" s="936"/>
      <c r="BM111" s="936"/>
      <c r="BN111" s="936"/>
      <c r="BO111" s="936"/>
      <c r="BP111" s="937"/>
      <c r="BQ111" s="938">
        <v>914668</v>
      </c>
      <c r="BR111" s="939"/>
      <c r="BS111" s="939"/>
      <c r="BT111" s="939"/>
      <c r="BU111" s="939"/>
      <c r="BV111" s="939">
        <v>888390</v>
      </c>
      <c r="BW111" s="939"/>
      <c r="BX111" s="939"/>
      <c r="BY111" s="939"/>
      <c r="BZ111" s="939"/>
      <c r="CA111" s="939">
        <v>823196</v>
      </c>
      <c r="CB111" s="939"/>
      <c r="CC111" s="939"/>
      <c r="CD111" s="939"/>
      <c r="CE111" s="939"/>
      <c r="CF111" s="933">
        <v>9.4</v>
      </c>
      <c r="CG111" s="934"/>
      <c r="CH111" s="934"/>
      <c r="CI111" s="934"/>
      <c r="CJ111" s="934"/>
      <c r="CK111" s="961"/>
      <c r="CL111" s="962"/>
      <c r="CM111" s="935" t="s">
        <v>438</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436</v>
      </c>
      <c r="DH111" s="939"/>
      <c r="DI111" s="939"/>
      <c r="DJ111" s="939"/>
      <c r="DK111" s="939"/>
      <c r="DL111" s="939" t="s">
        <v>439</v>
      </c>
      <c r="DM111" s="939"/>
      <c r="DN111" s="939"/>
      <c r="DO111" s="939"/>
      <c r="DP111" s="939"/>
      <c r="DQ111" s="939" t="s">
        <v>439</v>
      </c>
      <c r="DR111" s="939"/>
      <c r="DS111" s="939"/>
      <c r="DT111" s="939"/>
      <c r="DU111" s="939"/>
      <c r="DV111" s="940" t="s">
        <v>439</v>
      </c>
      <c r="DW111" s="940"/>
      <c r="DX111" s="940"/>
      <c r="DY111" s="940"/>
      <c r="DZ111" s="941"/>
    </row>
    <row r="112" spans="1:131" s="224" customFormat="1" ht="26.25" customHeight="1" x14ac:dyDescent="0.2">
      <c r="A112" s="965" t="s">
        <v>440</v>
      </c>
      <c r="B112" s="966"/>
      <c r="C112" s="936" t="s">
        <v>441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436</v>
      </c>
      <c r="AB112" s="972"/>
      <c r="AC112" s="972"/>
      <c r="AD112" s="972"/>
      <c r="AE112" s="973"/>
      <c r="AF112" s="974" t="s">
        <v>439</v>
      </c>
      <c r="AG112" s="972"/>
      <c r="AH112" s="972"/>
      <c r="AI112" s="972"/>
      <c r="AJ112" s="973"/>
      <c r="AK112" s="974" t="s">
        <v>436</v>
      </c>
      <c r="AL112" s="972"/>
      <c r="AM112" s="972"/>
      <c r="AN112" s="972"/>
      <c r="AO112" s="973"/>
      <c r="AP112" s="975" t="s">
        <v>436</v>
      </c>
      <c r="AQ112" s="976"/>
      <c r="AR112" s="976"/>
      <c r="AS112" s="976"/>
      <c r="AT112" s="977"/>
      <c r="AU112" s="921"/>
      <c r="AV112" s="922"/>
      <c r="AW112" s="922"/>
      <c r="AX112" s="922"/>
      <c r="AY112" s="922"/>
      <c r="AZ112" s="935" t="s">
        <v>442</v>
      </c>
      <c r="BA112" s="936"/>
      <c r="BB112" s="936"/>
      <c r="BC112" s="936"/>
      <c r="BD112" s="936"/>
      <c r="BE112" s="936"/>
      <c r="BF112" s="936"/>
      <c r="BG112" s="936"/>
      <c r="BH112" s="936"/>
      <c r="BI112" s="936"/>
      <c r="BJ112" s="936"/>
      <c r="BK112" s="936"/>
      <c r="BL112" s="936"/>
      <c r="BM112" s="936"/>
      <c r="BN112" s="936"/>
      <c r="BO112" s="936"/>
      <c r="BP112" s="937"/>
      <c r="BQ112" s="938">
        <v>5198350</v>
      </c>
      <c r="BR112" s="939"/>
      <c r="BS112" s="939"/>
      <c r="BT112" s="939"/>
      <c r="BU112" s="939"/>
      <c r="BV112" s="939">
        <v>3698580</v>
      </c>
      <c r="BW112" s="939"/>
      <c r="BX112" s="939"/>
      <c r="BY112" s="939"/>
      <c r="BZ112" s="939"/>
      <c r="CA112" s="939">
        <v>3718306</v>
      </c>
      <c r="CB112" s="939"/>
      <c r="CC112" s="939"/>
      <c r="CD112" s="939"/>
      <c r="CE112" s="939"/>
      <c r="CF112" s="933">
        <v>42.4</v>
      </c>
      <c r="CG112" s="934"/>
      <c r="CH112" s="934"/>
      <c r="CI112" s="934"/>
      <c r="CJ112" s="934"/>
      <c r="CK112" s="961"/>
      <c r="CL112" s="962"/>
      <c r="CM112" s="935" t="s">
        <v>443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436</v>
      </c>
      <c r="DH112" s="939"/>
      <c r="DI112" s="939"/>
      <c r="DJ112" s="939"/>
      <c r="DK112" s="939"/>
      <c r="DL112" s="939" t="s">
        <v>436</v>
      </c>
      <c r="DM112" s="939"/>
      <c r="DN112" s="939"/>
      <c r="DO112" s="939"/>
      <c r="DP112" s="939"/>
      <c r="DQ112" s="939" t="s">
        <v>436</v>
      </c>
      <c r="DR112" s="939"/>
      <c r="DS112" s="939"/>
      <c r="DT112" s="939"/>
      <c r="DU112" s="939"/>
      <c r="DV112" s="940" t="s">
        <v>439</v>
      </c>
      <c r="DW112" s="940"/>
      <c r="DX112" s="940"/>
      <c r="DY112" s="940"/>
      <c r="DZ112" s="941"/>
    </row>
    <row r="113" spans="1:130" s="224" customFormat="1" ht="26.25" customHeight="1" x14ac:dyDescent="0.2">
      <c r="A113" s="967"/>
      <c r="B113" s="968"/>
      <c r="C113" s="936" t="s">
        <v>444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278550</v>
      </c>
      <c r="AB113" s="951"/>
      <c r="AC113" s="951"/>
      <c r="AD113" s="951"/>
      <c r="AE113" s="952"/>
      <c r="AF113" s="953">
        <v>331745</v>
      </c>
      <c r="AG113" s="951"/>
      <c r="AH113" s="951"/>
      <c r="AI113" s="951"/>
      <c r="AJ113" s="952"/>
      <c r="AK113" s="953">
        <v>342194</v>
      </c>
      <c r="AL113" s="951"/>
      <c r="AM113" s="951"/>
      <c r="AN113" s="951"/>
      <c r="AO113" s="952"/>
      <c r="AP113" s="954">
        <v>3.9</v>
      </c>
      <c r="AQ113" s="955"/>
      <c r="AR113" s="955"/>
      <c r="AS113" s="955"/>
      <c r="AT113" s="956"/>
      <c r="AU113" s="921"/>
      <c r="AV113" s="922"/>
      <c r="AW113" s="922"/>
      <c r="AX113" s="922"/>
      <c r="AY113" s="922"/>
      <c r="AZ113" s="935" t="s">
        <v>445</v>
      </c>
      <c r="BA113" s="936"/>
      <c r="BB113" s="936"/>
      <c r="BC113" s="936"/>
      <c r="BD113" s="936"/>
      <c r="BE113" s="936"/>
      <c r="BF113" s="936"/>
      <c r="BG113" s="936"/>
      <c r="BH113" s="936"/>
      <c r="BI113" s="936"/>
      <c r="BJ113" s="936"/>
      <c r="BK113" s="936"/>
      <c r="BL113" s="936"/>
      <c r="BM113" s="936"/>
      <c r="BN113" s="936"/>
      <c r="BO113" s="936"/>
      <c r="BP113" s="937"/>
      <c r="BQ113" s="938">
        <v>1615928</v>
      </c>
      <c r="BR113" s="939"/>
      <c r="BS113" s="939"/>
      <c r="BT113" s="939"/>
      <c r="BU113" s="939"/>
      <c r="BV113" s="939">
        <v>1624883</v>
      </c>
      <c r="BW113" s="939"/>
      <c r="BX113" s="939"/>
      <c r="BY113" s="939"/>
      <c r="BZ113" s="939"/>
      <c r="CA113" s="939">
        <v>1597250</v>
      </c>
      <c r="CB113" s="939"/>
      <c r="CC113" s="939"/>
      <c r="CD113" s="939"/>
      <c r="CE113" s="939"/>
      <c r="CF113" s="933">
        <v>18.2</v>
      </c>
      <c r="CG113" s="934"/>
      <c r="CH113" s="934"/>
      <c r="CI113" s="934"/>
      <c r="CJ113" s="934"/>
      <c r="CK113" s="961"/>
      <c r="CL113" s="962"/>
      <c r="CM113" s="935" t="s">
        <v>446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436</v>
      </c>
      <c r="DH113" s="972"/>
      <c r="DI113" s="972"/>
      <c r="DJ113" s="972"/>
      <c r="DK113" s="973"/>
      <c r="DL113" s="974" t="s">
        <v>436</v>
      </c>
      <c r="DM113" s="972"/>
      <c r="DN113" s="972"/>
      <c r="DO113" s="972"/>
      <c r="DP113" s="973"/>
      <c r="DQ113" s="974" t="s">
        <v>436</v>
      </c>
      <c r="DR113" s="972"/>
      <c r="DS113" s="972"/>
      <c r="DT113" s="972"/>
      <c r="DU113" s="973"/>
      <c r="DV113" s="975" t="s">
        <v>439</v>
      </c>
      <c r="DW113" s="976"/>
      <c r="DX113" s="976"/>
      <c r="DY113" s="976"/>
      <c r="DZ113" s="977"/>
    </row>
    <row r="114" spans="1:130" s="224" customFormat="1" ht="26.25" customHeight="1" x14ac:dyDescent="0.2">
      <c r="A114" s="967"/>
      <c r="B114" s="968"/>
      <c r="C114" s="936" t="s">
        <v>447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115683</v>
      </c>
      <c r="AB114" s="972"/>
      <c r="AC114" s="972"/>
      <c r="AD114" s="972"/>
      <c r="AE114" s="973"/>
      <c r="AF114" s="974">
        <v>103969</v>
      </c>
      <c r="AG114" s="972"/>
      <c r="AH114" s="972"/>
      <c r="AI114" s="972"/>
      <c r="AJ114" s="973"/>
      <c r="AK114" s="974">
        <v>147936</v>
      </c>
      <c r="AL114" s="972"/>
      <c r="AM114" s="972"/>
      <c r="AN114" s="972"/>
      <c r="AO114" s="973"/>
      <c r="AP114" s="975">
        <v>1.7</v>
      </c>
      <c r="AQ114" s="976"/>
      <c r="AR114" s="976"/>
      <c r="AS114" s="976"/>
      <c r="AT114" s="977"/>
      <c r="AU114" s="921"/>
      <c r="AV114" s="922"/>
      <c r="AW114" s="922"/>
      <c r="AX114" s="922"/>
      <c r="AY114" s="922"/>
      <c r="AZ114" s="935" t="s">
        <v>448</v>
      </c>
      <c r="BA114" s="936"/>
      <c r="BB114" s="936"/>
      <c r="BC114" s="936"/>
      <c r="BD114" s="936"/>
      <c r="BE114" s="936"/>
      <c r="BF114" s="936"/>
      <c r="BG114" s="936"/>
      <c r="BH114" s="936"/>
      <c r="BI114" s="936"/>
      <c r="BJ114" s="936"/>
      <c r="BK114" s="936"/>
      <c r="BL114" s="936"/>
      <c r="BM114" s="936"/>
      <c r="BN114" s="936"/>
      <c r="BO114" s="936"/>
      <c r="BP114" s="937"/>
      <c r="BQ114" s="938">
        <v>1488227</v>
      </c>
      <c r="BR114" s="939"/>
      <c r="BS114" s="939"/>
      <c r="BT114" s="939"/>
      <c r="BU114" s="939"/>
      <c r="BV114" s="939">
        <v>1465094</v>
      </c>
      <c r="BW114" s="939"/>
      <c r="BX114" s="939"/>
      <c r="BY114" s="939"/>
      <c r="BZ114" s="939"/>
      <c r="CA114" s="939">
        <v>1469392</v>
      </c>
      <c r="CB114" s="939"/>
      <c r="CC114" s="939"/>
      <c r="CD114" s="939"/>
      <c r="CE114" s="939"/>
      <c r="CF114" s="933">
        <v>16.7</v>
      </c>
      <c r="CG114" s="934"/>
      <c r="CH114" s="934"/>
      <c r="CI114" s="934"/>
      <c r="CJ114" s="934"/>
      <c r="CK114" s="961"/>
      <c r="CL114" s="962"/>
      <c r="CM114" s="935" t="s">
        <v>449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436</v>
      </c>
      <c r="DH114" s="972"/>
      <c r="DI114" s="972"/>
      <c r="DJ114" s="972"/>
      <c r="DK114" s="973"/>
      <c r="DL114" s="974" t="s">
        <v>436</v>
      </c>
      <c r="DM114" s="972"/>
      <c r="DN114" s="972"/>
      <c r="DO114" s="972"/>
      <c r="DP114" s="973"/>
      <c r="DQ114" s="974" t="s">
        <v>439</v>
      </c>
      <c r="DR114" s="972"/>
      <c r="DS114" s="972"/>
      <c r="DT114" s="972"/>
      <c r="DU114" s="973"/>
      <c r="DV114" s="975" t="s">
        <v>436</v>
      </c>
      <c r="DW114" s="976"/>
      <c r="DX114" s="976"/>
      <c r="DY114" s="976"/>
      <c r="DZ114" s="977"/>
    </row>
    <row r="115" spans="1:130" s="224" customFormat="1" ht="26.25" customHeight="1" x14ac:dyDescent="0.2">
      <c r="A115" s="967"/>
      <c r="B115" s="968"/>
      <c r="C115" s="936" t="s">
        <v>450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17110</v>
      </c>
      <c r="AB115" s="951"/>
      <c r="AC115" s="951"/>
      <c r="AD115" s="951"/>
      <c r="AE115" s="952"/>
      <c r="AF115" s="953">
        <v>58369</v>
      </c>
      <c r="AG115" s="951"/>
      <c r="AH115" s="951"/>
      <c r="AI115" s="951"/>
      <c r="AJ115" s="952"/>
      <c r="AK115" s="953">
        <v>58538</v>
      </c>
      <c r="AL115" s="951"/>
      <c r="AM115" s="951"/>
      <c r="AN115" s="951"/>
      <c r="AO115" s="952"/>
      <c r="AP115" s="954">
        <v>0.7</v>
      </c>
      <c r="AQ115" s="955"/>
      <c r="AR115" s="955"/>
      <c r="AS115" s="955"/>
      <c r="AT115" s="956"/>
      <c r="AU115" s="921"/>
      <c r="AV115" s="922"/>
      <c r="AW115" s="922"/>
      <c r="AX115" s="922"/>
      <c r="AY115" s="922"/>
      <c r="AZ115" s="935" t="s">
        <v>451</v>
      </c>
      <c r="BA115" s="936"/>
      <c r="BB115" s="936"/>
      <c r="BC115" s="936"/>
      <c r="BD115" s="936"/>
      <c r="BE115" s="936"/>
      <c r="BF115" s="936"/>
      <c r="BG115" s="936"/>
      <c r="BH115" s="936"/>
      <c r="BI115" s="936"/>
      <c r="BJ115" s="936"/>
      <c r="BK115" s="936"/>
      <c r="BL115" s="936"/>
      <c r="BM115" s="936"/>
      <c r="BN115" s="936"/>
      <c r="BO115" s="936"/>
      <c r="BP115" s="937"/>
      <c r="BQ115" s="938">
        <v>170252</v>
      </c>
      <c r="BR115" s="939"/>
      <c r="BS115" s="939"/>
      <c r="BT115" s="939"/>
      <c r="BU115" s="939"/>
      <c r="BV115" s="939">
        <v>170004</v>
      </c>
      <c r="BW115" s="939"/>
      <c r="BX115" s="939"/>
      <c r="BY115" s="939"/>
      <c r="BZ115" s="939"/>
      <c r="CA115" s="939">
        <v>202804</v>
      </c>
      <c r="CB115" s="939"/>
      <c r="CC115" s="939"/>
      <c r="CD115" s="939"/>
      <c r="CE115" s="939"/>
      <c r="CF115" s="933">
        <v>2.2999999999999998</v>
      </c>
      <c r="CG115" s="934"/>
      <c r="CH115" s="934"/>
      <c r="CI115" s="934"/>
      <c r="CJ115" s="934"/>
      <c r="CK115" s="961"/>
      <c r="CL115" s="962"/>
      <c r="CM115" s="935" t="s">
        <v>452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137938</v>
      </c>
      <c r="DH115" s="972"/>
      <c r="DI115" s="972"/>
      <c r="DJ115" s="972"/>
      <c r="DK115" s="973"/>
      <c r="DL115" s="974">
        <v>170029</v>
      </c>
      <c r="DM115" s="972"/>
      <c r="DN115" s="972"/>
      <c r="DO115" s="972"/>
      <c r="DP115" s="973"/>
      <c r="DQ115" s="974">
        <v>148760</v>
      </c>
      <c r="DR115" s="972"/>
      <c r="DS115" s="972"/>
      <c r="DT115" s="972"/>
      <c r="DU115" s="973"/>
      <c r="DV115" s="975">
        <v>1.7</v>
      </c>
      <c r="DW115" s="976"/>
      <c r="DX115" s="976"/>
      <c r="DY115" s="976"/>
      <c r="DZ115" s="977"/>
    </row>
    <row r="116" spans="1:130" s="224" customFormat="1" ht="26.25" customHeight="1" x14ac:dyDescent="0.2">
      <c r="A116" s="969"/>
      <c r="B116" s="970"/>
      <c r="C116" s="978" t="s">
        <v>453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436</v>
      </c>
      <c r="AB116" s="972"/>
      <c r="AC116" s="972"/>
      <c r="AD116" s="972"/>
      <c r="AE116" s="973"/>
      <c r="AF116" s="974">
        <v>28</v>
      </c>
      <c r="AG116" s="972"/>
      <c r="AH116" s="972"/>
      <c r="AI116" s="972"/>
      <c r="AJ116" s="973"/>
      <c r="AK116" s="974" t="s">
        <v>436</v>
      </c>
      <c r="AL116" s="972"/>
      <c r="AM116" s="972"/>
      <c r="AN116" s="972"/>
      <c r="AO116" s="973"/>
      <c r="AP116" s="975" t="s">
        <v>436</v>
      </c>
      <c r="AQ116" s="976"/>
      <c r="AR116" s="976"/>
      <c r="AS116" s="976"/>
      <c r="AT116" s="977"/>
      <c r="AU116" s="921"/>
      <c r="AV116" s="922"/>
      <c r="AW116" s="922"/>
      <c r="AX116" s="922"/>
      <c r="AY116" s="922"/>
      <c r="AZ116" s="980" t="s">
        <v>454</v>
      </c>
      <c r="BA116" s="981"/>
      <c r="BB116" s="981"/>
      <c r="BC116" s="981"/>
      <c r="BD116" s="981"/>
      <c r="BE116" s="981"/>
      <c r="BF116" s="981"/>
      <c r="BG116" s="981"/>
      <c r="BH116" s="981"/>
      <c r="BI116" s="981"/>
      <c r="BJ116" s="981"/>
      <c r="BK116" s="981"/>
      <c r="BL116" s="981"/>
      <c r="BM116" s="981"/>
      <c r="BN116" s="981"/>
      <c r="BO116" s="981"/>
      <c r="BP116" s="982"/>
      <c r="BQ116" s="938" t="s">
        <v>436</v>
      </c>
      <c r="BR116" s="939"/>
      <c r="BS116" s="939"/>
      <c r="BT116" s="939"/>
      <c r="BU116" s="939"/>
      <c r="BV116" s="939" t="s">
        <v>439</v>
      </c>
      <c r="BW116" s="939"/>
      <c r="BX116" s="939"/>
      <c r="BY116" s="939"/>
      <c r="BZ116" s="939"/>
      <c r="CA116" s="939" t="s">
        <v>439</v>
      </c>
      <c r="CB116" s="939"/>
      <c r="CC116" s="939"/>
      <c r="CD116" s="939"/>
      <c r="CE116" s="939"/>
      <c r="CF116" s="933" t="s">
        <v>439</v>
      </c>
      <c r="CG116" s="934"/>
      <c r="CH116" s="934"/>
      <c r="CI116" s="934"/>
      <c r="CJ116" s="934"/>
      <c r="CK116" s="961"/>
      <c r="CL116" s="962"/>
      <c r="CM116" s="935" t="s">
        <v>455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436</v>
      </c>
      <c r="DH116" s="972"/>
      <c r="DI116" s="972"/>
      <c r="DJ116" s="972"/>
      <c r="DK116" s="973"/>
      <c r="DL116" s="974" t="s">
        <v>436</v>
      </c>
      <c r="DM116" s="972"/>
      <c r="DN116" s="972"/>
      <c r="DO116" s="972"/>
      <c r="DP116" s="973"/>
      <c r="DQ116" s="974" t="s">
        <v>436</v>
      </c>
      <c r="DR116" s="972"/>
      <c r="DS116" s="972"/>
      <c r="DT116" s="972"/>
      <c r="DU116" s="973"/>
      <c r="DV116" s="975" t="s">
        <v>436</v>
      </c>
      <c r="DW116" s="976"/>
      <c r="DX116" s="976"/>
      <c r="DY116" s="976"/>
      <c r="DZ116" s="977"/>
    </row>
    <row r="117" spans="1:130" s="224" customFormat="1" ht="26.25" customHeight="1" x14ac:dyDescent="0.2">
      <c r="A117" s="925" t="s">
        <v>184</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456</v>
      </c>
      <c r="Z117" s="907"/>
      <c r="AA117" s="991">
        <v>1188455</v>
      </c>
      <c r="AB117" s="992"/>
      <c r="AC117" s="992"/>
      <c r="AD117" s="992"/>
      <c r="AE117" s="993"/>
      <c r="AF117" s="994">
        <v>1272964</v>
      </c>
      <c r="AG117" s="992"/>
      <c r="AH117" s="992"/>
      <c r="AI117" s="992"/>
      <c r="AJ117" s="993"/>
      <c r="AK117" s="994">
        <v>1529030</v>
      </c>
      <c r="AL117" s="992"/>
      <c r="AM117" s="992"/>
      <c r="AN117" s="992"/>
      <c r="AO117" s="993"/>
      <c r="AP117" s="995"/>
      <c r="AQ117" s="996"/>
      <c r="AR117" s="996"/>
      <c r="AS117" s="996"/>
      <c r="AT117" s="997"/>
      <c r="AU117" s="921"/>
      <c r="AV117" s="922"/>
      <c r="AW117" s="922"/>
      <c r="AX117" s="922"/>
      <c r="AY117" s="922"/>
      <c r="AZ117" s="987" t="s">
        <v>457</v>
      </c>
      <c r="BA117" s="988"/>
      <c r="BB117" s="988"/>
      <c r="BC117" s="988"/>
      <c r="BD117" s="988"/>
      <c r="BE117" s="988"/>
      <c r="BF117" s="988"/>
      <c r="BG117" s="988"/>
      <c r="BH117" s="988"/>
      <c r="BI117" s="988"/>
      <c r="BJ117" s="988"/>
      <c r="BK117" s="988"/>
      <c r="BL117" s="988"/>
      <c r="BM117" s="988"/>
      <c r="BN117" s="988"/>
      <c r="BO117" s="988"/>
      <c r="BP117" s="989"/>
      <c r="BQ117" s="938" t="s">
        <v>390</v>
      </c>
      <c r="BR117" s="939"/>
      <c r="BS117" s="939"/>
      <c r="BT117" s="939"/>
      <c r="BU117" s="939"/>
      <c r="BV117" s="939" t="s">
        <v>458</v>
      </c>
      <c r="BW117" s="939"/>
      <c r="BX117" s="939"/>
      <c r="BY117" s="939"/>
      <c r="BZ117" s="939"/>
      <c r="CA117" s="939" t="s">
        <v>390</v>
      </c>
      <c r="CB117" s="939"/>
      <c r="CC117" s="939"/>
      <c r="CD117" s="939"/>
      <c r="CE117" s="939"/>
      <c r="CF117" s="933" t="s">
        <v>459</v>
      </c>
      <c r="CG117" s="934"/>
      <c r="CH117" s="934"/>
      <c r="CI117" s="934"/>
      <c r="CJ117" s="934"/>
      <c r="CK117" s="961"/>
      <c r="CL117" s="962"/>
      <c r="CM117" s="935" t="s">
        <v>460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390</v>
      </c>
      <c r="DH117" s="972"/>
      <c r="DI117" s="972"/>
      <c r="DJ117" s="972"/>
      <c r="DK117" s="973"/>
      <c r="DL117" s="974" t="s">
        <v>390</v>
      </c>
      <c r="DM117" s="972"/>
      <c r="DN117" s="972"/>
      <c r="DO117" s="972"/>
      <c r="DP117" s="973"/>
      <c r="DQ117" s="974" t="s">
        <v>390</v>
      </c>
      <c r="DR117" s="972"/>
      <c r="DS117" s="972"/>
      <c r="DT117" s="972"/>
      <c r="DU117" s="973"/>
      <c r="DV117" s="975" t="s">
        <v>390</v>
      </c>
      <c r="DW117" s="976"/>
      <c r="DX117" s="976"/>
      <c r="DY117" s="976"/>
      <c r="DZ117" s="977"/>
    </row>
    <row r="118" spans="1:130" s="224" customFormat="1" ht="26.25" customHeight="1" x14ac:dyDescent="0.2">
      <c r="A118" s="925" t="s">
        <v>430</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427</v>
      </c>
      <c r="AB118" s="906"/>
      <c r="AC118" s="906"/>
      <c r="AD118" s="906"/>
      <c r="AE118" s="907"/>
      <c r="AF118" s="905" t="s">
        <v>428</v>
      </c>
      <c r="AG118" s="906"/>
      <c r="AH118" s="906"/>
      <c r="AI118" s="906"/>
      <c r="AJ118" s="907"/>
      <c r="AK118" s="905" t="s">
        <v>306</v>
      </c>
      <c r="AL118" s="906"/>
      <c r="AM118" s="906"/>
      <c r="AN118" s="906"/>
      <c r="AO118" s="907"/>
      <c r="AP118" s="983" t="s">
        <v>429</v>
      </c>
      <c r="AQ118" s="984"/>
      <c r="AR118" s="984"/>
      <c r="AS118" s="984"/>
      <c r="AT118" s="985"/>
      <c r="AU118" s="921"/>
      <c r="AV118" s="922"/>
      <c r="AW118" s="922"/>
      <c r="AX118" s="922"/>
      <c r="AY118" s="922"/>
      <c r="AZ118" s="986" t="s">
        <v>461</v>
      </c>
      <c r="BA118" s="978"/>
      <c r="BB118" s="978"/>
      <c r="BC118" s="978"/>
      <c r="BD118" s="978"/>
      <c r="BE118" s="978"/>
      <c r="BF118" s="978"/>
      <c r="BG118" s="978"/>
      <c r="BH118" s="978"/>
      <c r="BI118" s="978"/>
      <c r="BJ118" s="978"/>
      <c r="BK118" s="978"/>
      <c r="BL118" s="978"/>
      <c r="BM118" s="978"/>
      <c r="BN118" s="978"/>
      <c r="BO118" s="978"/>
      <c r="BP118" s="979"/>
      <c r="BQ118" s="1012" t="s">
        <v>458</v>
      </c>
      <c r="BR118" s="1013"/>
      <c r="BS118" s="1013"/>
      <c r="BT118" s="1013"/>
      <c r="BU118" s="1013"/>
      <c r="BV118" s="1013" t="s">
        <v>390</v>
      </c>
      <c r="BW118" s="1013"/>
      <c r="BX118" s="1013"/>
      <c r="BY118" s="1013"/>
      <c r="BZ118" s="1013"/>
      <c r="CA118" s="1013" t="s">
        <v>458</v>
      </c>
      <c r="CB118" s="1013"/>
      <c r="CC118" s="1013"/>
      <c r="CD118" s="1013"/>
      <c r="CE118" s="1013"/>
      <c r="CF118" s="933" t="s">
        <v>390</v>
      </c>
      <c r="CG118" s="934"/>
      <c r="CH118" s="934"/>
      <c r="CI118" s="934"/>
      <c r="CJ118" s="934"/>
      <c r="CK118" s="961"/>
      <c r="CL118" s="962"/>
      <c r="CM118" s="935" t="s">
        <v>462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458</v>
      </c>
      <c r="DH118" s="972"/>
      <c r="DI118" s="972"/>
      <c r="DJ118" s="972"/>
      <c r="DK118" s="973"/>
      <c r="DL118" s="974" t="s">
        <v>390</v>
      </c>
      <c r="DM118" s="972"/>
      <c r="DN118" s="972"/>
      <c r="DO118" s="972"/>
      <c r="DP118" s="973"/>
      <c r="DQ118" s="974" t="s">
        <v>390</v>
      </c>
      <c r="DR118" s="972"/>
      <c r="DS118" s="972"/>
      <c r="DT118" s="972"/>
      <c r="DU118" s="973"/>
      <c r="DV118" s="975" t="s">
        <v>390</v>
      </c>
      <c r="DW118" s="976"/>
      <c r="DX118" s="976"/>
      <c r="DY118" s="976"/>
      <c r="DZ118" s="977"/>
    </row>
    <row r="119" spans="1:130" s="224" customFormat="1" ht="26.25" customHeight="1" x14ac:dyDescent="0.2">
      <c r="A119" s="1069" t="s">
        <v>433</v>
      </c>
      <c r="B119" s="960"/>
      <c r="C119" s="942" t="s">
        <v>434</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v>17110</v>
      </c>
      <c r="AB119" s="913"/>
      <c r="AC119" s="913"/>
      <c r="AD119" s="913"/>
      <c r="AE119" s="914"/>
      <c r="AF119" s="915">
        <v>58369</v>
      </c>
      <c r="AG119" s="913"/>
      <c r="AH119" s="913"/>
      <c r="AI119" s="913"/>
      <c r="AJ119" s="914"/>
      <c r="AK119" s="915">
        <v>58538</v>
      </c>
      <c r="AL119" s="913"/>
      <c r="AM119" s="913"/>
      <c r="AN119" s="913"/>
      <c r="AO119" s="914"/>
      <c r="AP119" s="916">
        <v>0.7</v>
      </c>
      <c r="AQ119" s="917"/>
      <c r="AR119" s="917"/>
      <c r="AS119" s="917"/>
      <c r="AT119" s="918"/>
      <c r="AU119" s="923"/>
      <c r="AV119" s="924"/>
      <c r="AW119" s="924"/>
      <c r="AX119" s="924"/>
      <c r="AY119" s="924"/>
      <c r="AZ119" s="247" t="s">
        <v>184</v>
      </c>
      <c r="BA119" s="247"/>
      <c r="BB119" s="247"/>
      <c r="BC119" s="247"/>
      <c r="BD119" s="247"/>
      <c r="BE119" s="247"/>
      <c r="BF119" s="247"/>
      <c r="BG119" s="247"/>
      <c r="BH119" s="247"/>
      <c r="BI119" s="247"/>
      <c r="BJ119" s="247"/>
      <c r="BK119" s="247"/>
      <c r="BL119" s="247"/>
      <c r="BM119" s="247"/>
      <c r="BN119" s="247"/>
      <c r="BO119" s="990" t="s">
        <v>463</v>
      </c>
      <c r="BP119" s="1018"/>
      <c r="BQ119" s="1012">
        <v>19323869</v>
      </c>
      <c r="BR119" s="1013"/>
      <c r="BS119" s="1013"/>
      <c r="BT119" s="1013"/>
      <c r="BU119" s="1013"/>
      <c r="BV119" s="1013">
        <v>17426640</v>
      </c>
      <c r="BW119" s="1013"/>
      <c r="BX119" s="1013"/>
      <c r="BY119" s="1013"/>
      <c r="BZ119" s="1013"/>
      <c r="CA119" s="1013">
        <v>16942575</v>
      </c>
      <c r="CB119" s="1013"/>
      <c r="CC119" s="1013"/>
      <c r="CD119" s="1013"/>
      <c r="CE119" s="1013"/>
      <c r="CF119" s="1014"/>
      <c r="CG119" s="1015"/>
      <c r="CH119" s="1015"/>
      <c r="CI119" s="1015"/>
      <c r="CJ119" s="1016"/>
      <c r="CK119" s="963"/>
      <c r="CL119" s="964"/>
      <c r="CM119" s="986" t="s">
        <v>464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390</v>
      </c>
      <c r="DH119" s="999"/>
      <c r="DI119" s="999"/>
      <c r="DJ119" s="999"/>
      <c r="DK119" s="1000"/>
      <c r="DL119" s="998" t="s">
        <v>458</v>
      </c>
      <c r="DM119" s="999"/>
      <c r="DN119" s="999"/>
      <c r="DO119" s="999"/>
      <c r="DP119" s="1000"/>
      <c r="DQ119" s="998" t="s">
        <v>390</v>
      </c>
      <c r="DR119" s="999"/>
      <c r="DS119" s="999"/>
      <c r="DT119" s="999"/>
      <c r="DU119" s="1000"/>
      <c r="DV119" s="1001" t="s">
        <v>458</v>
      </c>
      <c r="DW119" s="1002"/>
      <c r="DX119" s="1002"/>
      <c r="DY119" s="1002"/>
      <c r="DZ119" s="1003"/>
    </row>
    <row r="120" spans="1:130" s="224" customFormat="1" ht="26.25" customHeight="1" x14ac:dyDescent="0.2">
      <c r="A120" s="1070"/>
      <c r="B120" s="962"/>
      <c r="C120" s="935" t="s">
        <v>438</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458</v>
      </c>
      <c r="AB120" s="972"/>
      <c r="AC120" s="972"/>
      <c r="AD120" s="972"/>
      <c r="AE120" s="973"/>
      <c r="AF120" s="974" t="s">
        <v>458</v>
      </c>
      <c r="AG120" s="972"/>
      <c r="AH120" s="972"/>
      <c r="AI120" s="972"/>
      <c r="AJ120" s="973"/>
      <c r="AK120" s="974" t="s">
        <v>390</v>
      </c>
      <c r="AL120" s="972"/>
      <c r="AM120" s="972"/>
      <c r="AN120" s="972"/>
      <c r="AO120" s="973"/>
      <c r="AP120" s="975" t="s">
        <v>390</v>
      </c>
      <c r="AQ120" s="976"/>
      <c r="AR120" s="976"/>
      <c r="AS120" s="976"/>
      <c r="AT120" s="977"/>
      <c r="AU120" s="1004" t="s">
        <v>465</v>
      </c>
      <c r="AV120" s="1005"/>
      <c r="AW120" s="1005"/>
      <c r="AX120" s="1005"/>
      <c r="AY120" s="1006"/>
      <c r="AZ120" s="942" t="s">
        <v>466</v>
      </c>
      <c r="BA120" s="910"/>
      <c r="BB120" s="910"/>
      <c r="BC120" s="910"/>
      <c r="BD120" s="910"/>
      <c r="BE120" s="910"/>
      <c r="BF120" s="910"/>
      <c r="BG120" s="910"/>
      <c r="BH120" s="910"/>
      <c r="BI120" s="910"/>
      <c r="BJ120" s="910"/>
      <c r="BK120" s="910"/>
      <c r="BL120" s="910"/>
      <c r="BM120" s="910"/>
      <c r="BN120" s="910"/>
      <c r="BO120" s="910"/>
      <c r="BP120" s="911"/>
      <c r="BQ120" s="943">
        <v>3403607</v>
      </c>
      <c r="BR120" s="944"/>
      <c r="BS120" s="944"/>
      <c r="BT120" s="944"/>
      <c r="BU120" s="944"/>
      <c r="BV120" s="944">
        <v>3182836</v>
      </c>
      <c r="BW120" s="944"/>
      <c r="BX120" s="944"/>
      <c r="BY120" s="944"/>
      <c r="BZ120" s="944"/>
      <c r="CA120" s="944">
        <v>3010771</v>
      </c>
      <c r="CB120" s="944"/>
      <c r="CC120" s="944"/>
      <c r="CD120" s="944"/>
      <c r="CE120" s="944"/>
      <c r="CF120" s="957">
        <v>34.299999999999997</v>
      </c>
      <c r="CG120" s="958"/>
      <c r="CH120" s="958"/>
      <c r="CI120" s="958"/>
      <c r="CJ120" s="958"/>
      <c r="CK120" s="1019" t="s">
        <v>467</v>
      </c>
      <c r="CL120" s="1020"/>
      <c r="CM120" s="1020"/>
      <c r="CN120" s="1020"/>
      <c r="CO120" s="1021"/>
      <c r="CP120" s="1027" t="s">
        <v>468</v>
      </c>
      <c r="CQ120" s="1028"/>
      <c r="CR120" s="1028"/>
      <c r="CS120" s="1028"/>
      <c r="CT120" s="1028"/>
      <c r="CU120" s="1028"/>
      <c r="CV120" s="1028"/>
      <c r="CW120" s="1028"/>
      <c r="CX120" s="1028"/>
      <c r="CY120" s="1028"/>
      <c r="CZ120" s="1028"/>
      <c r="DA120" s="1028"/>
      <c r="DB120" s="1028"/>
      <c r="DC120" s="1028"/>
      <c r="DD120" s="1028"/>
      <c r="DE120" s="1028"/>
      <c r="DF120" s="1029"/>
      <c r="DG120" s="943">
        <v>5197736</v>
      </c>
      <c r="DH120" s="944"/>
      <c r="DI120" s="944"/>
      <c r="DJ120" s="944"/>
      <c r="DK120" s="944"/>
      <c r="DL120" s="944">
        <v>3698003</v>
      </c>
      <c r="DM120" s="944"/>
      <c r="DN120" s="944"/>
      <c r="DO120" s="944"/>
      <c r="DP120" s="944"/>
      <c r="DQ120" s="944">
        <v>3717767</v>
      </c>
      <c r="DR120" s="944"/>
      <c r="DS120" s="944"/>
      <c r="DT120" s="944"/>
      <c r="DU120" s="944"/>
      <c r="DV120" s="945">
        <v>42.4</v>
      </c>
      <c r="DW120" s="945"/>
      <c r="DX120" s="945"/>
      <c r="DY120" s="945"/>
      <c r="DZ120" s="946"/>
    </row>
    <row r="121" spans="1:130" s="224" customFormat="1" ht="26.25" customHeight="1" x14ac:dyDescent="0.2">
      <c r="A121" s="1070"/>
      <c r="B121" s="962"/>
      <c r="C121" s="987" t="s">
        <v>469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390</v>
      </c>
      <c r="AB121" s="972"/>
      <c r="AC121" s="972"/>
      <c r="AD121" s="972"/>
      <c r="AE121" s="973"/>
      <c r="AF121" s="974" t="s">
        <v>458</v>
      </c>
      <c r="AG121" s="972"/>
      <c r="AH121" s="972"/>
      <c r="AI121" s="972"/>
      <c r="AJ121" s="973"/>
      <c r="AK121" s="974" t="s">
        <v>458</v>
      </c>
      <c r="AL121" s="972"/>
      <c r="AM121" s="972"/>
      <c r="AN121" s="972"/>
      <c r="AO121" s="973"/>
      <c r="AP121" s="975" t="s">
        <v>390</v>
      </c>
      <c r="AQ121" s="976"/>
      <c r="AR121" s="976"/>
      <c r="AS121" s="976"/>
      <c r="AT121" s="977"/>
      <c r="AU121" s="1007"/>
      <c r="AV121" s="1008"/>
      <c r="AW121" s="1008"/>
      <c r="AX121" s="1008"/>
      <c r="AY121" s="1009"/>
      <c r="AZ121" s="935" t="s">
        <v>470</v>
      </c>
      <c r="BA121" s="936"/>
      <c r="BB121" s="936"/>
      <c r="BC121" s="936"/>
      <c r="BD121" s="936"/>
      <c r="BE121" s="936"/>
      <c r="BF121" s="936"/>
      <c r="BG121" s="936"/>
      <c r="BH121" s="936"/>
      <c r="BI121" s="936"/>
      <c r="BJ121" s="936"/>
      <c r="BK121" s="936"/>
      <c r="BL121" s="936"/>
      <c r="BM121" s="936"/>
      <c r="BN121" s="936"/>
      <c r="BO121" s="936"/>
      <c r="BP121" s="937"/>
      <c r="BQ121" s="938">
        <v>5145759</v>
      </c>
      <c r="BR121" s="939"/>
      <c r="BS121" s="939"/>
      <c r="BT121" s="939"/>
      <c r="BU121" s="939"/>
      <c r="BV121" s="939">
        <v>3698003</v>
      </c>
      <c r="BW121" s="939"/>
      <c r="BX121" s="939"/>
      <c r="BY121" s="939"/>
      <c r="BZ121" s="939"/>
      <c r="CA121" s="939">
        <v>3717767</v>
      </c>
      <c r="CB121" s="939"/>
      <c r="CC121" s="939"/>
      <c r="CD121" s="939"/>
      <c r="CE121" s="939"/>
      <c r="CF121" s="933">
        <v>42.4</v>
      </c>
      <c r="CG121" s="934"/>
      <c r="CH121" s="934"/>
      <c r="CI121" s="934"/>
      <c r="CJ121" s="934"/>
      <c r="CK121" s="1022"/>
      <c r="CL121" s="1023"/>
      <c r="CM121" s="1023"/>
      <c r="CN121" s="1023"/>
      <c r="CO121" s="1024"/>
      <c r="CP121" s="1032" t="s">
        <v>471</v>
      </c>
      <c r="CQ121" s="1033"/>
      <c r="CR121" s="1033"/>
      <c r="CS121" s="1033"/>
      <c r="CT121" s="1033"/>
      <c r="CU121" s="1033"/>
      <c r="CV121" s="1033"/>
      <c r="CW121" s="1033"/>
      <c r="CX121" s="1033"/>
      <c r="CY121" s="1033"/>
      <c r="CZ121" s="1033"/>
      <c r="DA121" s="1033"/>
      <c r="DB121" s="1033"/>
      <c r="DC121" s="1033"/>
      <c r="DD121" s="1033"/>
      <c r="DE121" s="1033"/>
      <c r="DF121" s="1034"/>
      <c r="DG121" s="938">
        <v>614</v>
      </c>
      <c r="DH121" s="939"/>
      <c r="DI121" s="939"/>
      <c r="DJ121" s="939"/>
      <c r="DK121" s="939"/>
      <c r="DL121" s="939">
        <v>577</v>
      </c>
      <c r="DM121" s="939"/>
      <c r="DN121" s="939"/>
      <c r="DO121" s="939"/>
      <c r="DP121" s="939"/>
      <c r="DQ121" s="939">
        <v>539</v>
      </c>
      <c r="DR121" s="939"/>
      <c r="DS121" s="939"/>
      <c r="DT121" s="939"/>
      <c r="DU121" s="939"/>
      <c r="DV121" s="940">
        <v>0</v>
      </c>
      <c r="DW121" s="940"/>
      <c r="DX121" s="940"/>
      <c r="DY121" s="940"/>
      <c r="DZ121" s="941"/>
    </row>
    <row r="122" spans="1:130" s="224" customFormat="1" ht="26.25" customHeight="1" x14ac:dyDescent="0.2">
      <c r="A122" s="1070"/>
      <c r="B122" s="962"/>
      <c r="C122" s="935" t="s">
        <v>449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390</v>
      </c>
      <c r="AB122" s="972"/>
      <c r="AC122" s="972"/>
      <c r="AD122" s="972"/>
      <c r="AE122" s="973"/>
      <c r="AF122" s="974" t="s">
        <v>390</v>
      </c>
      <c r="AG122" s="972"/>
      <c r="AH122" s="972"/>
      <c r="AI122" s="972"/>
      <c r="AJ122" s="973"/>
      <c r="AK122" s="974" t="s">
        <v>458</v>
      </c>
      <c r="AL122" s="972"/>
      <c r="AM122" s="972"/>
      <c r="AN122" s="972"/>
      <c r="AO122" s="973"/>
      <c r="AP122" s="975" t="s">
        <v>390</v>
      </c>
      <c r="AQ122" s="976"/>
      <c r="AR122" s="976"/>
      <c r="AS122" s="976"/>
      <c r="AT122" s="977"/>
      <c r="AU122" s="1007"/>
      <c r="AV122" s="1008"/>
      <c r="AW122" s="1008"/>
      <c r="AX122" s="1008"/>
      <c r="AY122" s="1009"/>
      <c r="AZ122" s="986" t="s">
        <v>472</v>
      </c>
      <c r="BA122" s="978"/>
      <c r="BB122" s="978"/>
      <c r="BC122" s="978"/>
      <c r="BD122" s="978"/>
      <c r="BE122" s="978"/>
      <c r="BF122" s="978"/>
      <c r="BG122" s="978"/>
      <c r="BH122" s="978"/>
      <c r="BI122" s="978"/>
      <c r="BJ122" s="978"/>
      <c r="BK122" s="978"/>
      <c r="BL122" s="978"/>
      <c r="BM122" s="978"/>
      <c r="BN122" s="978"/>
      <c r="BO122" s="978"/>
      <c r="BP122" s="979"/>
      <c r="BQ122" s="1012">
        <v>9148144</v>
      </c>
      <c r="BR122" s="1013"/>
      <c r="BS122" s="1013"/>
      <c r="BT122" s="1013"/>
      <c r="BU122" s="1013"/>
      <c r="BV122" s="1013">
        <v>8767514</v>
      </c>
      <c r="BW122" s="1013"/>
      <c r="BX122" s="1013"/>
      <c r="BY122" s="1013"/>
      <c r="BZ122" s="1013"/>
      <c r="CA122" s="1013">
        <v>8293586</v>
      </c>
      <c r="CB122" s="1013"/>
      <c r="CC122" s="1013"/>
      <c r="CD122" s="1013"/>
      <c r="CE122" s="1013"/>
      <c r="CF122" s="1030">
        <v>94.5</v>
      </c>
      <c r="CG122" s="1031"/>
      <c r="CH122" s="1031"/>
      <c r="CI122" s="1031"/>
      <c r="CJ122" s="1031"/>
      <c r="CK122" s="1022"/>
      <c r="CL122" s="1023"/>
      <c r="CM122" s="1023"/>
      <c r="CN122" s="1023"/>
      <c r="CO122" s="1024"/>
      <c r="CP122" s="1032" t="s">
        <v>473</v>
      </c>
      <c r="CQ122" s="1033"/>
      <c r="CR122" s="1033"/>
      <c r="CS122" s="1033"/>
      <c r="CT122" s="1033"/>
      <c r="CU122" s="1033"/>
      <c r="CV122" s="1033"/>
      <c r="CW122" s="1033"/>
      <c r="CX122" s="1033"/>
      <c r="CY122" s="1033"/>
      <c r="CZ122" s="1033"/>
      <c r="DA122" s="1033"/>
      <c r="DB122" s="1033"/>
      <c r="DC122" s="1033"/>
      <c r="DD122" s="1033"/>
      <c r="DE122" s="1033"/>
      <c r="DF122" s="1034"/>
      <c r="DG122" s="938" t="s">
        <v>390</v>
      </c>
      <c r="DH122" s="939"/>
      <c r="DI122" s="939"/>
      <c r="DJ122" s="939"/>
      <c r="DK122" s="939"/>
      <c r="DL122" s="939" t="s">
        <v>390</v>
      </c>
      <c r="DM122" s="939"/>
      <c r="DN122" s="939"/>
      <c r="DO122" s="939"/>
      <c r="DP122" s="939"/>
      <c r="DQ122" s="939" t="s">
        <v>390</v>
      </c>
      <c r="DR122" s="939"/>
      <c r="DS122" s="939"/>
      <c r="DT122" s="939"/>
      <c r="DU122" s="939"/>
      <c r="DV122" s="940" t="s">
        <v>458</v>
      </c>
      <c r="DW122" s="940"/>
      <c r="DX122" s="940"/>
      <c r="DY122" s="940"/>
      <c r="DZ122" s="941"/>
    </row>
    <row r="123" spans="1:130" s="224" customFormat="1" ht="26.25" customHeight="1" x14ac:dyDescent="0.2">
      <c r="A123" s="1070"/>
      <c r="B123" s="962"/>
      <c r="C123" s="935" t="s">
        <v>455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458</v>
      </c>
      <c r="AB123" s="972"/>
      <c r="AC123" s="972"/>
      <c r="AD123" s="972"/>
      <c r="AE123" s="973"/>
      <c r="AF123" s="974" t="s">
        <v>390</v>
      </c>
      <c r="AG123" s="972"/>
      <c r="AH123" s="972"/>
      <c r="AI123" s="972"/>
      <c r="AJ123" s="973"/>
      <c r="AK123" s="974" t="s">
        <v>458</v>
      </c>
      <c r="AL123" s="972"/>
      <c r="AM123" s="972"/>
      <c r="AN123" s="972"/>
      <c r="AO123" s="973"/>
      <c r="AP123" s="975" t="s">
        <v>458</v>
      </c>
      <c r="AQ123" s="976"/>
      <c r="AR123" s="976"/>
      <c r="AS123" s="976"/>
      <c r="AT123" s="977"/>
      <c r="AU123" s="1010"/>
      <c r="AV123" s="1011"/>
      <c r="AW123" s="1011"/>
      <c r="AX123" s="1011"/>
      <c r="AY123" s="1011"/>
      <c r="AZ123" s="247" t="s">
        <v>184</v>
      </c>
      <c r="BA123" s="247"/>
      <c r="BB123" s="247"/>
      <c r="BC123" s="247"/>
      <c r="BD123" s="247"/>
      <c r="BE123" s="247"/>
      <c r="BF123" s="247"/>
      <c r="BG123" s="247"/>
      <c r="BH123" s="247"/>
      <c r="BI123" s="247"/>
      <c r="BJ123" s="247"/>
      <c r="BK123" s="247"/>
      <c r="BL123" s="247"/>
      <c r="BM123" s="247"/>
      <c r="BN123" s="247"/>
      <c r="BO123" s="990" t="s">
        <v>474</v>
      </c>
      <c r="BP123" s="1018"/>
      <c r="BQ123" s="1076">
        <v>17697510</v>
      </c>
      <c r="BR123" s="1077"/>
      <c r="BS123" s="1077"/>
      <c r="BT123" s="1077"/>
      <c r="BU123" s="1077"/>
      <c r="BV123" s="1077">
        <v>15648353</v>
      </c>
      <c r="BW123" s="1077"/>
      <c r="BX123" s="1077"/>
      <c r="BY123" s="1077"/>
      <c r="BZ123" s="1077"/>
      <c r="CA123" s="1077">
        <v>15022124</v>
      </c>
      <c r="CB123" s="1077"/>
      <c r="CC123" s="1077"/>
      <c r="CD123" s="1077"/>
      <c r="CE123" s="1077"/>
      <c r="CF123" s="1014"/>
      <c r="CG123" s="1015"/>
      <c r="CH123" s="1015"/>
      <c r="CI123" s="1015"/>
      <c r="CJ123" s="1016"/>
      <c r="CK123" s="1022"/>
      <c r="CL123" s="1023"/>
      <c r="CM123" s="1023"/>
      <c r="CN123" s="1023"/>
      <c r="CO123" s="1024"/>
      <c r="CP123" s="1032" t="s">
        <v>475</v>
      </c>
      <c r="CQ123" s="1033"/>
      <c r="CR123" s="1033"/>
      <c r="CS123" s="1033"/>
      <c r="CT123" s="1033"/>
      <c r="CU123" s="1033"/>
      <c r="CV123" s="1033"/>
      <c r="CW123" s="1033"/>
      <c r="CX123" s="1033"/>
      <c r="CY123" s="1033"/>
      <c r="CZ123" s="1033"/>
      <c r="DA123" s="1033"/>
      <c r="DB123" s="1033"/>
      <c r="DC123" s="1033"/>
      <c r="DD123" s="1033"/>
      <c r="DE123" s="1033"/>
      <c r="DF123" s="1034"/>
      <c r="DG123" s="971" t="s">
        <v>390</v>
      </c>
      <c r="DH123" s="972"/>
      <c r="DI123" s="972"/>
      <c r="DJ123" s="972"/>
      <c r="DK123" s="973"/>
      <c r="DL123" s="974" t="s">
        <v>390</v>
      </c>
      <c r="DM123" s="972"/>
      <c r="DN123" s="972"/>
      <c r="DO123" s="972"/>
      <c r="DP123" s="973"/>
      <c r="DQ123" s="974" t="s">
        <v>390</v>
      </c>
      <c r="DR123" s="972"/>
      <c r="DS123" s="972"/>
      <c r="DT123" s="972"/>
      <c r="DU123" s="973"/>
      <c r="DV123" s="975" t="s">
        <v>390</v>
      </c>
      <c r="DW123" s="976"/>
      <c r="DX123" s="976"/>
      <c r="DY123" s="976"/>
      <c r="DZ123" s="977"/>
    </row>
    <row r="124" spans="1:130" s="224" customFormat="1" ht="26.25" customHeight="1" thickBot="1" x14ac:dyDescent="0.25">
      <c r="A124" s="1070"/>
      <c r="B124" s="962"/>
      <c r="C124" s="935" t="s">
        <v>460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458</v>
      </c>
      <c r="AB124" s="972"/>
      <c r="AC124" s="972"/>
      <c r="AD124" s="972"/>
      <c r="AE124" s="973"/>
      <c r="AF124" s="974" t="s">
        <v>458</v>
      </c>
      <c r="AG124" s="972"/>
      <c r="AH124" s="972"/>
      <c r="AI124" s="972"/>
      <c r="AJ124" s="973"/>
      <c r="AK124" s="974" t="s">
        <v>458</v>
      </c>
      <c r="AL124" s="972"/>
      <c r="AM124" s="972"/>
      <c r="AN124" s="972"/>
      <c r="AO124" s="973"/>
      <c r="AP124" s="975" t="s">
        <v>458</v>
      </c>
      <c r="AQ124" s="976"/>
      <c r="AR124" s="976"/>
      <c r="AS124" s="976"/>
      <c r="AT124" s="977"/>
      <c r="AU124" s="1072" t="s">
        <v>476</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18.600000000000001</v>
      </c>
      <c r="BR124" s="1040"/>
      <c r="BS124" s="1040"/>
      <c r="BT124" s="1040"/>
      <c r="BU124" s="1040"/>
      <c r="BV124" s="1040">
        <v>19.899999999999999</v>
      </c>
      <c r="BW124" s="1040"/>
      <c r="BX124" s="1040"/>
      <c r="BY124" s="1040"/>
      <c r="BZ124" s="1040"/>
      <c r="CA124" s="1040">
        <v>21.8</v>
      </c>
      <c r="CB124" s="1040"/>
      <c r="CC124" s="1040"/>
      <c r="CD124" s="1040"/>
      <c r="CE124" s="1040"/>
      <c r="CF124" s="1041"/>
      <c r="CG124" s="1042"/>
      <c r="CH124" s="1042"/>
      <c r="CI124" s="1042"/>
      <c r="CJ124" s="1043"/>
      <c r="CK124" s="1025"/>
      <c r="CL124" s="1025"/>
      <c r="CM124" s="1025"/>
      <c r="CN124" s="1025"/>
      <c r="CO124" s="1026"/>
      <c r="CP124" s="1032" t="s">
        <v>477</v>
      </c>
      <c r="CQ124" s="1033"/>
      <c r="CR124" s="1033"/>
      <c r="CS124" s="1033"/>
      <c r="CT124" s="1033"/>
      <c r="CU124" s="1033"/>
      <c r="CV124" s="1033"/>
      <c r="CW124" s="1033"/>
      <c r="CX124" s="1033"/>
      <c r="CY124" s="1033"/>
      <c r="CZ124" s="1033"/>
      <c r="DA124" s="1033"/>
      <c r="DB124" s="1033"/>
      <c r="DC124" s="1033"/>
      <c r="DD124" s="1033"/>
      <c r="DE124" s="1033"/>
      <c r="DF124" s="1034"/>
      <c r="DG124" s="1017" t="s">
        <v>390</v>
      </c>
      <c r="DH124" s="999"/>
      <c r="DI124" s="999"/>
      <c r="DJ124" s="999"/>
      <c r="DK124" s="1000"/>
      <c r="DL124" s="998" t="s">
        <v>390</v>
      </c>
      <c r="DM124" s="999"/>
      <c r="DN124" s="999"/>
      <c r="DO124" s="999"/>
      <c r="DP124" s="1000"/>
      <c r="DQ124" s="998" t="s">
        <v>390</v>
      </c>
      <c r="DR124" s="999"/>
      <c r="DS124" s="999"/>
      <c r="DT124" s="999"/>
      <c r="DU124" s="1000"/>
      <c r="DV124" s="1001" t="s">
        <v>390</v>
      </c>
      <c r="DW124" s="1002"/>
      <c r="DX124" s="1002"/>
      <c r="DY124" s="1002"/>
      <c r="DZ124" s="1003"/>
    </row>
    <row r="125" spans="1:130" s="224" customFormat="1" ht="26.25" customHeight="1" x14ac:dyDescent="0.2">
      <c r="A125" s="1070"/>
      <c r="B125" s="962"/>
      <c r="C125" s="935" t="s">
        <v>462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458</v>
      </c>
      <c r="AB125" s="972"/>
      <c r="AC125" s="972"/>
      <c r="AD125" s="972"/>
      <c r="AE125" s="973"/>
      <c r="AF125" s="974" t="s">
        <v>390</v>
      </c>
      <c r="AG125" s="972"/>
      <c r="AH125" s="972"/>
      <c r="AI125" s="972"/>
      <c r="AJ125" s="973"/>
      <c r="AK125" s="974" t="s">
        <v>390</v>
      </c>
      <c r="AL125" s="972"/>
      <c r="AM125" s="972"/>
      <c r="AN125" s="972"/>
      <c r="AO125" s="973"/>
      <c r="AP125" s="975" t="s">
        <v>458</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478</v>
      </c>
      <c r="CL125" s="1020"/>
      <c r="CM125" s="1020"/>
      <c r="CN125" s="1020"/>
      <c r="CO125" s="1021"/>
      <c r="CP125" s="942" t="s">
        <v>479</v>
      </c>
      <c r="CQ125" s="910"/>
      <c r="CR125" s="910"/>
      <c r="CS125" s="910"/>
      <c r="CT125" s="910"/>
      <c r="CU125" s="910"/>
      <c r="CV125" s="910"/>
      <c r="CW125" s="910"/>
      <c r="CX125" s="910"/>
      <c r="CY125" s="910"/>
      <c r="CZ125" s="910"/>
      <c r="DA125" s="910"/>
      <c r="DB125" s="910"/>
      <c r="DC125" s="910"/>
      <c r="DD125" s="910"/>
      <c r="DE125" s="910"/>
      <c r="DF125" s="911"/>
      <c r="DG125" s="943" t="s">
        <v>390</v>
      </c>
      <c r="DH125" s="944"/>
      <c r="DI125" s="944"/>
      <c r="DJ125" s="944"/>
      <c r="DK125" s="944"/>
      <c r="DL125" s="944" t="s">
        <v>458</v>
      </c>
      <c r="DM125" s="944"/>
      <c r="DN125" s="944"/>
      <c r="DO125" s="944"/>
      <c r="DP125" s="944"/>
      <c r="DQ125" s="944" t="s">
        <v>390</v>
      </c>
      <c r="DR125" s="944"/>
      <c r="DS125" s="944"/>
      <c r="DT125" s="944"/>
      <c r="DU125" s="944"/>
      <c r="DV125" s="945" t="s">
        <v>390</v>
      </c>
      <c r="DW125" s="945"/>
      <c r="DX125" s="945"/>
      <c r="DY125" s="945"/>
      <c r="DZ125" s="946"/>
    </row>
    <row r="126" spans="1:130" s="224" customFormat="1" ht="26.25" customHeight="1" thickBot="1" x14ac:dyDescent="0.25">
      <c r="A126" s="1070"/>
      <c r="B126" s="962"/>
      <c r="C126" s="935" t="s">
        <v>464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390</v>
      </c>
      <c r="AB126" s="972"/>
      <c r="AC126" s="972"/>
      <c r="AD126" s="972"/>
      <c r="AE126" s="973"/>
      <c r="AF126" s="974" t="s">
        <v>458</v>
      </c>
      <c r="AG126" s="972"/>
      <c r="AH126" s="972"/>
      <c r="AI126" s="972"/>
      <c r="AJ126" s="973"/>
      <c r="AK126" s="974" t="s">
        <v>458</v>
      </c>
      <c r="AL126" s="972"/>
      <c r="AM126" s="972"/>
      <c r="AN126" s="972"/>
      <c r="AO126" s="973"/>
      <c r="AP126" s="975" t="s">
        <v>390</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480</v>
      </c>
      <c r="CQ126" s="936"/>
      <c r="CR126" s="936"/>
      <c r="CS126" s="936"/>
      <c r="CT126" s="936"/>
      <c r="CU126" s="936"/>
      <c r="CV126" s="936"/>
      <c r="CW126" s="936"/>
      <c r="CX126" s="936"/>
      <c r="CY126" s="936"/>
      <c r="CZ126" s="936"/>
      <c r="DA126" s="936"/>
      <c r="DB126" s="936"/>
      <c r="DC126" s="936"/>
      <c r="DD126" s="936"/>
      <c r="DE126" s="936"/>
      <c r="DF126" s="937"/>
      <c r="DG126" s="938">
        <v>170252</v>
      </c>
      <c r="DH126" s="939"/>
      <c r="DI126" s="939"/>
      <c r="DJ126" s="939"/>
      <c r="DK126" s="939"/>
      <c r="DL126" s="939">
        <v>170004</v>
      </c>
      <c r="DM126" s="939"/>
      <c r="DN126" s="939"/>
      <c r="DO126" s="939"/>
      <c r="DP126" s="939"/>
      <c r="DQ126" s="939">
        <v>202804</v>
      </c>
      <c r="DR126" s="939"/>
      <c r="DS126" s="939"/>
      <c r="DT126" s="939"/>
      <c r="DU126" s="939"/>
      <c r="DV126" s="940">
        <v>2.2999999999999998</v>
      </c>
      <c r="DW126" s="940"/>
      <c r="DX126" s="940"/>
      <c r="DY126" s="940"/>
      <c r="DZ126" s="941"/>
    </row>
    <row r="127" spans="1:130" s="224" customFormat="1" ht="26.25" customHeight="1" x14ac:dyDescent="0.2">
      <c r="A127" s="1071"/>
      <c r="B127" s="964"/>
      <c r="C127" s="986" t="s">
        <v>481</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390</v>
      </c>
      <c r="AB127" s="972"/>
      <c r="AC127" s="972"/>
      <c r="AD127" s="972"/>
      <c r="AE127" s="973"/>
      <c r="AF127" s="974" t="s">
        <v>458</v>
      </c>
      <c r="AG127" s="972"/>
      <c r="AH127" s="972"/>
      <c r="AI127" s="972"/>
      <c r="AJ127" s="973"/>
      <c r="AK127" s="974" t="s">
        <v>458</v>
      </c>
      <c r="AL127" s="972"/>
      <c r="AM127" s="972"/>
      <c r="AN127" s="972"/>
      <c r="AO127" s="973"/>
      <c r="AP127" s="975" t="s">
        <v>390</v>
      </c>
      <c r="AQ127" s="976"/>
      <c r="AR127" s="976"/>
      <c r="AS127" s="976"/>
      <c r="AT127" s="977"/>
      <c r="AU127" s="226"/>
      <c r="AV127" s="226"/>
      <c r="AW127" s="226"/>
      <c r="AX127" s="1044" t="s">
        <v>482</v>
      </c>
      <c r="AY127" s="1045"/>
      <c r="AZ127" s="1045"/>
      <c r="BA127" s="1045"/>
      <c r="BB127" s="1045"/>
      <c r="BC127" s="1045"/>
      <c r="BD127" s="1045"/>
      <c r="BE127" s="1046"/>
      <c r="BF127" s="1047" t="s">
        <v>483</v>
      </c>
      <c r="BG127" s="1045"/>
      <c r="BH127" s="1045"/>
      <c r="BI127" s="1045"/>
      <c r="BJ127" s="1045"/>
      <c r="BK127" s="1045"/>
      <c r="BL127" s="1046"/>
      <c r="BM127" s="1047" t="s">
        <v>484</v>
      </c>
      <c r="BN127" s="1045"/>
      <c r="BO127" s="1045"/>
      <c r="BP127" s="1045"/>
      <c r="BQ127" s="1045"/>
      <c r="BR127" s="1045"/>
      <c r="BS127" s="1046"/>
      <c r="BT127" s="1047" t="s">
        <v>485</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486</v>
      </c>
      <c r="CQ127" s="936"/>
      <c r="CR127" s="936"/>
      <c r="CS127" s="936"/>
      <c r="CT127" s="936"/>
      <c r="CU127" s="936"/>
      <c r="CV127" s="936"/>
      <c r="CW127" s="936"/>
      <c r="CX127" s="936"/>
      <c r="CY127" s="936"/>
      <c r="CZ127" s="936"/>
      <c r="DA127" s="936"/>
      <c r="DB127" s="936"/>
      <c r="DC127" s="936"/>
      <c r="DD127" s="936"/>
      <c r="DE127" s="936"/>
      <c r="DF127" s="937"/>
      <c r="DG127" s="938" t="s">
        <v>390</v>
      </c>
      <c r="DH127" s="939"/>
      <c r="DI127" s="939"/>
      <c r="DJ127" s="939"/>
      <c r="DK127" s="939"/>
      <c r="DL127" s="939" t="s">
        <v>390</v>
      </c>
      <c r="DM127" s="939"/>
      <c r="DN127" s="939"/>
      <c r="DO127" s="939"/>
      <c r="DP127" s="939"/>
      <c r="DQ127" s="939" t="s">
        <v>458</v>
      </c>
      <c r="DR127" s="939"/>
      <c r="DS127" s="939"/>
      <c r="DT127" s="939"/>
      <c r="DU127" s="939"/>
      <c r="DV127" s="940" t="s">
        <v>390</v>
      </c>
      <c r="DW127" s="940"/>
      <c r="DX127" s="940"/>
      <c r="DY127" s="940"/>
      <c r="DZ127" s="941"/>
    </row>
    <row r="128" spans="1:130" s="224" customFormat="1" ht="26.25" customHeight="1" thickBot="1" x14ac:dyDescent="0.25">
      <c r="A128" s="1054" t="s">
        <v>487</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488</v>
      </c>
      <c r="X128" s="1056"/>
      <c r="Y128" s="1056"/>
      <c r="Z128" s="1057"/>
      <c r="AA128" s="1058">
        <v>278457</v>
      </c>
      <c r="AB128" s="1059"/>
      <c r="AC128" s="1059"/>
      <c r="AD128" s="1059"/>
      <c r="AE128" s="1060"/>
      <c r="AF128" s="1061">
        <v>331681</v>
      </c>
      <c r="AG128" s="1059"/>
      <c r="AH128" s="1059"/>
      <c r="AI128" s="1059"/>
      <c r="AJ128" s="1060"/>
      <c r="AK128" s="1061">
        <v>342131</v>
      </c>
      <c r="AL128" s="1059"/>
      <c r="AM128" s="1059"/>
      <c r="AN128" s="1059"/>
      <c r="AO128" s="1060"/>
      <c r="AP128" s="1062"/>
      <c r="AQ128" s="1063"/>
      <c r="AR128" s="1063"/>
      <c r="AS128" s="1063"/>
      <c r="AT128" s="1064"/>
      <c r="AU128" s="226"/>
      <c r="AV128" s="226"/>
      <c r="AW128" s="226"/>
      <c r="AX128" s="909" t="s">
        <v>489</v>
      </c>
      <c r="AY128" s="910"/>
      <c r="AZ128" s="910"/>
      <c r="BA128" s="910"/>
      <c r="BB128" s="910"/>
      <c r="BC128" s="910"/>
      <c r="BD128" s="910"/>
      <c r="BE128" s="911"/>
      <c r="BF128" s="1065" t="s">
        <v>458</v>
      </c>
      <c r="BG128" s="1066"/>
      <c r="BH128" s="1066"/>
      <c r="BI128" s="1066"/>
      <c r="BJ128" s="1066"/>
      <c r="BK128" s="1066"/>
      <c r="BL128" s="1067"/>
      <c r="BM128" s="1065">
        <v>13.39</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490</v>
      </c>
      <c r="CQ128" s="739"/>
      <c r="CR128" s="739"/>
      <c r="CS128" s="739"/>
      <c r="CT128" s="739"/>
      <c r="CU128" s="739"/>
      <c r="CV128" s="739"/>
      <c r="CW128" s="739"/>
      <c r="CX128" s="739"/>
      <c r="CY128" s="739"/>
      <c r="CZ128" s="739"/>
      <c r="DA128" s="739"/>
      <c r="DB128" s="739"/>
      <c r="DC128" s="739"/>
      <c r="DD128" s="739"/>
      <c r="DE128" s="739"/>
      <c r="DF128" s="1049"/>
      <c r="DG128" s="1050" t="s">
        <v>390</v>
      </c>
      <c r="DH128" s="1051"/>
      <c r="DI128" s="1051"/>
      <c r="DJ128" s="1051"/>
      <c r="DK128" s="1051"/>
      <c r="DL128" s="1051" t="s">
        <v>390</v>
      </c>
      <c r="DM128" s="1051"/>
      <c r="DN128" s="1051"/>
      <c r="DO128" s="1051"/>
      <c r="DP128" s="1051"/>
      <c r="DQ128" s="1051" t="s">
        <v>458</v>
      </c>
      <c r="DR128" s="1051"/>
      <c r="DS128" s="1051"/>
      <c r="DT128" s="1051"/>
      <c r="DU128" s="1051"/>
      <c r="DV128" s="1052" t="s">
        <v>458</v>
      </c>
      <c r="DW128" s="1052"/>
      <c r="DX128" s="1052"/>
      <c r="DY128" s="1052"/>
      <c r="DZ128" s="1053"/>
    </row>
    <row r="129" spans="1:131" s="224" customFormat="1" ht="26.25" customHeight="1" x14ac:dyDescent="0.2">
      <c r="A129" s="947" t="s">
        <v>107</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491</v>
      </c>
      <c r="X129" s="1084"/>
      <c r="Y129" s="1084"/>
      <c r="Z129" s="1085"/>
      <c r="AA129" s="971">
        <v>9601979</v>
      </c>
      <c r="AB129" s="972"/>
      <c r="AC129" s="972"/>
      <c r="AD129" s="972"/>
      <c r="AE129" s="973"/>
      <c r="AF129" s="974">
        <v>9749694</v>
      </c>
      <c r="AG129" s="972"/>
      <c r="AH129" s="972"/>
      <c r="AI129" s="972"/>
      <c r="AJ129" s="973"/>
      <c r="AK129" s="974">
        <v>9662667</v>
      </c>
      <c r="AL129" s="972"/>
      <c r="AM129" s="972"/>
      <c r="AN129" s="972"/>
      <c r="AO129" s="973"/>
      <c r="AP129" s="1086"/>
      <c r="AQ129" s="1087"/>
      <c r="AR129" s="1087"/>
      <c r="AS129" s="1087"/>
      <c r="AT129" s="1088"/>
      <c r="AU129" s="227"/>
      <c r="AV129" s="227"/>
      <c r="AW129" s="227"/>
      <c r="AX129" s="1078" t="s">
        <v>492</v>
      </c>
      <c r="AY129" s="936"/>
      <c r="AZ129" s="936"/>
      <c r="BA129" s="936"/>
      <c r="BB129" s="936"/>
      <c r="BC129" s="936"/>
      <c r="BD129" s="936"/>
      <c r="BE129" s="937"/>
      <c r="BF129" s="1079" t="s">
        <v>390</v>
      </c>
      <c r="BG129" s="1080"/>
      <c r="BH129" s="1080"/>
      <c r="BI129" s="1080"/>
      <c r="BJ129" s="1080"/>
      <c r="BK129" s="1080"/>
      <c r="BL129" s="1081"/>
      <c r="BM129" s="1079">
        <v>18.39</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493</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494</v>
      </c>
      <c r="X130" s="1084"/>
      <c r="Y130" s="1084"/>
      <c r="Z130" s="1085"/>
      <c r="AA130" s="971">
        <v>867320</v>
      </c>
      <c r="AB130" s="972"/>
      <c r="AC130" s="972"/>
      <c r="AD130" s="972"/>
      <c r="AE130" s="973"/>
      <c r="AF130" s="974">
        <v>843843</v>
      </c>
      <c r="AG130" s="972"/>
      <c r="AH130" s="972"/>
      <c r="AI130" s="972"/>
      <c r="AJ130" s="973"/>
      <c r="AK130" s="974">
        <v>887507</v>
      </c>
      <c r="AL130" s="972"/>
      <c r="AM130" s="972"/>
      <c r="AN130" s="972"/>
      <c r="AO130" s="973"/>
      <c r="AP130" s="1086"/>
      <c r="AQ130" s="1087"/>
      <c r="AR130" s="1087"/>
      <c r="AS130" s="1087"/>
      <c r="AT130" s="1088"/>
      <c r="AU130" s="227"/>
      <c r="AV130" s="227"/>
      <c r="AW130" s="227"/>
      <c r="AX130" s="1078" t="s">
        <v>495</v>
      </c>
      <c r="AY130" s="936"/>
      <c r="AZ130" s="936"/>
      <c r="BA130" s="936"/>
      <c r="BB130" s="936"/>
      <c r="BC130" s="936"/>
      <c r="BD130" s="936"/>
      <c r="BE130" s="937"/>
      <c r="BF130" s="1114">
        <v>1.6</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496</v>
      </c>
      <c r="X131" s="1121"/>
      <c r="Y131" s="1121"/>
      <c r="Z131" s="1122"/>
      <c r="AA131" s="1017">
        <v>8734659</v>
      </c>
      <c r="AB131" s="999"/>
      <c r="AC131" s="999"/>
      <c r="AD131" s="999"/>
      <c r="AE131" s="1000"/>
      <c r="AF131" s="998">
        <v>8905851</v>
      </c>
      <c r="AG131" s="999"/>
      <c r="AH131" s="999"/>
      <c r="AI131" s="999"/>
      <c r="AJ131" s="1000"/>
      <c r="AK131" s="998">
        <v>8775160</v>
      </c>
      <c r="AL131" s="999"/>
      <c r="AM131" s="999"/>
      <c r="AN131" s="999"/>
      <c r="AO131" s="1000"/>
      <c r="AP131" s="1123"/>
      <c r="AQ131" s="1124"/>
      <c r="AR131" s="1124"/>
      <c r="AS131" s="1124"/>
      <c r="AT131" s="1125"/>
      <c r="AU131" s="227"/>
      <c r="AV131" s="227"/>
      <c r="AW131" s="227"/>
      <c r="AX131" s="1096" t="s">
        <v>497</v>
      </c>
      <c r="AY131" s="739"/>
      <c r="AZ131" s="739"/>
      <c r="BA131" s="739"/>
      <c r="BB131" s="739"/>
      <c r="BC131" s="739"/>
      <c r="BD131" s="739"/>
      <c r="BE131" s="1049"/>
      <c r="BF131" s="1097">
        <v>21.8</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498</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499</v>
      </c>
      <c r="W132" s="1107"/>
      <c r="X132" s="1107"/>
      <c r="Y132" s="1107"/>
      <c r="Z132" s="1108"/>
      <c r="AA132" s="1109">
        <v>0.48860522200000001</v>
      </c>
      <c r="AB132" s="1110"/>
      <c r="AC132" s="1110"/>
      <c r="AD132" s="1110"/>
      <c r="AE132" s="1111"/>
      <c r="AF132" s="1112">
        <v>1.0941121739999999</v>
      </c>
      <c r="AG132" s="1110"/>
      <c r="AH132" s="1110"/>
      <c r="AI132" s="1110"/>
      <c r="AJ132" s="1111"/>
      <c r="AK132" s="1112">
        <v>3.4118124339999998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500</v>
      </c>
      <c r="W133" s="1090"/>
      <c r="X133" s="1090"/>
      <c r="Y133" s="1090"/>
      <c r="Z133" s="1091"/>
      <c r="AA133" s="1092">
        <v>-0.1</v>
      </c>
      <c r="AB133" s="1093"/>
      <c r="AC133" s="1093"/>
      <c r="AD133" s="1093"/>
      <c r="AE133" s="1094"/>
      <c r="AF133" s="1092">
        <v>0.4</v>
      </c>
      <c r="AG133" s="1093"/>
      <c r="AH133" s="1093"/>
      <c r="AI133" s="1093"/>
      <c r="AJ133" s="1094"/>
      <c r="AK133" s="1092">
        <v>1.6</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ekH8vTwlEzM+LA/VNnTqHuLa96e2bc5xo519aXkmLdZA97vST6CHDypnMfRcPqs9i8AilY71uamc85M+TvkjWA==" saltValue="WdjGqwUfcpCL/A/eaCOrA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501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wV+Clj6Vw0iN4/1K3USUxIk052KirISiXj1O6U6gYOq4arPM9kOomzZ/qjpLAuhlJCXAiJjODg9OkiCjISsx2Q==" saltValue="/Pty4DspE1SXiphI8ypN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qOhuHcQ6w1qmJbwXxJYb8LPf7V+25xB/MIQYt1d/HJDwm1M6A6wgBI0sf9gfokLD3Qs3+uHRVT24fW2cyIMKA==" saltValue="ygeWKWo3o9fiaSy5pcKYr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502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503</v>
      </c>
      <c r="AL6" s="260"/>
      <c r="AM6" s="260"/>
      <c r="AN6" s="260"/>
    </row>
    <row r="7" spans="1:46" ht="13.5" customHeight="1" x14ac:dyDescent="0.2">
      <c r="A7" s="259"/>
      <c r="AK7" s="262"/>
      <c r="AL7" s="263"/>
      <c r="AM7" s="263"/>
      <c r="AN7" s="264"/>
      <c r="AO7" s="1127" t="s">
        <v>504</v>
      </c>
      <c r="AP7" s="265"/>
      <c r="AQ7" s="266" t="s">
        <v>505</v>
      </c>
      <c r="AR7" s="267"/>
    </row>
    <row r="8" spans="1:46" ht="13.2" x14ac:dyDescent="0.2">
      <c r="A8" s="259"/>
      <c r="AK8" s="268"/>
      <c r="AL8" s="269"/>
      <c r="AM8" s="269"/>
      <c r="AN8" s="270"/>
      <c r="AO8" s="1128"/>
      <c r="AP8" s="271" t="s">
        <v>506</v>
      </c>
      <c r="AQ8" s="272" t="s">
        <v>507</v>
      </c>
      <c r="AR8" s="273" t="s">
        <v>508</v>
      </c>
    </row>
    <row r="9" spans="1:46" ht="13.2" x14ac:dyDescent="0.2">
      <c r="A9" s="259"/>
      <c r="AK9" s="1129" t="s">
        <v>509</v>
      </c>
      <c r="AL9" s="1130"/>
      <c r="AM9" s="1130"/>
      <c r="AN9" s="1131"/>
      <c r="AO9" s="274">
        <v>2111248</v>
      </c>
      <c r="AP9" s="274">
        <v>42952</v>
      </c>
      <c r="AQ9" s="275">
        <v>88339</v>
      </c>
      <c r="AR9" s="276">
        <v>-51.4</v>
      </c>
    </row>
    <row r="10" spans="1:46" ht="13.5" customHeight="1" x14ac:dyDescent="0.2">
      <c r="A10" s="259"/>
      <c r="AK10" s="1129" t="s">
        <v>510</v>
      </c>
      <c r="AL10" s="1130"/>
      <c r="AM10" s="1130"/>
      <c r="AN10" s="1131"/>
      <c r="AO10" s="277">
        <v>477605</v>
      </c>
      <c r="AP10" s="277">
        <v>9717</v>
      </c>
      <c r="AQ10" s="278">
        <v>7842</v>
      </c>
      <c r="AR10" s="279">
        <v>23.9</v>
      </c>
    </row>
    <row r="11" spans="1:46" ht="13.5" customHeight="1" x14ac:dyDescent="0.2">
      <c r="A11" s="259"/>
      <c r="AK11" s="1129" t="s">
        <v>511</v>
      </c>
      <c r="AL11" s="1130"/>
      <c r="AM11" s="1130"/>
      <c r="AN11" s="1131"/>
      <c r="AO11" s="277" t="s">
        <v>512</v>
      </c>
      <c r="AP11" s="277" t="s">
        <v>512</v>
      </c>
      <c r="AQ11" s="278">
        <v>2321</v>
      </c>
      <c r="AR11" s="279" t="s">
        <v>512</v>
      </c>
    </row>
    <row r="12" spans="1:46" ht="13.5" customHeight="1" x14ac:dyDescent="0.2">
      <c r="A12" s="259"/>
      <c r="AK12" s="1129" t="s">
        <v>513</v>
      </c>
      <c r="AL12" s="1130"/>
      <c r="AM12" s="1130"/>
      <c r="AN12" s="1131"/>
      <c r="AO12" s="277" t="s">
        <v>512</v>
      </c>
      <c r="AP12" s="277" t="s">
        <v>512</v>
      </c>
      <c r="AQ12" s="278">
        <v>10</v>
      </c>
      <c r="AR12" s="279" t="s">
        <v>512</v>
      </c>
    </row>
    <row r="13" spans="1:46" ht="13.5" customHeight="1" x14ac:dyDescent="0.2">
      <c r="A13" s="259"/>
      <c r="AK13" s="1129" t="s">
        <v>514</v>
      </c>
      <c r="AL13" s="1130"/>
      <c r="AM13" s="1130"/>
      <c r="AN13" s="1131"/>
      <c r="AO13" s="277">
        <v>129493</v>
      </c>
      <c r="AP13" s="277">
        <v>2634</v>
      </c>
      <c r="AQ13" s="278">
        <v>2936</v>
      </c>
      <c r="AR13" s="279">
        <v>-10.3</v>
      </c>
    </row>
    <row r="14" spans="1:46" ht="13.5" customHeight="1" x14ac:dyDescent="0.2">
      <c r="A14" s="259"/>
      <c r="AK14" s="1129" t="s">
        <v>515</v>
      </c>
      <c r="AL14" s="1130"/>
      <c r="AM14" s="1130"/>
      <c r="AN14" s="1131"/>
      <c r="AO14" s="277">
        <v>32893</v>
      </c>
      <c r="AP14" s="277">
        <v>669</v>
      </c>
      <c r="AQ14" s="278">
        <v>1649</v>
      </c>
      <c r="AR14" s="279">
        <v>-59.4</v>
      </c>
    </row>
    <row r="15" spans="1:46" ht="13.5" customHeight="1" x14ac:dyDescent="0.2">
      <c r="A15" s="259"/>
      <c r="AK15" s="1132" t="s">
        <v>516</v>
      </c>
      <c r="AL15" s="1133"/>
      <c r="AM15" s="1133"/>
      <c r="AN15" s="1134"/>
      <c r="AO15" s="277">
        <v>-141869</v>
      </c>
      <c r="AP15" s="277">
        <v>-2886</v>
      </c>
      <c r="AQ15" s="278">
        <v>-5997</v>
      </c>
      <c r="AR15" s="279">
        <v>-51.9</v>
      </c>
    </row>
    <row r="16" spans="1:46" ht="13.2" x14ac:dyDescent="0.2">
      <c r="A16" s="259"/>
      <c r="AK16" s="1132" t="s">
        <v>184</v>
      </c>
      <c r="AL16" s="1133"/>
      <c r="AM16" s="1133"/>
      <c r="AN16" s="1134"/>
      <c r="AO16" s="277">
        <v>2609370</v>
      </c>
      <c r="AP16" s="277">
        <v>53086</v>
      </c>
      <c r="AQ16" s="278">
        <v>97102</v>
      </c>
      <c r="AR16" s="279">
        <v>-45.3</v>
      </c>
    </row>
    <row r="17" spans="1:46" ht="13.2" x14ac:dyDescent="0.2">
      <c r="A17" s="259"/>
    </row>
    <row r="18" spans="1:46" ht="13.2" x14ac:dyDescent="0.2">
      <c r="A18" s="259"/>
      <c r="AQ18" s="280"/>
      <c r="AR18" s="280"/>
    </row>
    <row r="19" spans="1:46" ht="13.2" x14ac:dyDescent="0.2">
      <c r="A19" s="259"/>
      <c r="AK19" s="255" t="s">
        <v>517</v>
      </c>
    </row>
    <row r="20" spans="1:46" ht="13.2" x14ac:dyDescent="0.2">
      <c r="A20" s="259"/>
      <c r="AK20" s="281"/>
      <c r="AL20" s="282"/>
      <c r="AM20" s="282"/>
      <c r="AN20" s="283"/>
      <c r="AO20" s="284" t="s">
        <v>518</v>
      </c>
      <c r="AP20" s="285" t="s">
        <v>519</v>
      </c>
      <c r="AQ20" s="286" t="s">
        <v>520</v>
      </c>
      <c r="AR20" s="287"/>
    </row>
    <row r="21" spans="1:46" s="260" customFormat="1" ht="13.2" x14ac:dyDescent="0.2">
      <c r="A21" s="288"/>
      <c r="AK21" s="1135" t="s">
        <v>521</v>
      </c>
      <c r="AL21" s="1136"/>
      <c r="AM21" s="1136"/>
      <c r="AN21" s="1137"/>
      <c r="AO21" s="289">
        <v>4.9400000000000004</v>
      </c>
      <c r="AP21" s="290">
        <v>8.91</v>
      </c>
      <c r="AQ21" s="291">
        <v>-3.97</v>
      </c>
      <c r="AS21" s="292"/>
      <c r="AT21" s="288"/>
    </row>
    <row r="22" spans="1:46" s="260" customFormat="1" ht="13.2" x14ac:dyDescent="0.2">
      <c r="A22" s="288"/>
      <c r="AK22" s="1135" t="s">
        <v>522</v>
      </c>
      <c r="AL22" s="1136"/>
      <c r="AM22" s="1136"/>
      <c r="AN22" s="1137"/>
      <c r="AO22" s="293">
        <v>97.8</v>
      </c>
      <c r="AP22" s="294">
        <v>97.5</v>
      </c>
      <c r="AQ22" s="295">
        <v>0.3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523</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524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525</v>
      </c>
      <c r="AL29" s="260"/>
      <c r="AM29" s="260"/>
      <c r="AN29" s="260"/>
      <c r="AS29" s="302"/>
    </row>
    <row r="30" spans="1:46" ht="13.5" customHeight="1" x14ac:dyDescent="0.2">
      <c r="A30" s="259"/>
      <c r="AK30" s="262"/>
      <c r="AL30" s="263"/>
      <c r="AM30" s="263"/>
      <c r="AN30" s="264"/>
      <c r="AO30" s="1127" t="s">
        <v>504</v>
      </c>
      <c r="AP30" s="265"/>
      <c r="AQ30" s="266" t="s">
        <v>505</v>
      </c>
      <c r="AR30" s="267"/>
    </row>
    <row r="31" spans="1:46" ht="13.2" x14ac:dyDescent="0.2">
      <c r="A31" s="259"/>
      <c r="AK31" s="268"/>
      <c r="AL31" s="269"/>
      <c r="AM31" s="269"/>
      <c r="AN31" s="270"/>
      <c r="AO31" s="1128"/>
      <c r="AP31" s="271" t="s">
        <v>506</v>
      </c>
      <c r="AQ31" s="272" t="s">
        <v>507</v>
      </c>
      <c r="AR31" s="273" t="s">
        <v>508</v>
      </c>
    </row>
    <row r="32" spans="1:46" ht="27" customHeight="1" x14ac:dyDescent="0.2">
      <c r="A32" s="259"/>
      <c r="AK32" s="1143" t="s">
        <v>526</v>
      </c>
      <c r="AL32" s="1144"/>
      <c r="AM32" s="1144"/>
      <c r="AN32" s="1145"/>
      <c r="AO32" s="303">
        <v>980362</v>
      </c>
      <c r="AP32" s="303">
        <v>19945</v>
      </c>
      <c r="AQ32" s="304">
        <v>55264</v>
      </c>
      <c r="AR32" s="305">
        <v>-63.9</v>
      </c>
    </row>
    <row r="33" spans="1:46" ht="13.5" customHeight="1" x14ac:dyDescent="0.2">
      <c r="A33" s="259"/>
      <c r="AK33" s="1143" t="s">
        <v>527</v>
      </c>
      <c r="AL33" s="1144"/>
      <c r="AM33" s="1144"/>
      <c r="AN33" s="1145"/>
      <c r="AO33" s="303" t="s">
        <v>512</v>
      </c>
      <c r="AP33" s="303" t="s">
        <v>512</v>
      </c>
      <c r="AQ33" s="304" t="s">
        <v>512</v>
      </c>
      <c r="AR33" s="305" t="s">
        <v>512</v>
      </c>
    </row>
    <row r="34" spans="1:46" ht="27" customHeight="1" x14ac:dyDescent="0.2">
      <c r="A34" s="259"/>
      <c r="AK34" s="1143" t="s">
        <v>528</v>
      </c>
      <c r="AL34" s="1144"/>
      <c r="AM34" s="1144"/>
      <c r="AN34" s="1145"/>
      <c r="AO34" s="303" t="s">
        <v>512</v>
      </c>
      <c r="AP34" s="303" t="s">
        <v>512</v>
      </c>
      <c r="AQ34" s="304">
        <v>19</v>
      </c>
      <c r="AR34" s="305" t="s">
        <v>512</v>
      </c>
    </row>
    <row r="35" spans="1:46" ht="27" customHeight="1" x14ac:dyDescent="0.2">
      <c r="A35" s="259"/>
      <c r="AK35" s="1143" t="s">
        <v>529</v>
      </c>
      <c r="AL35" s="1144"/>
      <c r="AM35" s="1144"/>
      <c r="AN35" s="1145"/>
      <c r="AO35" s="303">
        <v>342194</v>
      </c>
      <c r="AP35" s="303">
        <v>6962</v>
      </c>
      <c r="AQ35" s="304">
        <v>18522</v>
      </c>
      <c r="AR35" s="305">
        <v>-62.4</v>
      </c>
    </row>
    <row r="36" spans="1:46" ht="27" customHeight="1" x14ac:dyDescent="0.2">
      <c r="A36" s="259"/>
      <c r="AK36" s="1143" t="s">
        <v>530</v>
      </c>
      <c r="AL36" s="1144"/>
      <c r="AM36" s="1144"/>
      <c r="AN36" s="1145"/>
      <c r="AO36" s="303">
        <v>147936</v>
      </c>
      <c r="AP36" s="303">
        <v>3010</v>
      </c>
      <c r="AQ36" s="304">
        <v>2744</v>
      </c>
      <c r="AR36" s="305">
        <v>9.6999999999999993</v>
      </c>
    </row>
    <row r="37" spans="1:46" ht="13.5" customHeight="1" x14ac:dyDescent="0.2">
      <c r="A37" s="259"/>
      <c r="AK37" s="1143" t="s">
        <v>531</v>
      </c>
      <c r="AL37" s="1144"/>
      <c r="AM37" s="1144"/>
      <c r="AN37" s="1145"/>
      <c r="AO37" s="303">
        <v>58538</v>
      </c>
      <c r="AP37" s="303">
        <v>1191</v>
      </c>
      <c r="AQ37" s="304">
        <v>519</v>
      </c>
      <c r="AR37" s="305">
        <v>129.5</v>
      </c>
    </row>
    <row r="38" spans="1:46" ht="27" customHeight="1" x14ac:dyDescent="0.2">
      <c r="A38" s="259"/>
      <c r="AK38" s="1146" t="s">
        <v>532</v>
      </c>
      <c r="AL38" s="1147"/>
      <c r="AM38" s="1147"/>
      <c r="AN38" s="1148"/>
      <c r="AO38" s="306" t="s">
        <v>512</v>
      </c>
      <c r="AP38" s="306" t="s">
        <v>512</v>
      </c>
      <c r="AQ38" s="307">
        <v>4</v>
      </c>
      <c r="AR38" s="295" t="s">
        <v>512</v>
      </c>
      <c r="AS38" s="302"/>
    </row>
    <row r="39" spans="1:46" ht="13.2" x14ac:dyDescent="0.2">
      <c r="A39" s="259"/>
      <c r="AK39" s="1146" t="s">
        <v>533</v>
      </c>
      <c r="AL39" s="1147"/>
      <c r="AM39" s="1147"/>
      <c r="AN39" s="1148"/>
      <c r="AO39" s="303">
        <v>-342131</v>
      </c>
      <c r="AP39" s="303">
        <v>-6960</v>
      </c>
      <c r="AQ39" s="304">
        <v>-3996</v>
      </c>
      <c r="AR39" s="305">
        <v>74.2</v>
      </c>
      <c r="AS39" s="302"/>
    </row>
    <row r="40" spans="1:46" ht="27" customHeight="1" x14ac:dyDescent="0.2">
      <c r="A40" s="259"/>
      <c r="AK40" s="1143" t="s">
        <v>534</v>
      </c>
      <c r="AL40" s="1144"/>
      <c r="AM40" s="1144"/>
      <c r="AN40" s="1145"/>
      <c r="AO40" s="303">
        <v>-887507</v>
      </c>
      <c r="AP40" s="303">
        <v>-18056</v>
      </c>
      <c r="AQ40" s="304">
        <v>-50182</v>
      </c>
      <c r="AR40" s="305">
        <v>-64</v>
      </c>
      <c r="AS40" s="302"/>
    </row>
    <row r="41" spans="1:46" ht="13.2" x14ac:dyDescent="0.2">
      <c r="A41" s="259"/>
      <c r="AK41" s="1149" t="s">
        <v>299</v>
      </c>
      <c r="AL41" s="1150"/>
      <c r="AM41" s="1150"/>
      <c r="AN41" s="1151"/>
      <c r="AO41" s="303">
        <v>299392</v>
      </c>
      <c r="AP41" s="303">
        <v>6091</v>
      </c>
      <c r="AQ41" s="304">
        <v>22892</v>
      </c>
      <c r="AR41" s="305">
        <v>-73.400000000000006</v>
      </c>
      <c r="AS41" s="302"/>
    </row>
    <row r="42" spans="1:46" ht="13.2" x14ac:dyDescent="0.2">
      <c r="A42" s="259"/>
      <c r="AK42" s="308" t="s">
        <v>535</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536</v>
      </c>
    </row>
    <row r="48" spans="1:46" ht="13.2" x14ac:dyDescent="0.2">
      <c r="A48" s="259"/>
      <c r="AK48" s="313" t="s">
        <v>537</v>
      </c>
      <c r="AL48" s="313"/>
      <c r="AM48" s="313"/>
      <c r="AN48" s="313"/>
      <c r="AO48" s="313"/>
      <c r="AP48" s="313"/>
      <c r="AQ48" s="314"/>
      <c r="AR48" s="313"/>
    </row>
    <row r="49" spans="1:44" ht="13.5" customHeight="1" x14ac:dyDescent="0.2">
      <c r="A49" s="259"/>
      <c r="AK49" s="315"/>
      <c r="AL49" s="316"/>
      <c r="AM49" s="1138" t="s">
        <v>504</v>
      </c>
      <c r="AN49" s="1140" t="s">
        <v>538</v>
      </c>
      <c r="AO49" s="1141"/>
      <c r="AP49" s="1141"/>
      <c r="AQ49" s="1141"/>
      <c r="AR49" s="1142"/>
    </row>
    <row r="50" spans="1:44" ht="13.2" x14ac:dyDescent="0.2">
      <c r="A50" s="259"/>
      <c r="AK50" s="317"/>
      <c r="AL50" s="318"/>
      <c r="AM50" s="1139"/>
      <c r="AN50" s="319" t="s">
        <v>539</v>
      </c>
      <c r="AO50" s="320" t="s">
        <v>540</v>
      </c>
      <c r="AP50" s="321" t="s">
        <v>541</v>
      </c>
      <c r="AQ50" s="322" t="s">
        <v>542</v>
      </c>
      <c r="AR50" s="323" t="s">
        <v>543</v>
      </c>
    </row>
    <row r="51" spans="1:44" ht="13.2" x14ac:dyDescent="0.2">
      <c r="A51" s="259"/>
      <c r="AK51" s="315" t="s">
        <v>544</v>
      </c>
      <c r="AL51" s="316"/>
      <c r="AM51" s="324">
        <v>3588123</v>
      </c>
      <c r="AN51" s="325">
        <v>73862</v>
      </c>
      <c r="AO51" s="326">
        <v>236.2</v>
      </c>
      <c r="AP51" s="327">
        <v>69729</v>
      </c>
      <c r="AQ51" s="328">
        <v>1.8</v>
      </c>
      <c r="AR51" s="329">
        <v>234.4</v>
      </c>
    </row>
    <row r="52" spans="1:44" ht="13.2" x14ac:dyDescent="0.2">
      <c r="A52" s="259"/>
      <c r="AK52" s="330"/>
      <c r="AL52" s="331" t="s">
        <v>545</v>
      </c>
      <c r="AM52" s="332">
        <v>2388068</v>
      </c>
      <c r="AN52" s="333">
        <v>49158</v>
      </c>
      <c r="AO52" s="334">
        <v>136.19999999999999</v>
      </c>
      <c r="AP52" s="335">
        <v>38908</v>
      </c>
      <c r="AQ52" s="336">
        <v>14</v>
      </c>
      <c r="AR52" s="337">
        <v>122.2</v>
      </c>
    </row>
    <row r="53" spans="1:44" ht="13.2" x14ac:dyDescent="0.2">
      <c r="A53" s="259"/>
      <c r="AK53" s="315" t="s">
        <v>546</v>
      </c>
      <c r="AL53" s="316"/>
      <c r="AM53" s="324">
        <v>2120099</v>
      </c>
      <c r="AN53" s="325">
        <v>43131</v>
      </c>
      <c r="AO53" s="326">
        <v>-41.6</v>
      </c>
      <c r="AP53" s="327">
        <v>74581</v>
      </c>
      <c r="AQ53" s="328">
        <v>7</v>
      </c>
      <c r="AR53" s="329">
        <v>-48.6</v>
      </c>
    </row>
    <row r="54" spans="1:44" ht="13.2" x14ac:dyDescent="0.2">
      <c r="A54" s="259"/>
      <c r="AK54" s="330"/>
      <c r="AL54" s="331" t="s">
        <v>545</v>
      </c>
      <c r="AM54" s="332">
        <v>1004480</v>
      </c>
      <c r="AN54" s="333">
        <v>20435</v>
      </c>
      <c r="AO54" s="334">
        <v>-58.4</v>
      </c>
      <c r="AP54" s="335">
        <v>41563</v>
      </c>
      <c r="AQ54" s="336">
        <v>6.8</v>
      </c>
      <c r="AR54" s="337">
        <v>-65.2</v>
      </c>
    </row>
    <row r="55" spans="1:44" ht="13.2" x14ac:dyDescent="0.2">
      <c r="A55" s="259"/>
      <c r="AK55" s="315" t="s">
        <v>547</v>
      </c>
      <c r="AL55" s="316"/>
      <c r="AM55" s="324">
        <v>2495201</v>
      </c>
      <c r="AN55" s="325">
        <v>50831</v>
      </c>
      <c r="AO55" s="326">
        <v>17.899999999999999</v>
      </c>
      <c r="AP55" s="327">
        <v>76347</v>
      </c>
      <c r="AQ55" s="328">
        <v>2.4</v>
      </c>
      <c r="AR55" s="329">
        <v>15.5</v>
      </c>
    </row>
    <row r="56" spans="1:44" ht="13.2" x14ac:dyDescent="0.2">
      <c r="A56" s="259"/>
      <c r="AK56" s="330"/>
      <c r="AL56" s="331" t="s">
        <v>545</v>
      </c>
      <c r="AM56" s="332">
        <v>2047095</v>
      </c>
      <c r="AN56" s="333">
        <v>41703</v>
      </c>
      <c r="AO56" s="334">
        <v>104.1</v>
      </c>
      <c r="AP56" s="335">
        <v>41762</v>
      </c>
      <c r="AQ56" s="336">
        <v>0.5</v>
      </c>
      <c r="AR56" s="337">
        <v>103.6</v>
      </c>
    </row>
    <row r="57" spans="1:44" ht="13.2" x14ac:dyDescent="0.2">
      <c r="A57" s="259"/>
      <c r="AK57" s="315" t="s">
        <v>548</v>
      </c>
      <c r="AL57" s="316"/>
      <c r="AM57" s="324">
        <v>1062044</v>
      </c>
      <c r="AN57" s="325">
        <v>21551</v>
      </c>
      <c r="AO57" s="326">
        <v>-57.6</v>
      </c>
      <c r="AP57" s="327">
        <v>69604</v>
      </c>
      <c r="AQ57" s="328">
        <v>-8.8000000000000007</v>
      </c>
      <c r="AR57" s="329">
        <v>-48.8</v>
      </c>
    </row>
    <row r="58" spans="1:44" ht="13.2" x14ac:dyDescent="0.2">
      <c r="A58" s="259"/>
      <c r="AK58" s="330"/>
      <c r="AL58" s="331" t="s">
        <v>545</v>
      </c>
      <c r="AM58" s="332">
        <v>782331</v>
      </c>
      <c r="AN58" s="333">
        <v>15875</v>
      </c>
      <c r="AO58" s="334">
        <v>-61.9</v>
      </c>
      <c r="AP58" s="335">
        <v>36247</v>
      </c>
      <c r="AQ58" s="336">
        <v>-13.2</v>
      </c>
      <c r="AR58" s="337">
        <v>-48.7</v>
      </c>
    </row>
    <row r="59" spans="1:44" ht="13.2" x14ac:dyDescent="0.2">
      <c r="A59" s="259"/>
      <c r="AK59" s="315" t="s">
        <v>549</v>
      </c>
      <c r="AL59" s="316"/>
      <c r="AM59" s="324">
        <v>1260751</v>
      </c>
      <c r="AN59" s="325">
        <v>25649</v>
      </c>
      <c r="AO59" s="326">
        <v>19</v>
      </c>
      <c r="AP59" s="327">
        <v>68410</v>
      </c>
      <c r="AQ59" s="328">
        <v>-1.7</v>
      </c>
      <c r="AR59" s="329">
        <v>20.7</v>
      </c>
    </row>
    <row r="60" spans="1:44" ht="13.2" x14ac:dyDescent="0.2">
      <c r="A60" s="259"/>
      <c r="AK60" s="330"/>
      <c r="AL60" s="331" t="s">
        <v>545</v>
      </c>
      <c r="AM60" s="332">
        <v>858259</v>
      </c>
      <c r="AN60" s="333">
        <v>17461</v>
      </c>
      <c r="AO60" s="334">
        <v>10</v>
      </c>
      <c r="AP60" s="335">
        <v>35086</v>
      </c>
      <c r="AQ60" s="336">
        <v>-3.2</v>
      </c>
      <c r="AR60" s="337">
        <v>13.2</v>
      </c>
    </row>
    <row r="61" spans="1:44" ht="13.2" x14ac:dyDescent="0.2">
      <c r="A61" s="259"/>
      <c r="AK61" s="315" t="s">
        <v>550</v>
      </c>
      <c r="AL61" s="338"/>
      <c r="AM61" s="324">
        <v>2105244</v>
      </c>
      <c r="AN61" s="325">
        <v>43005</v>
      </c>
      <c r="AO61" s="326">
        <v>34.799999999999997</v>
      </c>
      <c r="AP61" s="327">
        <v>71734</v>
      </c>
      <c r="AQ61" s="339">
        <v>0.1</v>
      </c>
      <c r="AR61" s="329">
        <v>34.700000000000003</v>
      </c>
    </row>
    <row r="62" spans="1:44" ht="13.2" x14ac:dyDescent="0.2">
      <c r="A62" s="259"/>
      <c r="AK62" s="330"/>
      <c r="AL62" s="331" t="s">
        <v>545</v>
      </c>
      <c r="AM62" s="332">
        <v>1416047</v>
      </c>
      <c r="AN62" s="333">
        <v>28926</v>
      </c>
      <c r="AO62" s="334">
        <v>26</v>
      </c>
      <c r="AP62" s="335">
        <v>38713</v>
      </c>
      <c r="AQ62" s="336">
        <v>1</v>
      </c>
      <c r="AR62" s="337">
        <v>25</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vg5W1JFcCLLA+JQWhCXujZtprzym6xfqqFqlbmAIgJaMu84AcmeSAw8T8+6cMcjR97s9+LGfLgcBKgBQdq1S5w==" saltValue="tToLVKOnLQfclhPJHsgDX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552</v>
      </c>
    </row>
    <row r="121" spans="125:125" ht="13.5" hidden="1" customHeight="1" x14ac:dyDescent="0.2">
      <c r="DU121" s="253"/>
    </row>
  </sheetData>
  <sheetProtection algorithmName="SHA-512" hashValue="8U7E2ZdOQYKv3MaYcFqUop6Yi50zcwxaKS9EJsF5FGUGIQzMh+7P7+acwjUq5iwIF7XqmC/JMRIyAH80bi6tBw==" saltValue="9Bmi1eoHbG2D+k6DXEWq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553</v>
      </c>
    </row>
  </sheetData>
  <sheetProtection algorithmName="SHA-512" hashValue="N6IyFa73ts+vzsjZw+xdj0MeyL+djTp5lK8XtE0xobav5Hvic1qjEYM5fNPi0ntqR3npYl32c+SOWPXk2yquGA==" saltValue="A94NpeeLuwcntlfhSne1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2">
      <c r="B47" s="10"/>
      <c r="C47" s="1152" t="s">
        <v>3</v>
      </c>
      <c r="D47" s="1152"/>
      <c r="E47" s="1153"/>
      <c r="F47" s="11">
        <v>21.62</v>
      </c>
      <c r="G47" s="12">
        <v>17.02</v>
      </c>
      <c r="H47" s="12">
        <v>21.66</v>
      </c>
      <c r="I47" s="12">
        <v>20.239999999999998</v>
      </c>
      <c r="J47" s="13">
        <v>18.72</v>
      </c>
    </row>
    <row r="48" spans="2:10" ht="57.75" customHeight="1" x14ac:dyDescent="0.2">
      <c r="B48" s="14"/>
      <c r="C48" s="1154" t="s">
        <v>4</v>
      </c>
      <c r="D48" s="1154"/>
      <c r="E48" s="1155"/>
      <c r="F48" s="15">
        <v>8.8000000000000007</v>
      </c>
      <c r="G48" s="16">
        <v>8.17</v>
      </c>
      <c r="H48" s="16">
        <v>7.66</v>
      </c>
      <c r="I48" s="16">
        <v>9.5399999999999991</v>
      </c>
      <c r="J48" s="17">
        <v>7.38</v>
      </c>
    </row>
    <row r="49" spans="2:10" ht="57.75" customHeight="1" thickBot="1" x14ac:dyDescent="0.25">
      <c r="B49" s="18"/>
      <c r="C49" s="1156" t="s">
        <v>5</v>
      </c>
      <c r="D49" s="1156"/>
      <c r="E49" s="1157"/>
      <c r="F49" s="19">
        <v>5.07</v>
      </c>
      <c r="G49" s="20" t="s">
        <v>559</v>
      </c>
      <c r="H49" s="20">
        <v>3.67</v>
      </c>
      <c r="I49" s="20">
        <v>0.9</v>
      </c>
      <c r="J49" s="21" t="s">
        <v>560</v>
      </c>
    </row>
    <row r="50" spans="2:10" ht="13.2" x14ac:dyDescent="0.2"/>
  </sheetData>
  <sheetProtection algorithmName="SHA-512" hashValue="LUpJKBY5MKmecqNQ79/+XS66BLgsKY/4k3tg82Bo0miOhTayhqydidwKsy1bIRgUv+pQ1lMdfveqmtRkS1zDAw==" saltValue="/QxNp3J+ATQM8Ndc1Pwz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2024-08-29T09:21:54Z</cp:lastPrinted>
  <dcterms:created xsi:type="dcterms:W3CDTF">2024-03-14T02:55:30Z</dcterms:created>
  <dcterms:modified xsi:type="dcterms:W3CDTF">2024-09-19T09:37:16Z</dcterms:modified>
  <cp:category/>
</cp:coreProperties>
</file>