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CDE2F62A-5FDE-46C0-9F3B-DE4660B7AC61}" xr6:coauthVersionLast="47" xr6:coauthVersionMax="47" xr10:uidLastSave="{00000000-0000-0000-0000-000000000000}"/>
  <bookViews>
    <workbookView xWindow="-110" yWindow="-110" windowWidth="22780" windowHeight="146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18"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AM36" i="10"/>
  <c r="BE35" i="10"/>
  <c r="AM35" i="10"/>
  <c r="CO34" i="10"/>
  <c r="CO35" i="10" s="1"/>
  <c r="BW34" i="10"/>
  <c r="BW35" i="10" s="1"/>
  <c r="BW36" i="10" s="1"/>
  <c r="BW37" i="10" s="1"/>
  <c r="BW38" i="10" s="1"/>
  <c r="BW39" i="10" s="1"/>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alcChain>
</file>

<file path=xl/sharedStrings.xml><?xml version="1.0" encoding="utf-8"?>
<sst xmlns="http://schemas.openxmlformats.org/spreadsheetml/2006/main" count="1174" uniqueCount="609">
  <si>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</si>
  <si>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</si>
  <si>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</si>
  <si>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</si>
  <si>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</si>
  <si>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</si>
  <si>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</si>
  <si>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</si>
  <si>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</si>
  <si>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</si>
  <si>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</si>
  <si>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</si>
  <si>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</si>
  <si>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</si>
  <si>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</si>
  <si>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</si>
  <si>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</si>
  <si>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</si>
  <si>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</si>
  <si>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</si>
  <si>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</si>
  <si>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</si>
  <si>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</si>
  <si>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</si>
  <si>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</si>
  <si>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</si>
  <si>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</si>
  <si>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</si>
  <si>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</si>
  <si>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</si>
  <si>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</si>
  <si>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</si>
  <si>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</si>
  <si>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</si>
  <si>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</si>
  <si>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</si>
  <si>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</si>
  <si>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</si>
  <si>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</si>
  <si>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</si>
  <si>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</si>
  <si>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</si>
  <si>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</si>
  <si>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</si>
  <si>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</si>
  <si>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</si>
  <si>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</si>
  <si>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</si>
  <si>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</si>
  <si>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</si>
  <si>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</si>
  <si>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</si>
  <si>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</si>
  <si>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</si>
  <si>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</si>
  <si>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</si>
  <si>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</si>
  <si>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</si>
  <si>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</si>
  <si>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</si>
  <si>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</si>
  <si>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</si>
  <si>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</si>
  <si>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</si>
  <si>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</si>
  <si>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</si>
  <si>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</si>
  <si>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</si>
  <si>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</si>
  <si>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</si>
  <si>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</si>
  <si>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</si>
  <si>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</si>
  <si>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</si>
  <si>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</si>
  <si>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</si>
  <si>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</si>
  <si>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</si>
  <si>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</si>
  <si>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</si>
  <si>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</si>
  <si>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</si>
  <si>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</si>
  <si>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</si>
  <si>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</si>
  <si>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</si>
  <si>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</si>
  <si>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</si>
  <si>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</si>
  <si>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</si>
  <si>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</si>
  <si>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</si>
  <si>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</si>
  <si>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</si>
  <si>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</si>
  <si>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</si>
  <si>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</si>
  <si>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</si>
  <si>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</si>
  <si>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</si>
  <si>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日進市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</si>
  <si>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</si>
  <si>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</si>
  <si>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</si>
  <si>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</si>
  <si>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</si>
  <si>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</si>
  <si>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</si>
  <si>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</si>
  <si>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</si>
  <si>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</si>
  <si>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</si>
  <si>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</si>
  <si>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</si>
  <si>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</si>
  <si>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</si>
  <si>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</si>
  <si>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</si>
  <si>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</si>
  <si>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</si>
  <si>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</si>
  <si>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</si>
  <si>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</si>
  <si>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</si>
  <si>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</si>
  <si>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</si>
  <si>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</si>
  <si>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</si>
  <si>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</si>
  <si>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</si>
  <si>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</si>
  <si>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</si>
  <si>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</si>
  <si>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</si>
  <si>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</si>
  <si>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</si>
  <si>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</si>
  <si>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</si>
  <si>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</si>
  <si>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</si>
  <si>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</si>
  <si>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</si>
  <si>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</si>
  <si>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</si>
  <si>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</si>
  <si>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</si>
  <si>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</si>
  <si>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</si>
  <si>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</si>
  <si>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</si>
  <si>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</si>
  <si>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</si>
  <si>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</si>
  <si>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</si>
  <si>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</si>
  <si>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</si>
  <si>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</si>
  <si>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</si>
  <si>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</si>
  <si>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</si>
  <si>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</si>
  <si>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</si>
  <si>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</si>
  <si>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</si>
  <si>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</si>
  <si>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</si>
  <si>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</si>
  <si>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</si>
  <si>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</si>
  <si>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</si>
  <si>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</si>
  <si>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</si>
  <si>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</si>
  <si>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</si>
  <si>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</si>
  <si>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</si>
  <si>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</si>
  <si>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</si>
  <si>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</si>
  <si>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</si>
  <si>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</si>
  <si>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</si>
  <si>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</si>
  <si>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</si>
  <si>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</si>
  <si>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</si>
  <si>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</si>
  <si>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</si>
  <si>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</si>
  <si>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</si>
  <si>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</si>
  <si>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</si>
  <si>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</si>
  <si>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</si>
  <si>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</si>
  <si>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</si>
  <si>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</si>
  <si>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</si>
  <si>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</si>
  <si>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</si>
  <si>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</si>
  <si>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</si>
  <si>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</si>
  <si>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</si>
  <si>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</si>
  <si>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</si>
  <si>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</si>
  <si>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</si>
  <si>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</si>
  <si>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</si>
  <si>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</si>
  <si>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</si>
  <si>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</si>
  <si>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</si>
  <si>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</si>
  <si>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</si>
  <si>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</si>
  <si>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愛知県日進市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</si>
  <si>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</si>
  <si>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</si>
  <si>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</si>
  <si>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</si>
  <si>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</si>
  <si>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</si>
  <si>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</si>
  <si>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</si>
  <si>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</si>
  <si>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</si>
  <si>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</si>
  <si>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</si>
  <si>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</si>
  <si>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</si>
  <si>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</si>
  <si>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</si>
  <si>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</si>
  <si>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</si>
  <si>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</si>
  <si>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</si>
  <si>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</si>
  <si>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</si>
  <si>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</si>
  <si>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</si>
  <si>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</si>
  <si>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</si>
  <si>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</si>
  <si>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</si>
  <si>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</si>
  <si>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</si>
  <si>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</si>
  <si>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</si>
  <si>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</si>
  <si>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</si>
  <si>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</si>
  <si>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</si>
  <si>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</si>
  <si>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</si>
  <si>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</si>
  <si>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</si>
  <si>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</si>
  <si>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</si>
  <si>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</si>
  <si>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</si>
  <si>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</si>
  <si>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</si>
  <si>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</si>
  <si>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</si>
  <si>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</si>
  <si>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</si>
  <si>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</si>
  <si>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</si>
  <si>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</si>
  <si>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</si>
  <si>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</si>
  <si>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</si>
  <si>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</si>
  <si>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</si>
  <si>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</si>
  <si>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</si>
  <si>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</si>
  <si>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</si>
  <si>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</si>
  <si>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</si>
  <si>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</si>
  <si>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</si>
  <si>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</si>
  <si>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</si>
  <si>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</si>
  <si>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</si>
  <si>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</si>
  <si>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</si>
  <si>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</si>
  <si>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</si>
  <si>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</si>
  <si>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</si>
  <si>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</si>
  <si>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</si>
  <si>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</si>
  <si>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</si>
  <si>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</si>
  <si>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</si>
  <si>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</si>
  <si>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</si>
  <si>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</si>
  <si>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</si>
  <si>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</si>
  <si>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</si>
  <si>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</si>
  <si>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</si>
  <si>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</si>
  <si>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</si>
  <si>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</si>
  <si>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</si>
  <si>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</si>
  <si>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</si>
  <si>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</si>
  <si>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</si>
  <si>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</si>
  <si>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</si>
  <si>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</si>
  <si>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</si>
  <si>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</si>
  <si>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</si>
  <si>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</si>
  <si>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</si>
  <si>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</si>
  <si>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</si>
  <si>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</si>
  <si>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</si>
  <si>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</si>
  <si>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</si>
  <si>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</si>
  <si>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</si>
  <si>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</si>
  <si>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</si>
  <si>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</si>
  <si>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</si>
  <si>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</si>
  <si>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</si>
  <si>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</si>
  <si>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</si>
  <si>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</si>
  <si>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</si>
  <si>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</si>
  <si>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</si>
  <si>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</si>
  <si>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</si>
  <si>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</si>
  <si>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</si>
  <si>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</si>
  <si>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</si>
  <si>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</si>
  <si>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</si>
  <si>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</si>
  <si>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</si>
  <si>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</si>
  <si>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</si>
  <si>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</si>
  <si>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</si>
  <si>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</si>
  <si>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</si>
  <si>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</si>
  <si>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</si>
  <si>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</si>
  <si>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</si>
  <si>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</si>
  <si>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</si>
  <si>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</si>
  <si>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</si>
  <si>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</si>
  <si>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</si>
  <si>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愛知県日進市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</si>
  <si>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</si>
  <si>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</si>
  <si>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</si>
  <si>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</si>
  <si>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</si>
  <si>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</si>
  <si>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</si>
  <si>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</si>
  <si>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</si>
  <si>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</si>
  <si>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</si>
  <si>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</si>
  <si>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</si>
  <si>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</si>
  <si>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</si>
  <si>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</si>
  <si>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</si>
  <si>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</si>
  <si>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</si>
  <si>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</si>
  <si>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三ケ峯台団地汚水処理事業特別会計</t>
    <phoneticPr fontId="5"/>
  </si>
  <si>
    <t>南山エピック団地汚水処理事業特別会計</t>
    <phoneticPr fontId="5"/>
  </si>
  <si>
    <t>五色園団地汚水処理事業特別会計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</si>
  <si>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</si>
  <si>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</si>
  <si>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</si>
  <si>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</si>
  <si>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</si>
  <si>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</si>
  <si>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</si>
  <si>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</si>
  <si>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</si>
  <si>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</si>
  <si>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</si>
  <si>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</si>
  <si>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</si>
  <si>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</si>
  <si>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</si>
  <si>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</si>
  <si>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</si>
  <si>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</si>
  <si>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</si>
  <si>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</si>
  <si>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</si>
  <si>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</si>
  <si>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</si>
  <si>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</si>
  <si>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</si>
  <si>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</si>
  <si>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</si>
  <si>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</si>
  <si>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</si>
  <si>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</si>
  <si>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</si>
  <si>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</si>
  <si>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</si>
  <si>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</si>
  <si>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</si>
  <si>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</si>
  <si>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</si>
  <si>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</si>
  <si>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</si>
  <si>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</si>
  <si>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</si>
  <si>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</si>
  <si>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</si>
  <si>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</si>
  <si>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</si>
  <si>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</si>
  <si>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</si>
  <si>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</si>
  <si>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</si>
  <si>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</si>
  <si>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</si>
  <si>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</si>
  <si>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</si>
  <si>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</si>
  <si>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</si>
  <si>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</si>
  <si>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</si>
  <si>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</si>
  <si>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</si>
  <si>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</si>
  <si>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</si>
  <si>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</si>
  <si>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</si>
  <si>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</si>
  <si>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</si>
  <si>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</si>
  <si>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</si>
  <si>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</si>
  <si>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</si>
  <si>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</si>
  <si>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</si>
  <si>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</si>
  <si>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</si>
  <si>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</si>
  <si>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</si>
  <si>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</si>
  <si>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</si>
  <si>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</si>
  <si>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</si>
  <si>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</si>
  <si>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</si>
  <si>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</si>
  <si>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</si>
  <si>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</si>
  <si>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</si>
  <si>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</si>
  <si>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</si>
  <si>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</si>
  <si>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</si>
  <si>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</si>
  <si>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</si>
  <si>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</si>
  <si>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</si>
  <si>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</si>
  <si>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</si>
  <si>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</si>
  <si>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</si>
  <si>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</si>
  <si>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</si>
  <si>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</si>
  <si>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</si>
  <si>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</si>
  <si>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</si>
  <si>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</si>
  <si>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</si>
  <si>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</si>
  <si>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</si>
  <si>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</si>
  <si>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</si>
  <si>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</si>
  <si>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</si>
  <si>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</si>
  <si>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</si>
  <si>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</si>
  <si>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</si>
  <si>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</si>
  <si>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</si>
  <si>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</si>
  <si>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</si>
  <si>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</si>
  <si>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</si>
  <si>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</si>
  <si>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</si>
  <si>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</si>
  <si>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</si>
  <si>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</si>
  <si>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</si>
  <si>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</si>
  <si>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</si>
  <si>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</si>
  <si>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</si>
  <si>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</si>
  <si>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</si>
  <si>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</si>
  <si>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</si>
  <si>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</si>
  <si>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</si>
  <si>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</si>
  <si>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</si>
  <si>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</si>
  <si>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</si>
  <si>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</si>
  <si>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</si>
  <si>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</si>
  <si>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</si>
  <si>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</si>
  <si>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</si>
  <si>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</si>
  <si>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</si>
  <si>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</si>
  <si>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</si>
  <si>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</si>
  <si>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</si>
  <si>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</si>
  <si>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</si>
  <si>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</si>
  <si>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</si>
  <si>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</si>
  <si>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</si>
  <si>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</si>
  <si>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</si>
  <si>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</si>
  <si>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</si>
  <si>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</si>
  <si>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</si>
  <si>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</si>
  <si>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</si>
  <si>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</si>
  <si>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</si>
  <si>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</si>
  <si>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</si>
  <si>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0.79</t>
  </si>
  <si>
    <t>一般会計</t>
  </si>
  <si>
    <t>下水道事業会計</t>
  </si>
  <si>
    <t>国民健康保険特別会計</t>
  </si>
  <si>
    <t>介護保険特別会計</t>
  </si>
  <si>
    <t>後期高齢者医療特別会計</t>
  </si>
  <si>
    <t>五色園団地汚水処理事業特別会計</t>
  </si>
  <si>
    <t>三ケ峯台団地汚水処理事業特別会計</t>
  </si>
  <si>
    <t>南山エピック団地汚水処理事業特別会計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</si>
  <si>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</si>
  <si>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</si>
  <si>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</si>
  <si>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</si>
  <si>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</si>
  <si>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</si>
  <si>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</si>
  <si>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</si>
  <si>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</si>
  <si>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</si>
  <si>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</si>
  <si>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</si>
  <si>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尾三衛生組合</t>
    <rPh sb="0" eb="1">
      <t>オ</t>
    </rPh>
    <rPh sb="1" eb="2">
      <t>サン</t>
    </rPh>
    <rPh sb="2" eb="4">
      <t>エイセイ</t>
    </rPh>
    <rPh sb="4" eb="6">
      <t>クミアイ</t>
    </rPh>
    <phoneticPr fontId="2"/>
  </si>
  <si>
    <t>尾三消防組合</t>
    <rPh sb="0" eb="1">
      <t>オ</t>
    </rPh>
    <rPh sb="1" eb="2">
      <t>サン</t>
    </rPh>
    <rPh sb="2" eb="4">
      <t>ショウボウ</t>
    </rPh>
    <rPh sb="4" eb="6">
      <t>クミアイ</t>
    </rPh>
    <phoneticPr fontId="2"/>
  </si>
  <si>
    <t>愛知中部水道企業団</t>
    <rPh sb="0" eb="2">
      <t>アイチ</t>
    </rPh>
    <rPh sb="2" eb="4">
      <t>チュウブ</t>
    </rPh>
    <rPh sb="4" eb="6">
      <t>スイドウ</t>
    </rPh>
    <rPh sb="6" eb="8">
      <t>キギョウ</t>
    </rPh>
    <rPh sb="8" eb="9">
      <t>ダン</t>
    </rPh>
    <phoneticPr fontId="2"/>
  </si>
  <si>
    <t>尾張土地開発公社</t>
    <rPh sb="0" eb="2">
      <t>オワリ</t>
    </rPh>
    <rPh sb="2" eb="4">
      <t>トチ</t>
    </rPh>
    <rPh sb="4" eb="6">
      <t>カイハツ</t>
    </rPh>
    <rPh sb="6" eb="8">
      <t>コウシャ</t>
    </rPh>
    <phoneticPr fontId="2"/>
  </si>
  <si>
    <t>日進アシスト株式会社</t>
    <rPh sb="0" eb="2">
      <t>ニッシン</t>
    </rPh>
    <rPh sb="6" eb="10">
      <t>カブシキガイシャ</t>
    </rPh>
    <phoneticPr fontId="2"/>
  </si>
  <si>
    <t>公共施設整備基金</t>
    <phoneticPr fontId="5"/>
  </si>
  <si>
    <t>庁舎建設基金</t>
    <phoneticPr fontId="5"/>
  </si>
  <si>
    <t>ふるさと応援基金</t>
    <rPh sb="4" eb="6">
      <t>オウエン</t>
    </rPh>
    <rPh sb="6" eb="8">
      <t>キキン</t>
    </rPh>
    <phoneticPr fontId="5"/>
  </si>
  <si>
    <t>地域福祉基金</t>
    <phoneticPr fontId="5"/>
  </si>
  <si>
    <t>五色園団地汚水処理事業財政調整基金</t>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</si>
  <si>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</si>
  <si>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</si>
  <si>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</si>
  <si>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</si>
  <si>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</si>
  <si>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</si>
  <si>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</si>
  <si>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</si>
  <si>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</si>
  <si>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</si>
  <si>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</si>
  <si>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r>
      <t>　</t>
    </r>
    <r>
      <rPr>
        <sz val="10.5"/>
        <color rgb="FF000000"/>
        <rFont val="ＭＳ Ｐゴシック"/>
        <family val="3"/>
        <charset val="128"/>
      </rPr>
      <t>有形固定資産減価償却率は、新たな資産の形成に比べて既存施設の減価償却の方がが進んだことで増加した。今後も人口増加が見込まれることなどから、直ちに施設の削減等を予定しておらず、有形固定資産減価償却率は増加していく見通しである。
　将来負担比率は、将来負担額が地方債の発行を慎重に行っていることと過去の地方債の償還が進んだことから減少傾向にあり、充当可能財源等が上回ったことから表示されていない。
　今後も公共施設等総合管理計画をふまえつつ、中期財政計画に基づいた計画的な財政運営を行うことで、持続可能な形での修繕等を計画的に進めていく。</t>
    </r>
    <rPh sb="23" eb="24">
      <t>クラ</t>
    </rPh>
    <rPh sb="28" eb="30">
      <t>シセツ</t>
    </rPh>
    <rPh sb="36" eb="37">
      <t>ホウ</t>
    </rPh>
    <rPh sb="39" eb="40">
      <t>スス</t>
    </rPh>
    <phoneticPr fontId="5"/>
  </si>
  <si>
    <r>
      <t>　</t>
    </r>
    <r>
      <rPr>
        <sz val="10.5"/>
        <color rgb="FF000000"/>
        <rFont val="ＭＳ Ｐゴシック"/>
        <family val="3"/>
        <charset val="128"/>
      </rPr>
      <t>将来負担比率は、将来負担額が地方債の発行を慎重に行っていることと過去の地方債の償還が進んだことから減少傾向にあり、充当可能財源等が上回ったことから表示されていない。
　実質公債費比率は、過去に借入した地方債の償還が進んだ一方で、道の駅整備事業にかかる用地取得等のため新規の借入を行ったため増加しているが、1.1％と低い水準となっている。</t>
    </r>
    <rPh sb="94" eb="96">
      <t>カコ</t>
    </rPh>
    <rPh sb="97" eb="99">
      <t>カリイレ</t>
    </rPh>
    <rPh sb="108" eb="109">
      <t>スス</t>
    </rPh>
    <rPh sb="111" eb="113">
      <t>イッポウ</t>
    </rPh>
    <rPh sb="115" eb="116">
      <t>ミチ</t>
    </rPh>
    <rPh sb="117" eb="118">
      <t>エキ</t>
    </rPh>
    <rPh sb="118" eb="122">
      <t>セイビジギョウ</t>
    </rPh>
    <rPh sb="126" eb="130">
      <t>ヨウチシュトク</t>
    </rPh>
    <rPh sb="130" eb="131">
      <t>ナド</t>
    </rPh>
    <rPh sb="134" eb="136">
      <t>シンキ</t>
    </rPh>
    <rPh sb="137" eb="139">
      <t>カリイレ</t>
    </rPh>
    <rPh sb="140" eb="141">
      <t>オコナ</t>
    </rPh>
    <rPh sb="145" eb="147">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</si>
</sst>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97D472A-A3EE-45A3-B710-F8334B1E854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03E6-4AA1-8F1B-7CB198B8DA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18823</c:v>
                </c:pt>
                <c:pt idx="1">
                  <c:v>26333</c:v>
                </c:pt>
                <c:pt idx="2">
                  <c:v>16864</c:v>
                </c:pt>
                <c:pt idx="3">
                  <c:v>15562</c:v>
                </c:pt>
                <c:pt idx="4">
                  <c:v>25663</c:v>
                </c:pt>
              </c:numCache>
            </c:numRef>
          </c:val>
          <c:smooth val="0"/>
          <c:extLst>
            <c:ext xmlns:c16="http://schemas.microsoft.com/office/drawing/2014/chart" uri="{C3380CC4-5D6E-409C-BE32-E72D297353CC}">
              <c16:uniqueId val="{00000001-03E6-4AA1-8F1B-7CB198B8DA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6.53</c:v>
                </c:pt>
                <c:pt idx="1">
                  <c:v>6.37</c:v>
                </c:pt>
                <c:pt idx="2">
                  <c:v>6.89</c:v>
                </c:pt>
                <c:pt idx="3">
                  <c:v>9.7100000000000009</c:v>
                </c:pt>
                <c:pt idx="4">
                  <c:v>8.85</c:v>
                </c:pt>
              </c:numCache>
            </c:numRef>
          </c:val>
          <c:extLst>
            <c:ext xmlns:c16="http://schemas.microsoft.com/office/drawing/2014/chart" uri="{C3380CC4-5D6E-409C-BE32-E72D297353CC}">
              <c16:uniqueId val="{00000000-4269-45CA-AA1D-348AB0B7E2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11.99</c:v>
                </c:pt>
                <c:pt idx="1">
                  <c:v>14.14</c:v>
                </c:pt>
                <c:pt idx="2">
                  <c:v>15.92</c:v>
                </c:pt>
                <c:pt idx="3">
                  <c:v>15.7</c:v>
                </c:pt>
                <c:pt idx="4">
                  <c:v>16.010000000000002</c:v>
                </c:pt>
              </c:numCache>
            </c:numRef>
          </c:val>
          <c:extLst>
            <c:ext xmlns:c16="http://schemas.microsoft.com/office/drawing/2014/chart" uri="{C3380CC4-5D6E-409C-BE32-E72D297353CC}">
              <c16:uniqueId val="{00000001-4269-45CA-AA1D-348AB0B7E2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2.19</c:v>
                </c:pt>
                <c:pt idx="1">
                  <c:v>3.11</c:v>
                </c:pt>
                <c:pt idx="2">
                  <c:v>2.62</c:v>
                </c:pt>
                <c:pt idx="3">
                  <c:v>3.18</c:v>
                </c:pt>
                <c:pt idx="4">
                  <c:v>-0.79</c:v>
                </c:pt>
              </c:numCache>
            </c:numRef>
          </c:val>
          <c:smooth val="0"/>
          <c:extLst>
            <c:ext xmlns:c16="http://schemas.microsoft.com/office/drawing/2014/chart" uri="{C3380CC4-5D6E-409C-BE32-E72D297353CC}">
              <c16:uniqueId val="{00000002-4269-45CA-AA1D-348AB0B7E2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c:v>
                </c:pt>
                <c:pt idx="2">
                  <c:v>#N/A</c:v>
                </c:pt>
                <c:pt idx="3">
                  <c:v>0.8</c:v>
                </c:pt>
                <c:pt idx="4">
                  <c:v>0</c:v>
                </c:pt>
                <c:pt idx="5">
                  <c:v>0</c:v>
                </c:pt>
                <c:pt idx="6">
                  <c:v>0</c:v>
                </c:pt>
                <c:pt idx="7">
                  <c:v>0</c:v>
                </c:pt>
                <c:pt idx="8">
                  <c:v>0</c:v>
                </c:pt>
                <c:pt idx="9">
                  <c:v>0</c:v>
                </c:pt>
              </c:numCache>
            </c:numRef>
          </c:val>
          <c:extLst>
            <c:ext xmlns:c16="http://schemas.microsoft.com/office/drawing/2014/chart" uri="{C3380CC4-5D6E-409C-BE32-E72D297353CC}">
              <c16:uniqueId val="{00000000-8D2F-430C-A792-DBD7C15C5F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2F-430C-A792-DBD7C15C5F4A}"/>
            </c:ext>
          </c:extLst>
        </c:ser>
        <c:ser>
          <c:idx val="2"/>
          <c:order val="2"/>
          <c:tx>
            <c:strRef>
              <c:f>データシート!$A$29</c:f>
              <c:strCache>
                <c:ptCount val="1"/>
                <c:pt idx="0">
                  <c:v>南山エピック団地汚水処理事業特別会計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0.04</c:v>
                </c:pt>
                <c:pt idx="6">
                  <c:v>#N/A</c:v>
                </c:pt>
                <c:pt idx="7">
                  <c:v>0.01</c:v>
                </c:pt>
                <c:pt idx="8">
                  <c:v>#N/A</c:v>
                </c:pt>
                <c:pt idx="9">
                  <c:v>0.01</c:v>
                </c:pt>
              </c:numCache>
            </c:numRef>
          </c:val>
          <c:extLst>
            <c:ext xmlns:c16="http://schemas.microsoft.com/office/drawing/2014/chart" uri="{C3380CC4-5D6E-409C-BE32-E72D297353CC}">
              <c16:uniqueId val="{00000002-8D2F-430C-A792-DBD7C15C5F4A}"/>
            </c:ext>
          </c:extLst>
        </c:ser>
        <c:ser>
          <c:idx val="3"/>
          <c:order val="3"/>
          <c:tx>
            <c:strRef>
              <c:f>データシート!$A$30</c:f>
              <c:strCache>
                <c:ptCount val="1"/>
                <c:pt idx="0">
                  <c:v>三ケ峯台団地汚水処理事業特別会計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8D2F-430C-A792-DBD7C15C5F4A}"/>
            </c:ext>
          </c:extLst>
        </c:ser>
        <c:ser>
          <c:idx val="4"/>
          <c:order val="4"/>
          <c:tx>
            <c:strRef>
              <c:f>データシート!$A$31</c:f>
              <c:strCache>
                <c:ptCount val="1"/>
                <c:pt idx="0">
                  <c:v>五色園団地汚水処理事業特別会計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0.06</c:v>
                </c:pt>
                <c:pt idx="4">
                  <c:v>#N/A</c:v>
                </c:pt>
                <c:pt idx="5">
                  <c:v>0.05</c:v>
                </c:pt>
                <c:pt idx="6">
                  <c:v>#N/A</c:v>
                </c:pt>
                <c:pt idx="7">
                  <c:v>0.05</c:v>
                </c:pt>
                <c:pt idx="8">
                  <c:v>#N/A</c:v>
                </c:pt>
                <c:pt idx="9">
                  <c:v>0.04</c:v>
                </c:pt>
              </c:numCache>
            </c:numRef>
          </c:val>
          <c:extLst>
            <c:ext xmlns:c16="http://schemas.microsoft.com/office/drawing/2014/chart" uri="{C3380CC4-5D6E-409C-BE32-E72D297353CC}">
              <c16:uniqueId val="{00000004-8D2F-430C-A792-DBD7C15C5F4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c:v>
                </c:pt>
                <c:pt idx="4">
                  <c:v>#N/A</c:v>
                </c:pt>
                <c:pt idx="5">
                  <c:v>0.04</c:v>
                </c:pt>
                <c:pt idx="6">
                  <c:v>#N/A</c:v>
                </c:pt>
                <c:pt idx="7">
                  <c:v>0.06</c:v>
                </c:pt>
                <c:pt idx="8">
                  <c:v>#N/A</c:v>
                </c:pt>
                <c:pt idx="9">
                  <c:v>0.05</c:v>
                </c:pt>
              </c:numCache>
            </c:numRef>
          </c:val>
          <c:extLst>
            <c:ext xmlns:c16="http://schemas.microsoft.com/office/drawing/2014/chart" uri="{C3380CC4-5D6E-409C-BE32-E72D297353CC}">
              <c16:uniqueId val="{00000005-8D2F-430C-A792-DBD7C15C5F4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1.06</c:v>
                </c:pt>
                <c:pt idx="2">
                  <c:v>#N/A</c:v>
                </c:pt>
                <c:pt idx="3">
                  <c:v>1.65</c:v>
                </c:pt>
                <c:pt idx="4">
                  <c:v>#N/A</c:v>
                </c:pt>
                <c:pt idx="5">
                  <c:v>2.5099999999999998</c:v>
                </c:pt>
                <c:pt idx="6">
                  <c:v>#N/A</c:v>
                </c:pt>
                <c:pt idx="7">
                  <c:v>1.01</c:v>
                </c:pt>
                <c:pt idx="8">
                  <c:v>#N/A</c:v>
                </c:pt>
                <c:pt idx="9">
                  <c:v>0.31</c:v>
                </c:pt>
              </c:numCache>
            </c:numRef>
          </c:val>
          <c:extLst>
            <c:ext xmlns:c16="http://schemas.microsoft.com/office/drawing/2014/chart" uri="{C3380CC4-5D6E-409C-BE32-E72D297353CC}">
              <c16:uniqueId val="{00000006-8D2F-430C-A792-DBD7C15C5F4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0.72</c:v>
                </c:pt>
                <c:pt idx="2">
                  <c:v>#N/A</c:v>
                </c:pt>
                <c:pt idx="3">
                  <c:v>0.68</c:v>
                </c:pt>
                <c:pt idx="4">
                  <c:v>#N/A</c:v>
                </c:pt>
                <c:pt idx="5">
                  <c:v>0.78</c:v>
                </c:pt>
                <c:pt idx="6">
                  <c:v>#N/A</c:v>
                </c:pt>
                <c:pt idx="7">
                  <c:v>0.89</c:v>
                </c:pt>
                <c:pt idx="8">
                  <c:v>#N/A</c:v>
                </c:pt>
                <c:pt idx="9">
                  <c:v>0.54</c:v>
                </c:pt>
              </c:numCache>
            </c:numRef>
          </c:val>
          <c:extLst>
            <c:ext xmlns:c16="http://schemas.microsoft.com/office/drawing/2014/chart" uri="{C3380CC4-5D6E-409C-BE32-E72D297353CC}">
              <c16:uniqueId val="{00000007-8D2F-430C-A792-DBD7C15C5F4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0.74</c:v>
                </c:pt>
                <c:pt idx="6">
                  <c:v>#N/A</c:v>
                </c:pt>
                <c:pt idx="7">
                  <c:v>1.01</c:v>
                </c:pt>
                <c:pt idx="8">
                  <c:v>#N/A</c:v>
                </c:pt>
                <c:pt idx="9">
                  <c:v>1.74</c:v>
                </c:pt>
              </c:numCache>
            </c:numRef>
          </c:val>
          <c:extLst>
            <c:ext xmlns:c16="http://schemas.microsoft.com/office/drawing/2014/chart" uri="{C3380CC4-5D6E-409C-BE32-E72D297353CC}">
              <c16:uniqueId val="{00000008-8D2F-430C-A792-DBD7C15C5F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6.45</c:v>
                </c:pt>
                <c:pt idx="2">
                  <c:v>#N/A</c:v>
                </c:pt>
                <c:pt idx="3">
                  <c:v>6.28</c:v>
                </c:pt>
                <c:pt idx="4">
                  <c:v>#N/A</c:v>
                </c:pt>
                <c:pt idx="5">
                  <c:v>6.79</c:v>
                </c:pt>
                <c:pt idx="6">
                  <c:v>#N/A</c:v>
                </c:pt>
                <c:pt idx="7">
                  <c:v>9.6199999999999992</c:v>
                </c:pt>
                <c:pt idx="8">
                  <c:v>#N/A</c:v>
                </c:pt>
                <c:pt idx="9">
                  <c:v>8.77</c:v>
                </c:pt>
              </c:numCache>
            </c:numRef>
          </c:val>
          <c:extLst>
            <c:ext xmlns:c16="http://schemas.microsoft.com/office/drawing/2014/chart" uri="{C3380CC4-5D6E-409C-BE32-E72D297353CC}">
              <c16:uniqueId val="{00000009-8D2F-430C-A792-DBD7C15C5F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1569</c:v>
                </c:pt>
                <c:pt idx="5">
                  <c:v>1554</c:v>
                </c:pt>
                <c:pt idx="8">
                  <c:v>1511</c:v>
                </c:pt>
                <c:pt idx="11">
                  <c:v>1498</c:v>
                </c:pt>
                <c:pt idx="14">
                  <c:v>1432</c:v>
                </c:pt>
              </c:numCache>
            </c:numRef>
          </c:val>
          <c:extLst>
            <c:ext xmlns:c16="http://schemas.microsoft.com/office/drawing/2014/chart" uri="{C3380CC4-5D6E-409C-BE32-E72D297353CC}">
              <c16:uniqueId val="{00000000-321A-4D39-84A2-5BC9A5017F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1A-4D39-84A2-5BC9A5017F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21A-4D39-84A2-5BC9A5017F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46</c:v>
                </c:pt>
                <c:pt idx="3">
                  <c:v>35</c:v>
                </c:pt>
                <c:pt idx="6">
                  <c:v>44</c:v>
                </c:pt>
                <c:pt idx="9">
                  <c:v>47</c:v>
                </c:pt>
                <c:pt idx="12">
                  <c:v>47</c:v>
                </c:pt>
              </c:numCache>
            </c:numRef>
          </c:val>
          <c:extLst>
            <c:ext xmlns:c16="http://schemas.microsoft.com/office/drawing/2014/chart" uri="{C3380CC4-5D6E-409C-BE32-E72D297353CC}">
              <c16:uniqueId val="{00000003-321A-4D39-84A2-5BC9A5017F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477</c:v>
                </c:pt>
                <c:pt idx="3">
                  <c:v>471</c:v>
                </c:pt>
                <c:pt idx="6">
                  <c:v>502</c:v>
                </c:pt>
                <c:pt idx="9">
                  <c:v>491</c:v>
                </c:pt>
                <c:pt idx="12">
                  <c:v>557</c:v>
                </c:pt>
              </c:numCache>
            </c:numRef>
          </c:val>
          <c:extLst>
            <c:ext xmlns:c16="http://schemas.microsoft.com/office/drawing/2014/chart" uri="{C3380CC4-5D6E-409C-BE32-E72D297353CC}">
              <c16:uniqueId val="{00000004-321A-4D39-84A2-5BC9A5017F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1A-4D39-84A2-5BC9A5017F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1A-4D39-84A2-5BC9A5017F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1229</c:v>
                </c:pt>
                <c:pt idx="3">
                  <c:v>1193</c:v>
                </c:pt>
                <c:pt idx="6">
                  <c:v>1168</c:v>
                </c:pt>
                <c:pt idx="9">
                  <c:v>1139</c:v>
                </c:pt>
                <c:pt idx="12">
                  <c:v>1015</c:v>
                </c:pt>
              </c:numCache>
            </c:numRef>
          </c:val>
          <c:extLst>
            <c:ext xmlns:c16="http://schemas.microsoft.com/office/drawing/2014/chart" uri="{C3380CC4-5D6E-409C-BE32-E72D297353CC}">
              <c16:uniqueId val="{00000007-321A-4D39-84A2-5BC9A5017F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183</c:v>
                </c:pt>
                <c:pt idx="2">
                  <c:v>#N/A</c:v>
                </c:pt>
                <c:pt idx="3">
                  <c:v>#N/A</c:v>
                </c:pt>
                <c:pt idx="4">
                  <c:v>145</c:v>
                </c:pt>
                <c:pt idx="5">
                  <c:v>#N/A</c:v>
                </c:pt>
                <c:pt idx="6">
                  <c:v>#N/A</c:v>
                </c:pt>
                <c:pt idx="7">
                  <c:v>203</c:v>
                </c:pt>
                <c:pt idx="8">
                  <c:v>#N/A</c:v>
                </c:pt>
                <c:pt idx="9">
                  <c:v>#N/A</c:v>
                </c:pt>
                <c:pt idx="10">
                  <c:v>179</c:v>
                </c:pt>
                <c:pt idx="11">
                  <c:v>#N/A</c:v>
                </c:pt>
                <c:pt idx="12">
                  <c:v>#N/A</c:v>
                </c:pt>
                <c:pt idx="13">
                  <c:v>187</c:v>
                </c:pt>
                <c:pt idx="14">
                  <c:v>#N/A</c:v>
                </c:pt>
              </c:numCache>
            </c:numRef>
          </c:val>
          <c:smooth val="0"/>
          <c:extLst>
            <c:ext xmlns:c16="http://schemas.microsoft.com/office/drawing/2014/chart" uri="{C3380CC4-5D6E-409C-BE32-E72D297353CC}">
              <c16:uniqueId val="{00000008-321A-4D39-84A2-5BC9A5017F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10985</c:v>
                </c:pt>
                <c:pt idx="5">
                  <c:v>10055</c:v>
                </c:pt>
                <c:pt idx="8">
                  <c:v>9087</c:v>
                </c:pt>
                <c:pt idx="11">
                  <c:v>8489</c:v>
                </c:pt>
                <c:pt idx="14">
                  <c:v>7729</c:v>
                </c:pt>
              </c:numCache>
            </c:numRef>
          </c:val>
          <c:extLst>
            <c:ext xmlns:c16="http://schemas.microsoft.com/office/drawing/2014/chart" uri="{C3380CC4-5D6E-409C-BE32-E72D297353CC}">
              <c16:uniqueId val="{00000000-253B-46F5-ABDD-6FAD44207F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4432</c:v>
                </c:pt>
                <c:pt idx="5">
                  <c:v>4500</c:v>
                </c:pt>
                <c:pt idx="8">
                  <c:v>4415</c:v>
                </c:pt>
                <c:pt idx="11">
                  <c:v>4235</c:v>
                </c:pt>
                <c:pt idx="14">
                  <c:v>3883</c:v>
                </c:pt>
              </c:numCache>
            </c:numRef>
          </c:val>
          <c:extLst>
            <c:ext xmlns:c16="http://schemas.microsoft.com/office/drawing/2014/chart" uri="{C3380CC4-5D6E-409C-BE32-E72D297353CC}">
              <c16:uniqueId val="{00000001-253B-46F5-ABDD-6FAD44207F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5449</c:v>
                </c:pt>
                <c:pt idx="5">
                  <c:v>6873</c:v>
                </c:pt>
                <c:pt idx="8">
                  <c:v>7442</c:v>
                </c:pt>
                <c:pt idx="11">
                  <c:v>8655</c:v>
                </c:pt>
                <c:pt idx="14">
                  <c:v>9495</c:v>
                </c:pt>
              </c:numCache>
            </c:numRef>
          </c:val>
          <c:extLst>
            <c:ext xmlns:c16="http://schemas.microsoft.com/office/drawing/2014/chart" uri="{C3380CC4-5D6E-409C-BE32-E72D297353CC}">
              <c16:uniqueId val="{00000002-253B-46F5-ABDD-6FAD44207F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3B-46F5-ABDD-6FAD44207F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3B-46F5-ABDD-6FAD44207F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3B-46F5-ABDD-6FAD44207F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3B-46F5-ABDD-6FAD44207F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226</c:v>
                </c:pt>
                <c:pt idx="3">
                  <c:v>253</c:v>
                </c:pt>
                <c:pt idx="6">
                  <c:v>244</c:v>
                </c:pt>
                <c:pt idx="9">
                  <c:v>258</c:v>
                </c:pt>
                <c:pt idx="12">
                  <c:v>283</c:v>
                </c:pt>
              </c:numCache>
            </c:numRef>
          </c:val>
          <c:extLst>
            <c:ext xmlns:c16="http://schemas.microsoft.com/office/drawing/2014/chart" uri="{C3380CC4-5D6E-409C-BE32-E72D297353CC}">
              <c16:uniqueId val="{00000007-253B-46F5-ABDD-6FAD44207F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6512</c:v>
                </c:pt>
                <c:pt idx="3">
                  <c:v>6411</c:v>
                </c:pt>
                <c:pt idx="6">
                  <c:v>6102</c:v>
                </c:pt>
                <c:pt idx="9">
                  <c:v>5561</c:v>
                </c:pt>
                <c:pt idx="12">
                  <c:v>5540</c:v>
                </c:pt>
              </c:numCache>
            </c:numRef>
          </c:val>
          <c:extLst>
            <c:ext xmlns:c16="http://schemas.microsoft.com/office/drawing/2014/chart" uri="{C3380CC4-5D6E-409C-BE32-E72D297353CC}">
              <c16:uniqueId val="{00000008-253B-46F5-ABDD-6FAD44207F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53</c:v>
                </c:pt>
                <c:pt idx="12">
                  <c:v>39</c:v>
                </c:pt>
              </c:numCache>
            </c:numRef>
          </c:val>
          <c:extLst>
            <c:ext xmlns:c16="http://schemas.microsoft.com/office/drawing/2014/chart" uri="{C3380CC4-5D6E-409C-BE32-E72D297353CC}">
              <c16:uniqueId val="{00000009-253B-46F5-ABDD-6FAD44207F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10289</c:v>
                </c:pt>
                <c:pt idx="3">
                  <c:v>9357</c:v>
                </c:pt>
                <c:pt idx="6">
                  <c:v>8297</c:v>
                </c:pt>
                <c:pt idx="9">
                  <c:v>7380</c:v>
                </c:pt>
                <c:pt idx="12">
                  <c:v>6913</c:v>
                </c:pt>
              </c:numCache>
            </c:numRef>
          </c:val>
          <c:extLst>
            <c:ext xmlns:c16="http://schemas.microsoft.com/office/drawing/2014/chart" uri="{C3380CC4-5D6E-409C-BE32-E72D297353CC}">
              <c16:uniqueId val="{0000000A-253B-46F5-ABDD-6FAD44207F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3B-46F5-ABDD-6FAD44207F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2877</c:v>
                </c:pt>
                <c:pt idx="1">
                  <c:v>2910</c:v>
                </c:pt>
                <c:pt idx="2">
                  <c:v>2939</c:v>
                </c:pt>
              </c:numCache>
            </c:numRef>
          </c:val>
          <c:extLst>
            <c:ext xmlns:c16="http://schemas.microsoft.com/office/drawing/2014/chart" uri="{C3380CC4-5D6E-409C-BE32-E72D297353CC}">
              <c16:uniqueId val="{00000000-5195-49DC-8B42-027462080C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c:v>
                </c:pt>
                <c:pt idx="1">
                  <c:v>14</c:v>
                </c:pt>
                <c:pt idx="2">
                  <c:v>14</c:v>
                </c:pt>
              </c:numCache>
            </c:numRef>
          </c:val>
          <c:extLst>
            <c:ext xmlns:c16="http://schemas.microsoft.com/office/drawing/2014/chart" uri="{C3380CC4-5D6E-409C-BE32-E72D297353CC}">
              <c16:uniqueId val="{00000001-5195-49DC-8B42-027462080C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2999</c:v>
                </c:pt>
                <c:pt idx="1">
                  <c:v>3953</c:v>
                </c:pt>
                <c:pt idx="2">
                  <c:v>4676</c:v>
                </c:pt>
              </c:numCache>
            </c:numRef>
          </c:val>
          <c:extLst>
            <c:ext xmlns:c16="http://schemas.microsoft.com/office/drawing/2014/chart" uri="{C3380CC4-5D6E-409C-BE32-E72D297353CC}">
              <c16:uniqueId val="{00000002-5195-49DC-8B42-027462080C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{9B55B7F4-4489-4FBF-A89B-567FA9E2B497}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82C-46E2-8A68-52C5149BEE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{3F56FDC9-D567-4345-9C5B-F12A6466E713}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2C-46E2-8A68-52C5149BEE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{666889F6-3783-4B8B-BF4B-74A06CB0EC7E}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2C-46E2-8A68-52C5149BEE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{5644C85F-F928-4FAC-8547-9A932941A46D}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2C-46E2-8A68-52C5149BEE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{174150CE-E39E-4B2F-A1B2-12A43570ABAE}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2C-46E2-8A68-52C5149BEE9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{DE14B416-23E6-47C5-B584-63A6444B63AA}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82C-46E2-8A68-52C5149BEE9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{4AE66471-A13B-47DB-A28C-7517DB7D21F8}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82C-46E2-8A68-52C5149BEE9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{074E9C83-9039-4391-AB51-9F5EAAFBC38F}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82C-46E2-8A68-52C5149BEE9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{1F4DA8B5-47D4-46BB-A88E-67F1DB2E31F1}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82C-46E2-8A68-52C5149BEE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59.5</c:v>
                </c:pt>
                <c:pt idx="16">
                  <c:v>60.9</c:v>
                </c:pt>
                <c:pt idx="24">
                  <c:v>62.6</c:v>
                </c:pt>
                <c:pt idx="32">
                  <c:v>64.2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82C-46E2-8A68-52C5149BEE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{0895B911-1993-4F59-8C53-A8BF36969706}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82C-46E2-8A68-52C5149BEE9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{125C0528-E618-4D75-949A-0284647473E8}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2C-46E2-8A68-52C5149BEE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{AFCECA0C-4CA0-4F2B-9A15-A8B0666940CF}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2C-46E2-8A68-52C5149BEE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{50B8255F-A86F-486A-84E4-5F49BA214F91}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2C-46E2-8A68-52C5149BEE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{DACCA4FD-B9C3-45DE-8316-0BF84F56DFB8}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2C-46E2-8A68-52C5149BEE9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{AE58BF0C-E959-468D-9E08-2BE64D9B13AB}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82C-46E2-8A68-52C5149BEE9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{8BBEE8FF-D462-4DB0-BA6E-0E0E28518ECC}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82C-46E2-8A68-52C5149BEE9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{BBEF6098-4F9B-48A1-9260-68AE6932CC50}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82C-46E2-8A68-52C5149BEE9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{A0705132-7600-43A8-BF74-50E356D01660}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82C-46E2-8A68-52C5149BEE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682C-46E2-8A68-52C5149BEE92}"/>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{BDAE4602-4DAD-40A2-9AA1-58E3EC2A9D4B}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03F-497D-9AD3-C3E96DF702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{FBE095FE-6906-4375-A8AF-4E93C32389D0}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3F-497D-9AD3-C3E96DF702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{A683371A-FCA5-4884-BA04-E93E87EA86F5}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3F-497D-9AD3-C3E96DF702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{6BBD0340-2CC7-42C1-84EB-924A07CC30FC}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3F-497D-9AD3-C3E96DF702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{08C740EA-E923-4C2C-965D-AC1772902067}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3F-497D-9AD3-C3E96DF7028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{6B496D9F-1C4D-4360-8691-3AF5BABCB9AD}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03F-497D-9AD3-C3E96DF7028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{4A65181D-E127-4BD4-B2BA-92A8167270D8}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03F-497D-9AD3-C3E96DF7028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{BBBC04C7-570F-4FBC-A643-4BAC76AEF173}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03F-497D-9AD3-C3E96DF7028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{1A2DBB0D-7133-4336-9A7F-78BFBC37C13D}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03F-497D-9AD3-C3E96DF702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1.2</c:v>
                </c:pt>
                <c:pt idx="16">
                  <c:v>1</c:v>
                </c:pt>
                <c:pt idx="24">
                  <c:v>1</c:v>
                </c:pt>
                <c:pt idx="32">
                  <c:v>1.1000000000000001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03F-497D-9AD3-C3E96DF702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{F67B5D6B-BBEA-49CE-BF57-605ED892BE73}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03F-497D-9AD3-C3E96DF702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{9B5EDD86-575C-43A2-ABE5-6306F3EBE243}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3F-497D-9AD3-C3E96DF702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{0FC325D8-1A0F-41CB-87B7-3CEF2A0D1D0D}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3F-497D-9AD3-C3E96DF702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{B0ED1B63-C88F-4246-9234-1BF7D63F4A7D}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3F-497D-9AD3-C3E96DF702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{E681973A-E68F-4489-A8F6-0CF56FAC846A}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3F-497D-9AD3-C3E96DF7028A}"/>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{790962D8-A858-4609-88D9-33521CF478D1}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03F-497D-9AD3-C3E96DF7028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{F75248F1-140C-4EC1-84E5-90F28A884E12}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03F-497D-9AD3-C3E96DF7028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{5194B588-CCFE-4F6E-9748-97C1E312BF9C}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03F-497D-9AD3-C3E96DF7028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{02F5CB95-E593-4DC2-B460-DAC8027E530A}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03F-497D-9AD3-C3E96DF702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803F-497D-9AD3-C3E96DF7028A}"/>
            </c:ext>
          </c:extLst>
        </c:ser>
        <c:dLbls>
          <c:showLegendKey val="0"/>
          <c:showVal val="1"/>
          <c:showCatName val="0"/>
          <c:showSerName val="0"/>
          <c:showPercent val="0"/>
          <c:showBubbleSize val="0"/>
        </c:dLbls>
        <c:axId val="84219776"/>
        <c:axId val="84234240"/>
      </c:scatterChart>
      <c:valAx>
        <c:axId val="84219776"/>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元利償還金は既借入分の償還が進んだため、全体として減少となった。</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公営企業債の元利償還金に対する繰入金は、下水道事業会計の分流式下水道等に要する経費が増加したことなどにより、全体で増加となった。</a:t>
          </a:r>
          <a:endParaRPr lang="ja-JP" altLang="ja-JP" sz="1400">
            <a:effectLst/>
          </a:endParaRPr>
        </a:p>
        <a:p>
          <a:r>
            <a:rPr kumimoji="1" lang="ja-JP" altLang="ja-JP" sz="1100">
              <a:solidFill>
                <a:schemeClr val="dk1"/>
              </a:solidFill>
              <a:effectLst/>
              <a:latin typeface="+mn-lt"/>
              <a:ea typeface="+mn-ea"/>
              <a:cs typeface="+mn-cs"/>
            </a:rPr>
            <a:t>　今後は、公営企業である下水道事業会計も含めた借入金額を中期財政計画に基づいた適正な金額とすることで、引き続き健全な水準を維持していく。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一般会計等に係る地方債の残高は、近年は地方債の償還が進み、借入が少ないため、減少傾向にある。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債務負担行為に基づく支出予定額は、尾張土地開発公社に取得を依頼した西部保育園駐車場用地の買い戻しに係る支出額が減少した。</a:t>
          </a:r>
          <a:endParaRPr lang="ja-JP" altLang="ja-JP" sz="1400">
            <a:effectLst/>
          </a:endParaRPr>
        </a:p>
        <a:p>
          <a:r>
            <a:rPr kumimoji="1" lang="ja-JP" altLang="ja-JP" sz="1100">
              <a:solidFill>
                <a:schemeClr val="dk1"/>
              </a:solidFill>
              <a:effectLst/>
              <a:latin typeface="+mn-lt"/>
              <a:ea typeface="+mn-ea"/>
              <a:cs typeface="+mn-cs"/>
            </a:rPr>
            <a:t>　公営企業債等繰入見込額は、下水道事業債残高が減少しているため、前年度から減少した。</a:t>
          </a:r>
          <a:endParaRPr lang="ja-JP" altLang="ja-JP" sz="1400">
            <a:effectLst/>
          </a:endParaRPr>
        </a:p>
        <a:p>
          <a:r>
            <a:rPr kumimoji="1" lang="ja-JP" altLang="ja-JP" sz="1100">
              <a:solidFill>
                <a:schemeClr val="dk1"/>
              </a:solidFill>
              <a:effectLst/>
              <a:latin typeface="+mn-lt"/>
              <a:ea typeface="+mn-ea"/>
              <a:cs typeface="+mn-cs"/>
            </a:rPr>
            <a:t>　組合等負担等見込額は、ごみ処理施設に対する地方債の償還が進んだものの、消防施設に対する地方債の発行があったため、前年度から増加した。</a:t>
          </a:r>
          <a:endParaRPr lang="ja-JP" altLang="ja-JP" sz="1400">
            <a:effectLst/>
          </a:endParaRPr>
        </a:p>
        <a:p>
          <a:r>
            <a:rPr kumimoji="1" lang="ja-JP" altLang="ja-JP" sz="1100">
              <a:solidFill>
                <a:schemeClr val="dk1"/>
              </a:solidFill>
              <a:effectLst/>
              <a:latin typeface="+mn-lt"/>
              <a:ea typeface="+mn-ea"/>
              <a:cs typeface="+mn-cs"/>
            </a:rPr>
            <a:t>　今後は、老朽化を迎えるインフラ・公共施設等の大規模修繕や新規の大規模事業等が見込まれるため、世代負担を意識しつつ、適正に管理していく。</a:t>
          </a:r>
          <a:endParaRPr lang="ja-JP" altLang="ja-JP" sz="1400">
            <a:effectLst/>
          </a:endParaRPr>
        </a:p>
        <a:p>
          <a:r>
            <a:rPr kumimoji="1" lang="ja-JP" altLang="ja-JP" sz="1100">
              <a:solidFill>
                <a:schemeClr val="dk1"/>
              </a:solidFill>
              <a:effectLst/>
              <a:latin typeface="+mn-lt"/>
              <a:ea typeface="+mn-ea"/>
              <a:cs typeface="+mn-cs"/>
            </a:rPr>
            <a:t>　充当可能財源等のうち充当可能基金は、主に公共施設整備基金に積み立てた。</a:t>
          </a:r>
          <a:endParaRPr lang="ja-JP" altLang="ja-JP" sz="1400">
            <a:effectLst/>
          </a:endParaRPr>
        </a:p>
        <a:p>
          <a:r>
            <a:rPr kumimoji="1" lang="ja-JP" altLang="ja-JP" sz="1100">
              <a:solidFill>
                <a:schemeClr val="dk1"/>
              </a:solidFill>
              <a:effectLst/>
              <a:latin typeface="+mn-lt"/>
              <a:ea typeface="+mn-ea"/>
              <a:cs typeface="+mn-cs"/>
            </a:rPr>
            <a:t>　上記により、将来負担比率の分子は前年度に引き続きマイナスの値となり、将来負担比率の表示はない。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愛知県日進市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基金全体の残高は７５２，０００千円の増加となった。主な理由は、地域福祉基金を４８，８９３千円取り崩したものの、令和４年度補正予算における財源確保分及び利子収入分として、財政調整基金を２９，１６２千円、公共施設整備基金を４００，４３９千円、庁舎建設基金を１０１，８２２千円、ふるさと応援基金を２５８，２７８千円積み立てたためである。</a:t>
          </a:r>
          <a:endParaRPr kumimoji="1" lang="en-US" altLang="ja-JP" sz="1400">
            <a:solidFill>
              <a:schemeClr val="dk1"/>
            </a:solidFill>
            <a:effectLst/>
            <a:latin typeface="+mn-lt"/>
            <a:ea typeface="+mn-ea"/>
            <a:cs typeface="+mn-cs"/>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本市では、中期財政計画を毎年ローリング更新しており、財政調整基金の積立目標等を定めていることから、同計画に基づき運用を行う。</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800">
            <a:effectLst/>
          </a:endParaRPr>
        </a:p>
        <a:p>
          <a:r>
            <a:rPr kumimoji="1" lang="ja-JP" altLang="ja-JP" sz="1400">
              <a:solidFill>
                <a:schemeClr val="dk1"/>
              </a:solidFill>
              <a:effectLst/>
              <a:latin typeface="+mn-lt"/>
              <a:ea typeface="+mn-ea"/>
              <a:cs typeface="+mn-cs"/>
            </a:rPr>
            <a:t>・主な特定目的基金である公共施設整備基金は、公共施設の大規模修繕や更新費用として積み立てている。</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・庁舎建設基金は、庁舎の建設及び解体に必要な経費の財源に充てるため積み立てている。</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・地域福祉基金は、地域福祉の推進に財源を確保するために積み立てている。</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・災害対策基金は、災害に強いまちづくりに係る事業並びに災害が発生した場合の応急対策及び復旧対策に係る経費を確保するために積み立てている。</a:t>
          </a:r>
          <a:endParaRPr lang="ja-JP" altLang="ja-JP" sz="1800">
            <a:effectLst/>
          </a:endParaRPr>
        </a:p>
        <a:p>
          <a:r>
            <a:rPr kumimoji="1" lang="ja-JP" altLang="ja-JP" sz="1400">
              <a:solidFill>
                <a:schemeClr val="dk1"/>
              </a:solidFill>
              <a:effectLst/>
              <a:latin typeface="+mn-lt"/>
              <a:ea typeface="+mn-ea"/>
              <a:cs typeface="+mn-cs"/>
            </a:rPr>
            <a:t>・ふるさと応援基金は</a:t>
          </a:r>
          <a:r>
            <a:rPr lang="ja-JP" altLang="ja-JP" sz="1400">
              <a:solidFill>
                <a:schemeClr val="dk1"/>
              </a:solidFill>
              <a:effectLst/>
              <a:latin typeface="+mn-lt"/>
              <a:ea typeface="+mn-ea"/>
              <a:cs typeface="+mn-cs"/>
            </a:rPr>
            <a:t>ふるさとである日進市を応援しようとする者からの寄附金を積み立て、その応援に応えて実施する事業の推進を図るため、積み立てている。</a:t>
          </a:r>
          <a:endParaRPr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その他特定目的基金の残高は４０１，０００千円の増加となった。主な理由は、地域福祉基金を４８，８９３千円取り崩したものの、令和４年度補正予算における財源確保分及び利子収入分として、公共施設整備基金を４００，４３９千円、庁舎建設基金を１０１，８２２千円を積み立てたことである。</a:t>
          </a:r>
          <a:endParaRPr kumimoji="1" lang="en-US" altLang="ja-JP" sz="1400">
            <a:solidFill>
              <a:schemeClr val="dk1"/>
            </a:solidFill>
            <a:effectLst/>
            <a:latin typeface="+mn-lt"/>
            <a:ea typeface="+mn-ea"/>
            <a:cs typeface="+mn-cs"/>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主な特定目的基金である公共施設整備基金は、公共施設等総合管理計画に基づき年間３億円を目標に確保していく。</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財政調整基金の残高は２９，１６２千円の増加となった。その理由は、令和４年度補正予算における財源確保分として２８，５８２千円、利子収入分として５８０千円を積み立てたことである。</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目標残高を３０億円として積立てを実施しているが、中期財政計画において、令和１０年度まで減少の見込みである。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当該基金の利用予定なし。</a:t>
          </a:r>
          <a:endParaRPr kumimoji="1" lang="en-US" altLang="ja-JP" sz="1400">
            <a:solidFill>
              <a:schemeClr val="dk1"/>
            </a:solidFill>
            <a:effectLst/>
            <a:latin typeface="+mn-lt"/>
            <a:ea typeface="+mn-ea"/>
            <a:cs typeface="+mn-cs"/>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当該基金の利用予定なし。</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3E6B404-2DE4-47B1-BA34-8B57D61322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395F00E-70FB-4306-B7B2-41A6A0C9BF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E8C96F6-03CD-445B-B1DA-A2B4A176390C}"/>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D6E5BD0-29F1-4E2D-8914-0F97A699898F}"/>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2EAAF50-F48F-442F-A371-F19ABC911D6F}"/>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F659DD4-B52D-4D48-97E6-FE9C1877E235}"/>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6B1721F-9999-4269-ABD3-C77FFFA61629}"/>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FBD0797-820D-4B23-A8D9-D19AA0DAEFBA}"/>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B2741D4-4582-489C-9477-2EFC69E12B72}"/>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1C9D161-9777-4AAF-978B-1D4BF2B8E9B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65DA536-BDF0-4C12-8C16-3E2FB8E3A3E2}"/>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1CDC982-C541-4F08-8DCB-87FD7CFD4FBB}"/>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5DC1538-60B7-48B8-9215-855F6A7DE85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68B853A-F738-49DA-A999-A4728043889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6A76D1C-9C5A-4261-917C-60B64B8807CC}"/>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01A7FD0-D5C4-42F4-B102-39224221839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2C13537-8F32-40B6-B31B-FDC79FB76A5A}"/>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90D1506-699F-4714-8BE4-7AE012B2E781}"/>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3AD6C75-9664-42A3-B7A3-EC4DEF907CDE}"/>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4745AEB-EEC6-489C-B133-6BC9501CC9F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849BCF9-C6EF-4106-9E2B-12AC78BA50C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23BE4ED-08FC-433D-AAA3-73B81CC1EAF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93,774
91,879
34.91
32,911,929
30,683,923
1,624,143
18,355,469
6,913,033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A8ECD62-3684-4417-B97A-59B99880944D}"/>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8FF643C-B377-4A86-BC7F-6B0F9457638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C118C00-36F3-42D2-B118-71DAB3CB9CC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058B817-99FC-43C9-BC35-20FF0E9AB54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4C90E60-58BE-473E-B517-EE92D8AF272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433C9C0-228F-42DA-B202-5A8AE852848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9E9788B-2535-4BF1-97E5-5B8DD7B34EA4}"/>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463FF09-BDFB-4340-BD8E-561C60E695B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A3648CE-7494-4D3E-ACA8-047F266E6205}"/>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962CBFF-845B-4FB5-82C1-0C043B9DE7C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6C846E7-FF99-475E-AC39-758DBBFFB59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8BCC9B5-99BC-447F-8380-2D807C42165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D9375DA-692F-4804-A050-39051A6A873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981303F-1EDC-4EDB-AF50-A2B2D7615516}"/>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FEE188E-D45B-46E2-8020-D0BAE4D70ED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F32092B-F5F1-4895-ABA4-B1032C367A33}"/>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3850352-B1F4-474B-8E2E-9A2C7F33125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B4C3334-7952-4D5C-9A5A-DC5D3D45B8F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2F6C6C5-D434-49D1-B5D0-FB46BF43DB84}"/>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062489D-E550-43E3-80AE-BF43A9FF3C72}"/>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462D68D1-1C85-4A19-AEC6-482C6A92F54C}"/>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59E09AB-EEEC-4141-9722-7A8AF8845376}"/>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1ED6D58-2E20-4A26-AC26-8F3EAFE3072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F99CEC7-99FE-4441-8146-633B6CC9814C}"/>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10A39CF-1AB6-4430-B983-D9A329006A9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C33C66A-DF13-4A62-A89D-7417FE9B2B4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519FFA3-F418-4344-B319-820A2A6CB68C}"/>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E4CC001-DDFE-4252-807C-69C9FB2B977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4B1CA5F-6234-4074-96D8-4430264D652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7F363BB-509A-478B-9EB3-DE0EBF999A7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8962A68-DBFB-4705-AADC-85B72F78D04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8B1FA8F-9B11-4831-8926-4954877EAE05}"/>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5A49A14-4192-4825-BB02-6A262D46854E}"/>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754CAF3-B313-4124-8479-1C6FBB69C7D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2759ADA-85A0-4FD2-B02F-997E8D5B1FBF}"/>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有形固定資産減価償却率は類似団体のほぼ平均であるが、経年比較では、有形固定資産減価償却率は増加傾向にあり、今後も増加していく見通しである。</a:t>
          </a:r>
          <a:endParaRPr lang="ja-JP" altLang="ja-JP" sz="1050">
            <a:effectLst/>
          </a:endParaRPr>
        </a:p>
        <a:p>
          <a:r>
            <a:rPr kumimoji="1" lang="ja-JP" altLang="ja-JP" sz="1050">
              <a:solidFill>
                <a:schemeClr val="dk1"/>
              </a:solidFill>
              <a:effectLst/>
              <a:latin typeface="+mn-lt"/>
              <a:ea typeface="+mn-ea"/>
              <a:cs typeface="+mn-cs"/>
            </a:rPr>
            <a:t>　なお、公共建築物等については、平成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年度から固定資産台帳から得られる財務情報と現地調査に基づく老朽化状況などを考慮し、計画的な修繕に取り組んでいる。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C1AF230-FAD7-414F-8A5F-FC289F3F5496}"/>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68583D9-1474-4B14-B1A2-BB16A458718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FBFDADD-7462-4431-8A76-4956484D4366}"/>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267F1FB2-6BCD-470E-B608-96BC30B8C1E4}"/>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1698B081-7BC8-4993-8155-EDD9E6D98584}"/>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8B2F9767-799F-48CE-9CB9-DB21105B4D6C}"/>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03F062BA-2FFD-4A83-A108-83C54D5A201C}"/>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4F0E336F-DB38-4199-A554-820139E00736}"/>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8A5B4CAD-9D0B-48F1-BD25-5796A00FED72}"/>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AD507EF0-50D1-452E-85CE-68CCF0BE40D6}"/>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B9717890-295F-43D2-BADE-48C439B76E4D}"/>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9D77C8DA-D161-4C16-8143-58B1ABC281F4}"/>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FB64265C-4785-4551-A080-455A115D41D6}"/>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7AEDC80F-4D54-4F6F-9A30-AA1879E76809}"/>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B5BCFA49-2ACD-4679-BDF2-A475F2037DF0}"/>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B650F2EA-AAB2-4E45-B69C-6E1DECF9BCF7}"/>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1AEA3A24-F903-4B28-8558-CE4178D63FDC}"/>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470A4C78-717E-4459-A499-FBDDD668576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F7F05A3E-94D1-4A8E-BA25-2F10232892A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5E9AA7FE-37C2-4967-A5CE-A9DD5B03EB2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a:extLst>
            <a:ext uri="{FF2B5EF4-FFF2-40B4-BE49-F238E27FC236}">
              <a16:creationId xmlns:a16="http://schemas.microsoft.com/office/drawing/2014/main" id="{6631F7D8-1316-4608-A3D0-E322065AD6A2}"/>
            </a:ext>
          </a:extLst>
        </xdr:cNvPr>
        <xdr:cNvCxnSpPr/>
      </xdr:nvCxnSpPr>
      <xdr:spPr>
        <a:xfrm flipV="1">
          <a:off x="4760595" y="4597083"/>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a:extLst>
            <a:ext uri="{FF2B5EF4-FFF2-40B4-BE49-F238E27FC236}">
              <a16:creationId xmlns:a16="http://schemas.microsoft.com/office/drawing/2014/main" id="{3DDE9263-C6C6-4913-870C-0D2EC365637C}"/>
            </a:ext>
          </a:extLst>
        </xdr:cNvPr>
        <xdr:cNvSpPr txBox="1"/>
      </xdr:nvSpPr>
      <xdr:spPr>
        <a:xfrm>
          <a:off x="4813300" y="589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a:extLst>
            <a:ext uri="{FF2B5EF4-FFF2-40B4-BE49-F238E27FC236}">
              <a16:creationId xmlns:a16="http://schemas.microsoft.com/office/drawing/2014/main" id="{976C103A-72B2-4DB2-AB56-CA0B38F5BBAA}"/>
            </a:ext>
          </a:extLst>
        </xdr:cNvPr>
        <xdr:cNvCxnSpPr/>
      </xdr:nvCxnSpPr>
      <xdr:spPr>
        <a:xfrm>
          <a:off x="4673600" y="5895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a:extLst>
            <a:ext uri="{FF2B5EF4-FFF2-40B4-BE49-F238E27FC236}">
              <a16:creationId xmlns:a16="http://schemas.microsoft.com/office/drawing/2014/main" id="{F26557F3-0448-4CAD-8A06-2492D6B1FD7E}"/>
            </a:ext>
          </a:extLst>
        </xdr:cNvPr>
        <xdr:cNvSpPr txBox="1"/>
      </xdr:nvSpPr>
      <xdr:spPr>
        <a:xfrm>
          <a:off x="4813300" y="437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a:extLst>
            <a:ext uri="{FF2B5EF4-FFF2-40B4-BE49-F238E27FC236}">
              <a16:creationId xmlns:a16="http://schemas.microsoft.com/office/drawing/2014/main" id="{320FDD54-C4D7-435E-A6C5-80444934E09F}"/>
            </a:ext>
          </a:extLst>
        </xdr:cNvPr>
        <xdr:cNvCxnSpPr/>
      </xdr:nvCxnSpPr>
      <xdr:spPr>
        <a:xfrm>
          <a:off x="4673600" y="459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84" name="有形固定資産減価償却率平均値テキスト">
          <a:extLst>
            <a:ext uri="{FF2B5EF4-FFF2-40B4-BE49-F238E27FC236}">
              <a16:creationId xmlns:a16="http://schemas.microsoft.com/office/drawing/2014/main" id="{2323EB9E-C4FC-410F-9C3F-4B5E1EABA8B3}"/>
            </a:ext>
          </a:extLst>
        </xdr:cNvPr>
        <xdr:cNvSpPr txBox="1"/>
      </xdr:nvSpPr>
      <xdr:spPr>
        <a:xfrm>
          <a:off x="4813300" y="5172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a:extLst>
            <a:ext uri="{FF2B5EF4-FFF2-40B4-BE49-F238E27FC236}">
              <a16:creationId xmlns:a16="http://schemas.microsoft.com/office/drawing/2014/main" id="{5FD45906-D210-48E9-BFF3-A19F824EDE1B}"/>
            </a:ext>
          </a:extLst>
        </xdr:cNvPr>
        <xdr:cNvSpPr/>
      </xdr:nvSpPr>
      <xdr:spPr>
        <a:xfrm>
          <a:off x="4711700" y="532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a:extLst>
            <a:ext uri="{FF2B5EF4-FFF2-40B4-BE49-F238E27FC236}">
              <a16:creationId xmlns:a16="http://schemas.microsoft.com/office/drawing/2014/main" id="{C8AA0D3B-B7EF-48AA-A850-B5C8D9D25998}"/>
            </a:ext>
          </a:extLst>
        </xdr:cNvPr>
        <xdr:cNvSpPr/>
      </xdr:nvSpPr>
      <xdr:spPr>
        <a:xfrm>
          <a:off x="4000500" y="531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a:extLst>
            <a:ext uri="{FF2B5EF4-FFF2-40B4-BE49-F238E27FC236}">
              <a16:creationId xmlns:a16="http://schemas.microsoft.com/office/drawing/2014/main" id="{18E8994E-16E3-4FF6-9D8A-822A00FCA389}"/>
            </a:ext>
          </a:extLst>
        </xdr:cNvPr>
        <xdr:cNvSpPr/>
      </xdr:nvSpPr>
      <xdr:spPr>
        <a:xfrm>
          <a:off x="3238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a:extLst>
            <a:ext uri="{FF2B5EF4-FFF2-40B4-BE49-F238E27FC236}">
              <a16:creationId xmlns:a16="http://schemas.microsoft.com/office/drawing/2014/main" id="{F42FDAA2-C8B0-4ABB-8C88-A6E9EBC6333F}"/>
            </a:ext>
          </a:extLst>
        </xdr:cNvPr>
        <xdr:cNvSpPr/>
      </xdr:nvSpPr>
      <xdr:spPr>
        <a:xfrm>
          <a:off x="2476500" y="525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a:extLst>
            <a:ext uri="{FF2B5EF4-FFF2-40B4-BE49-F238E27FC236}">
              <a16:creationId xmlns:a16="http://schemas.microsoft.com/office/drawing/2014/main" id="{268313BD-BE10-426A-BF38-034D8D6A2940}"/>
            </a:ext>
          </a:extLst>
        </xdr:cNvPr>
        <xdr:cNvSpPr/>
      </xdr:nvSpPr>
      <xdr:spPr>
        <a:xfrm>
          <a:off x="1714500" y="521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21F8A73-1A0D-47EC-9AB0-C624D857713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203673E7-8CB6-4759-BCEF-DC6ABB10D5D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39691612-A94B-42C4-B7B1-2FA735556E82}"/>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B321C1D8-683A-4F86-8BA7-C936AF71F23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BCC47FC5-F591-4DBB-AC95-16619F5477F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95" name="楕円 94">
          <a:extLst>
            <a:ext uri="{FF2B5EF4-FFF2-40B4-BE49-F238E27FC236}">
              <a16:creationId xmlns:a16="http://schemas.microsoft.com/office/drawing/2014/main" id="{B3C8BD2B-7E3E-4894-A3C7-5E12861BA327}"/>
            </a:ext>
          </a:extLst>
        </xdr:cNvPr>
        <xdr:cNvSpPr/>
      </xdr:nvSpPr>
      <xdr:spPr>
        <a:xfrm>
          <a:off x="4711700" y="532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158449</xdr:rowOff>
    </xdr:from>
    <xdr:ext cx="405111" cy="259045"/>
    <xdr:sp macro="" textlink="">
      <xdr:nvSpPr>
        <xdr:cNvPr id="96" name="有形固定資産減価償却率該当値テキスト">
          <a:extLst>
            <a:ext uri="{FF2B5EF4-FFF2-40B4-BE49-F238E27FC236}">
              <a16:creationId xmlns:a16="http://schemas.microsoft.com/office/drawing/2014/main" id="{B45CE65E-F4BE-400B-ACC1-339116486956}"/>
            </a:ext>
          </a:extLst>
        </xdr:cNvPr>
        <xdr:cNvSpPr txBox="1"/>
      </xdr:nvSpPr>
      <xdr:spPr>
        <a:xfrm>
          <a:off x="4813300" y="5301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136842</xdr:rowOff>
    </xdr:from>
    <xdr:to>
      <xdr:col>19</xdr:col>
      <xdr:colOff>187325</xdr:colOff>
      <xdr:row>31</xdr:row>
      <xdr:rowOff>66992</xdr:rowOff>
    </xdr:to>
    <xdr:sp macro="" textlink="">
      <xdr:nvSpPr>
        <xdr:cNvPr id="97" name="楕円 96">
          <a:extLst>
            <a:ext uri="{FF2B5EF4-FFF2-40B4-BE49-F238E27FC236}">
              <a16:creationId xmlns:a16="http://schemas.microsoft.com/office/drawing/2014/main" id="{189B519C-8D87-4842-99BC-0F1804DDC4FC}"/>
            </a:ext>
          </a:extLst>
        </xdr:cNvPr>
        <xdr:cNvSpPr/>
      </xdr:nvSpPr>
      <xdr:spPr>
        <a:xfrm>
          <a:off x="4000500" y="528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16192</xdr:rowOff>
    </xdr:from>
    <xdr:to>
      <xdr:col>23</xdr:col>
      <xdr:colOff>85725</xdr:colOff>
      <xdr:row>31</xdr:row>
      <xdr:rowOff>59372</xdr:rowOff>
    </xdr:to>
    <xdr:cxnSp macro="">
      <xdr:nvCxnSpPr>
        <xdr:cNvPr id="98" name="直線コネクタ 97">
          <a:extLst>
            <a:ext uri="{FF2B5EF4-FFF2-40B4-BE49-F238E27FC236}">
              <a16:creationId xmlns:a16="http://schemas.microsoft.com/office/drawing/2014/main" id="{17511B79-5EDB-4992-833F-90BAF9AF1DB7}"/>
            </a:ext>
          </a:extLst>
        </xdr:cNvPr>
        <xdr:cNvCxnSpPr/>
      </xdr:nvCxnSpPr>
      <xdr:spPr>
        <a:xfrm>
          <a:off x="4051300" y="533114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90964</xdr:rowOff>
    </xdr:from>
    <xdr:to>
      <xdr:col>15</xdr:col>
      <xdr:colOff>187325</xdr:colOff>
      <xdr:row>31</xdr:row>
      <xdr:rowOff>21114</xdr:rowOff>
    </xdr:to>
    <xdr:sp macro="" textlink="">
      <xdr:nvSpPr>
        <xdr:cNvPr id="99" name="楕円 98">
          <a:extLst>
            <a:ext uri="{FF2B5EF4-FFF2-40B4-BE49-F238E27FC236}">
              <a16:creationId xmlns:a16="http://schemas.microsoft.com/office/drawing/2014/main" id="{FB0801A3-03B1-469A-B71A-BBC6A89DA998}"/>
            </a:ext>
          </a:extLst>
        </xdr:cNvPr>
        <xdr:cNvSpPr/>
      </xdr:nvSpPr>
      <xdr:spPr>
        <a:xfrm>
          <a:off x="3238500" y="523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141764</xdr:rowOff>
    </xdr:from>
    <xdr:to>
      <xdr:col>19</xdr:col>
      <xdr:colOff>136525</xdr:colOff>
      <xdr:row>31</xdr:row>
      <xdr:rowOff>16192</xdr:rowOff>
    </xdr:to>
    <xdr:cxnSp macro="">
      <xdr:nvCxnSpPr>
        <xdr:cNvPr id="100" name="直線コネクタ 99">
          <a:extLst>
            <a:ext uri="{FF2B5EF4-FFF2-40B4-BE49-F238E27FC236}">
              <a16:creationId xmlns:a16="http://schemas.microsoft.com/office/drawing/2014/main" id="{6168B820-8EA0-406B-87DD-42598BABE5B0}"/>
            </a:ext>
          </a:extLst>
        </xdr:cNvPr>
        <xdr:cNvCxnSpPr/>
      </xdr:nvCxnSpPr>
      <xdr:spPr>
        <a:xfrm>
          <a:off x="3289300" y="5285264"/>
          <a:ext cx="7620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53181</xdr:rowOff>
    </xdr:from>
    <xdr:to>
      <xdr:col>11</xdr:col>
      <xdr:colOff>187325</xdr:colOff>
      <xdr:row>30</xdr:row>
      <xdr:rowOff>154781</xdr:rowOff>
    </xdr:to>
    <xdr:sp macro="" textlink="">
      <xdr:nvSpPr>
        <xdr:cNvPr id="101" name="楕円 100">
          <a:extLst>
            <a:ext uri="{FF2B5EF4-FFF2-40B4-BE49-F238E27FC236}">
              <a16:creationId xmlns:a16="http://schemas.microsoft.com/office/drawing/2014/main" id="{A7DE4529-DB08-41AE-920A-66D0F17BE500}"/>
            </a:ext>
          </a:extLst>
        </xdr:cNvPr>
        <xdr:cNvSpPr/>
      </xdr:nvSpPr>
      <xdr:spPr>
        <a:xfrm>
          <a:off x="2476500" y="519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103981</xdr:rowOff>
    </xdr:from>
    <xdr:to>
      <xdr:col>15</xdr:col>
      <xdr:colOff>136525</xdr:colOff>
      <xdr:row>30</xdr:row>
      <xdr:rowOff>141764</xdr:rowOff>
    </xdr:to>
    <xdr:cxnSp macro="">
      <xdr:nvCxnSpPr>
        <xdr:cNvPr id="102" name="直線コネクタ 101">
          <a:extLst>
            <a:ext uri="{FF2B5EF4-FFF2-40B4-BE49-F238E27FC236}">
              <a16:creationId xmlns:a16="http://schemas.microsoft.com/office/drawing/2014/main" id="{A4D621BD-1C53-45E6-8196-D9F9799AD2FF}"/>
            </a:ext>
          </a:extLst>
        </xdr:cNvPr>
        <xdr:cNvCxnSpPr/>
      </xdr:nvCxnSpPr>
      <xdr:spPr>
        <a:xfrm>
          <a:off x="2527300" y="5247481"/>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20796</xdr:rowOff>
    </xdr:from>
    <xdr:to>
      <xdr:col>7</xdr:col>
      <xdr:colOff>187325</xdr:colOff>
      <xdr:row>30</xdr:row>
      <xdr:rowOff>122396</xdr:rowOff>
    </xdr:to>
    <xdr:sp macro="" textlink="">
      <xdr:nvSpPr>
        <xdr:cNvPr id="103" name="楕円 102">
          <a:extLst>
            <a:ext uri="{FF2B5EF4-FFF2-40B4-BE49-F238E27FC236}">
              <a16:creationId xmlns:a16="http://schemas.microsoft.com/office/drawing/2014/main" id="{9216F94D-C9D7-470A-B8AB-47C0FE28A9CC}"/>
            </a:ext>
          </a:extLst>
        </xdr:cNvPr>
        <xdr:cNvSpPr/>
      </xdr:nvSpPr>
      <xdr:spPr>
        <a:xfrm>
          <a:off x="1714500" y="516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71596</xdr:rowOff>
    </xdr:from>
    <xdr:to>
      <xdr:col>11</xdr:col>
      <xdr:colOff>136525</xdr:colOff>
      <xdr:row>30</xdr:row>
      <xdr:rowOff>103981</xdr:rowOff>
    </xdr:to>
    <xdr:cxnSp macro="">
      <xdr:nvCxnSpPr>
        <xdr:cNvPr id="104" name="直線コネクタ 103">
          <a:extLst>
            <a:ext uri="{FF2B5EF4-FFF2-40B4-BE49-F238E27FC236}">
              <a16:creationId xmlns:a16="http://schemas.microsoft.com/office/drawing/2014/main" id="{2EA14608-0BBF-4F95-AC63-ABFF67D7BF58}"/>
            </a:ext>
          </a:extLst>
        </xdr:cNvPr>
        <xdr:cNvCxnSpPr/>
      </xdr:nvCxnSpPr>
      <xdr:spPr>
        <a:xfrm>
          <a:off x="1765300" y="521509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105" name="n_1aveValue有形固定資産減価償却率">
          <a:extLst>
            <a:ext uri="{FF2B5EF4-FFF2-40B4-BE49-F238E27FC236}">
              <a16:creationId xmlns:a16="http://schemas.microsoft.com/office/drawing/2014/main" id="{67179067-D138-4370-B37B-1125BA66B879}"/>
            </a:ext>
          </a:extLst>
        </xdr:cNvPr>
        <xdr:cNvSpPr txBox="1"/>
      </xdr:nvSpPr>
      <xdr:spPr>
        <a:xfrm>
          <a:off x="3836044" y="5402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106" name="n_2aveValue有形固定資産減価償却率">
          <a:extLst>
            <a:ext uri="{FF2B5EF4-FFF2-40B4-BE49-F238E27FC236}">
              <a16:creationId xmlns:a16="http://schemas.microsoft.com/office/drawing/2014/main" id="{29EF9A89-4591-4660-A9BA-E3E1543F2C09}"/>
            </a:ext>
          </a:extLst>
        </xdr:cNvPr>
        <xdr:cNvSpPr txBox="1"/>
      </xdr:nvSpPr>
      <xdr:spPr>
        <a:xfrm>
          <a:off x="3086744" y="538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07" name="n_3aveValue有形固定資産減価償却率">
          <a:extLst>
            <a:ext uri="{FF2B5EF4-FFF2-40B4-BE49-F238E27FC236}">
              <a16:creationId xmlns:a16="http://schemas.microsoft.com/office/drawing/2014/main" id="{E045F603-17FC-4B37-97C4-0FBB9BE58560}"/>
            </a:ext>
          </a:extLst>
        </xdr:cNvPr>
        <xdr:cNvSpPr txBox="1"/>
      </xdr:nvSpPr>
      <xdr:spPr>
        <a:xfrm>
          <a:off x="2324744" y="534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108" name="n_4aveValue有形固定資産減価償却率">
          <a:extLst>
            <a:ext uri="{FF2B5EF4-FFF2-40B4-BE49-F238E27FC236}">
              <a16:creationId xmlns:a16="http://schemas.microsoft.com/office/drawing/2014/main" id="{0FCD3B0E-923A-4ABF-88A8-2672DDD5409E}"/>
            </a:ext>
          </a:extLst>
        </xdr:cNvPr>
        <xdr:cNvSpPr txBox="1"/>
      </xdr:nvSpPr>
      <xdr:spPr>
        <a:xfrm>
          <a:off x="1562744" y="530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83519</xdr:rowOff>
    </xdr:from>
    <xdr:ext cx="405111" cy="259045"/>
    <xdr:sp macro="" textlink="">
      <xdr:nvSpPr>
        <xdr:cNvPr id="109" name="n_1mainValue有形固定資産減価償却率">
          <a:extLst>
            <a:ext uri="{FF2B5EF4-FFF2-40B4-BE49-F238E27FC236}">
              <a16:creationId xmlns:a16="http://schemas.microsoft.com/office/drawing/2014/main" id="{449176CA-1823-4E3F-A1C6-8367D1752B67}"/>
            </a:ext>
          </a:extLst>
        </xdr:cNvPr>
        <xdr:cNvSpPr txBox="1"/>
      </xdr:nvSpPr>
      <xdr:spPr>
        <a:xfrm>
          <a:off x="3836044" y="505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37641</xdr:rowOff>
    </xdr:from>
    <xdr:ext cx="405111" cy="259045"/>
    <xdr:sp macro="" textlink="">
      <xdr:nvSpPr>
        <xdr:cNvPr id="110" name="n_2mainValue有形固定資産減価償却率">
          <a:extLst>
            <a:ext uri="{FF2B5EF4-FFF2-40B4-BE49-F238E27FC236}">
              <a16:creationId xmlns:a16="http://schemas.microsoft.com/office/drawing/2014/main" id="{AB650534-62D4-4041-BB91-97BF7558D55C}"/>
            </a:ext>
          </a:extLst>
        </xdr:cNvPr>
        <xdr:cNvSpPr txBox="1"/>
      </xdr:nvSpPr>
      <xdr:spPr>
        <a:xfrm>
          <a:off x="3086744" y="5009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171308</xdr:rowOff>
    </xdr:from>
    <xdr:ext cx="405111" cy="259045"/>
    <xdr:sp macro="" textlink="">
      <xdr:nvSpPr>
        <xdr:cNvPr id="111" name="n_3mainValue有形固定資産減価償却率">
          <a:extLst>
            <a:ext uri="{FF2B5EF4-FFF2-40B4-BE49-F238E27FC236}">
              <a16:creationId xmlns:a16="http://schemas.microsoft.com/office/drawing/2014/main" id="{1D5BAE8B-A79D-4E4B-9C0D-7F86958F04B2}"/>
            </a:ext>
          </a:extLst>
        </xdr:cNvPr>
        <xdr:cNvSpPr txBox="1"/>
      </xdr:nvSpPr>
      <xdr:spPr>
        <a:xfrm>
          <a:off x="2324744" y="4971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138923</xdr:rowOff>
    </xdr:from>
    <xdr:ext cx="405111" cy="259045"/>
    <xdr:sp macro="" textlink="">
      <xdr:nvSpPr>
        <xdr:cNvPr id="112" name="n_4mainValue有形固定資産減価償却率">
          <a:extLst>
            <a:ext uri="{FF2B5EF4-FFF2-40B4-BE49-F238E27FC236}">
              <a16:creationId xmlns:a16="http://schemas.microsoft.com/office/drawing/2014/main" id="{A521609F-B2C6-4010-B954-0167757A494F}"/>
            </a:ext>
          </a:extLst>
        </xdr:cNvPr>
        <xdr:cNvSpPr txBox="1"/>
      </xdr:nvSpPr>
      <xdr:spPr>
        <a:xfrm>
          <a:off x="1562744" y="4939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56BF6CC3-600B-4FFE-BF4C-A9021CB9DA1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A82B70EC-1229-4BAB-9B9B-061E1BF8FE2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5" name="正方形/長方形 114">
          <a:extLst>
            <a:ext uri="{FF2B5EF4-FFF2-40B4-BE49-F238E27FC236}">
              <a16:creationId xmlns:a16="http://schemas.microsoft.com/office/drawing/2014/main" id="{824AF4C1-4182-46F2-83BA-768DC6E52A5E}"/>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1C164520-C055-492F-A7F3-8B17E5EEDE5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256F489F-86E6-4896-9646-EEAFBFB42AE7}"/>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0BEA634E-B34F-4337-8BED-04E7A5097495}"/>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AF07F555-9A36-48EF-8E64-33F8D53B7EC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399D2C0D-B0E5-4ED4-8634-0A009EDB7B0E}"/>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B7BB05BD-4889-44E3-AA34-D819C993826C}"/>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735766A9-5C59-4A79-A216-F12758477AD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4206ECEB-4D0F-4370-A4ED-E8C0FEF07E2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0B450BFE-6825-408F-A646-999818953FD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160E9C20-9233-454A-9BEC-EED680FBEDE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債務償還比率は</a:t>
          </a:r>
          <a:r>
            <a:rPr kumimoji="1" lang="en-US" altLang="ja-JP" sz="1050">
              <a:solidFill>
                <a:schemeClr val="dk1"/>
              </a:solidFill>
              <a:effectLst/>
              <a:latin typeface="+mn-lt"/>
              <a:ea typeface="+mn-ea"/>
              <a:cs typeface="+mn-cs"/>
            </a:rPr>
            <a:t>0.0</a:t>
          </a:r>
          <a:r>
            <a:rPr kumimoji="1" lang="ja-JP" altLang="ja-JP" sz="1050">
              <a:solidFill>
                <a:schemeClr val="dk1"/>
              </a:solidFill>
              <a:effectLst/>
              <a:latin typeface="+mn-lt"/>
              <a:ea typeface="+mn-ea"/>
              <a:cs typeface="+mn-cs"/>
            </a:rPr>
            <a:t>％で</a:t>
          </a:r>
          <a:r>
            <a:rPr kumimoji="1" lang="ja-JP" altLang="en-US" sz="1050">
              <a:solidFill>
                <a:schemeClr val="dk1"/>
              </a:solidFill>
              <a:effectLst/>
              <a:latin typeface="+mn-lt"/>
              <a:ea typeface="+mn-ea"/>
              <a:cs typeface="+mn-cs"/>
            </a:rPr>
            <a:t>ある</a:t>
          </a:r>
          <a:r>
            <a:rPr kumimoji="1" lang="ja-JP" altLang="ja-JP" sz="1050">
              <a:solidFill>
                <a:schemeClr val="dk1"/>
              </a:solidFill>
              <a:effectLst/>
              <a:latin typeface="+mn-lt"/>
              <a:ea typeface="+mn-ea"/>
              <a:cs typeface="+mn-cs"/>
            </a:rPr>
            <a:t>。充当可能基金は多くないものの、地方債の現在高</a:t>
          </a:r>
          <a:r>
            <a:rPr kumimoji="1" lang="ja-JP" altLang="en-US" sz="1050">
              <a:solidFill>
                <a:schemeClr val="dk1"/>
              </a:solidFill>
              <a:effectLst/>
              <a:latin typeface="+mn-lt"/>
              <a:ea typeface="+mn-ea"/>
              <a:cs typeface="+mn-cs"/>
            </a:rPr>
            <a:t>は低く</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結果として</a:t>
          </a:r>
          <a:r>
            <a:rPr kumimoji="1" lang="ja-JP" altLang="ja-JP" sz="1050">
              <a:solidFill>
                <a:schemeClr val="dk1"/>
              </a:solidFill>
              <a:effectLst/>
              <a:latin typeface="+mn-lt"/>
              <a:ea typeface="+mn-ea"/>
              <a:cs typeface="+mn-cs"/>
            </a:rPr>
            <a:t>分子は小さくなっている。また、収入の</a:t>
          </a:r>
          <a:r>
            <a:rPr kumimoji="1" lang="ja-JP" altLang="en-US" sz="1050">
              <a:solidFill>
                <a:schemeClr val="dk1"/>
              </a:solidFill>
              <a:effectLst/>
              <a:latin typeface="+mn-lt"/>
              <a:ea typeface="+mn-ea"/>
              <a:cs typeface="+mn-cs"/>
            </a:rPr>
            <a:t>約</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割を地方税が占めており、そのほとんどが経常一般財源等であることから、結果として分母は大きく、債務償還可能年数は低くなっている。今後も計画的に地方債の発行</a:t>
          </a:r>
          <a:r>
            <a:rPr kumimoji="1" lang="ja-JP" altLang="en-US" sz="1050">
              <a:solidFill>
                <a:schemeClr val="dk1"/>
              </a:solidFill>
              <a:effectLst/>
              <a:latin typeface="+mn-lt"/>
              <a:ea typeface="+mn-ea"/>
              <a:cs typeface="+mn-cs"/>
            </a:rPr>
            <a:t>等を</a:t>
          </a:r>
          <a:r>
            <a:rPr kumimoji="1" lang="ja-JP" altLang="ja-JP" sz="1050">
              <a:solidFill>
                <a:schemeClr val="dk1"/>
              </a:solidFill>
              <a:effectLst/>
              <a:latin typeface="+mn-lt"/>
              <a:ea typeface="+mn-ea"/>
              <a:cs typeface="+mn-cs"/>
            </a:rPr>
            <a:t>行うことで、債務償還比率の推移に注視していく。</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0654CF2C-5ECC-4241-9624-A6033D5C26B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97E8148A-475A-4A7E-A0F6-B9F5A216623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80873E4B-4AD7-4219-A65B-DD4CB3ACD5B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AA14C6EF-983B-4ACA-ABC0-19C0AB7A198E}"/>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D3F4472C-999A-4B27-BAA7-B9C15EF33A7D}"/>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5AD77413-A283-490E-9C0B-782881EBDF4F}"/>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6CD0B977-1213-46FC-97E6-F67DD3A90F91}"/>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AD3068EC-2BD2-4798-AE7A-C2E573AB5D8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C1F67D8A-F85F-4260-AA4C-C1A54D310991}"/>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B8A1F76B-B218-4B8D-B161-DEE6EF0C2B5F}"/>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96F8DAF0-55C4-4EB1-8A39-D75359BDC05F}"/>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A5C1DEB2-D341-447E-8FD8-48420D0CC579}"/>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55FC7C2B-1884-4382-9E4D-4399D2262E75}"/>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F93921F2-B7BC-4BB1-BF08-B4F144167907}"/>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8B1CB24A-BE78-43FE-8830-9F8AF847C117}"/>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8DEFF5B1-D784-4C63-8E13-7F37C5C30FD1}"/>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F53732C4-9A45-422A-AF79-8A0BD05A9A6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a:extLst>
            <a:ext uri="{FF2B5EF4-FFF2-40B4-BE49-F238E27FC236}">
              <a16:creationId xmlns:a16="http://schemas.microsoft.com/office/drawing/2014/main" id="{AB51482A-6A62-462C-82ED-83D9DF3D45C4}"/>
            </a:ext>
          </a:extLst>
        </xdr:cNvPr>
        <xdr:cNvCxnSpPr/>
      </xdr:nvCxnSpPr>
      <xdr:spPr>
        <a:xfrm flipV="1">
          <a:off x="14793595" y="4489903"/>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a:extLst>
            <a:ext uri="{FF2B5EF4-FFF2-40B4-BE49-F238E27FC236}">
              <a16:creationId xmlns:a16="http://schemas.microsoft.com/office/drawing/2014/main" id="{4B6EE58E-3770-4FCE-AF68-38BBBAAAD82A}"/>
            </a:ext>
          </a:extLst>
        </xdr:cNvPr>
        <xdr:cNvSpPr txBox="1"/>
      </xdr:nvSpPr>
      <xdr:spPr>
        <a:xfrm>
          <a:off x="14846300" y="599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a:extLst>
            <a:ext uri="{FF2B5EF4-FFF2-40B4-BE49-F238E27FC236}">
              <a16:creationId xmlns:a16="http://schemas.microsoft.com/office/drawing/2014/main" id="{68978700-F42A-45D9-B290-DEF401A2BDB7}"/>
            </a:ext>
          </a:extLst>
        </xdr:cNvPr>
        <xdr:cNvCxnSpPr/>
      </xdr:nvCxnSpPr>
      <xdr:spPr>
        <a:xfrm>
          <a:off x="14706600" y="599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44171E49-8DDB-4050-9539-84F0CF63F431}"/>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ED38D79B-4ADD-42BE-97DD-F65509B8D3F4}"/>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a:extLst>
            <a:ext uri="{FF2B5EF4-FFF2-40B4-BE49-F238E27FC236}">
              <a16:creationId xmlns:a16="http://schemas.microsoft.com/office/drawing/2014/main" id="{4D8A68AA-06B3-4C9E-9A93-963D97360A90}"/>
            </a:ext>
          </a:extLst>
        </xdr:cNvPr>
        <xdr:cNvSpPr txBox="1"/>
      </xdr:nvSpPr>
      <xdr:spPr>
        <a:xfrm>
          <a:off x="14846300" y="5187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a:extLst>
            <a:ext uri="{FF2B5EF4-FFF2-40B4-BE49-F238E27FC236}">
              <a16:creationId xmlns:a16="http://schemas.microsoft.com/office/drawing/2014/main" id="{9CBC4A3F-6F73-4CC9-9995-9492B9197DC6}"/>
            </a:ext>
          </a:extLst>
        </xdr:cNvPr>
        <xdr:cNvSpPr/>
      </xdr:nvSpPr>
      <xdr:spPr>
        <a:xfrm>
          <a:off x="14744700" y="520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a:extLst>
            <a:ext uri="{FF2B5EF4-FFF2-40B4-BE49-F238E27FC236}">
              <a16:creationId xmlns:a16="http://schemas.microsoft.com/office/drawing/2014/main" id="{C2D7BAA7-901A-4958-B30E-7DEC35EDC095}"/>
            </a:ext>
          </a:extLst>
        </xdr:cNvPr>
        <xdr:cNvSpPr/>
      </xdr:nvSpPr>
      <xdr:spPr>
        <a:xfrm>
          <a:off x="14033500" y="514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a:extLst>
            <a:ext uri="{FF2B5EF4-FFF2-40B4-BE49-F238E27FC236}">
              <a16:creationId xmlns:a16="http://schemas.microsoft.com/office/drawing/2014/main" id="{4AD6BADB-EF3A-4589-AC48-75ECF6584E58}"/>
            </a:ext>
          </a:extLst>
        </xdr:cNvPr>
        <xdr:cNvSpPr/>
      </xdr:nvSpPr>
      <xdr:spPr>
        <a:xfrm>
          <a:off x="13271500" y="540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a:extLst>
            <a:ext uri="{FF2B5EF4-FFF2-40B4-BE49-F238E27FC236}">
              <a16:creationId xmlns:a16="http://schemas.microsoft.com/office/drawing/2014/main" id="{8B6EF6EC-005F-46E4-82CE-303CC00EBA3C}"/>
            </a:ext>
          </a:extLst>
        </xdr:cNvPr>
        <xdr:cNvSpPr/>
      </xdr:nvSpPr>
      <xdr:spPr>
        <a:xfrm>
          <a:off x="12509500" y="542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a:extLst>
            <a:ext uri="{FF2B5EF4-FFF2-40B4-BE49-F238E27FC236}">
              <a16:creationId xmlns:a16="http://schemas.microsoft.com/office/drawing/2014/main" id="{D3F34564-580C-42BF-BCB5-5E4C22588FD2}"/>
            </a:ext>
          </a:extLst>
        </xdr:cNvPr>
        <xdr:cNvSpPr/>
      </xdr:nvSpPr>
      <xdr:spPr>
        <a:xfrm>
          <a:off x="11747500" y="54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8724841-9CDE-4E46-B753-708D95293AD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E727A3A6-60AD-4A2B-BAC6-C0BD82057B07}"/>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C4D396F1-768A-4554-8928-FEE96C3B0C1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48C16A4-8150-44B9-87F1-0956D2D55178}"/>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B0B83E65-5BE5-4A56-9856-16731B0BC289}"/>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163186</xdr:rowOff>
    </xdr:from>
    <xdr:to>
      <xdr:col>72</xdr:col>
      <xdr:colOff>123825</xdr:colOff>
      <xdr:row>26</xdr:row>
      <xdr:rowOff>93336</xdr:rowOff>
    </xdr:to>
    <xdr:sp macro="" textlink="">
      <xdr:nvSpPr>
        <xdr:cNvPr id="159" name="楕円 158">
          <a:extLst>
            <a:ext uri="{FF2B5EF4-FFF2-40B4-BE49-F238E27FC236}">
              <a16:creationId xmlns:a16="http://schemas.microsoft.com/office/drawing/2014/main" id="{327FED10-A397-4A1A-ABAD-12C52F393DCE}"/>
            </a:ext>
          </a:extLst>
        </xdr:cNvPr>
        <xdr:cNvSpPr/>
      </xdr:nvSpPr>
      <xdr:spPr>
        <a:xfrm>
          <a:off x="14033500" y="444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76400</xdr:rowOff>
    </xdr:from>
    <xdr:to>
      <xdr:col>68</xdr:col>
      <xdr:colOff>123825</xdr:colOff>
      <xdr:row>27</xdr:row>
      <xdr:rowOff>6550</xdr:rowOff>
    </xdr:to>
    <xdr:sp macro="" textlink="">
      <xdr:nvSpPr>
        <xdr:cNvPr id="160" name="楕円 159">
          <a:extLst>
            <a:ext uri="{FF2B5EF4-FFF2-40B4-BE49-F238E27FC236}">
              <a16:creationId xmlns:a16="http://schemas.microsoft.com/office/drawing/2014/main" id="{63FA202F-83BB-4EE0-8EC5-31648D152DC3}"/>
            </a:ext>
          </a:extLst>
        </xdr:cNvPr>
        <xdr:cNvSpPr/>
      </xdr:nvSpPr>
      <xdr:spPr>
        <a:xfrm>
          <a:off x="13271500" y="45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42536</xdr:rowOff>
    </xdr:from>
    <xdr:to>
      <xdr:col>72</xdr:col>
      <xdr:colOff>73025</xdr:colOff>
      <xdr:row>26</xdr:row>
      <xdr:rowOff>127200</xdr:rowOff>
    </xdr:to>
    <xdr:cxnSp macro="">
      <xdr:nvCxnSpPr>
        <xdr:cNvPr id="161" name="直線コネクタ 160">
          <a:extLst>
            <a:ext uri="{FF2B5EF4-FFF2-40B4-BE49-F238E27FC236}">
              <a16:creationId xmlns:a16="http://schemas.microsoft.com/office/drawing/2014/main" id="{E53C8754-E282-4BDF-B87E-B596D49F61F4}"/>
            </a:ext>
          </a:extLst>
        </xdr:cNvPr>
        <xdr:cNvCxnSpPr/>
      </xdr:nvCxnSpPr>
      <xdr:spPr>
        <a:xfrm flipV="1">
          <a:off x="13322300" y="4500236"/>
          <a:ext cx="762000" cy="8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125285</xdr:rowOff>
    </xdr:from>
    <xdr:to>
      <xdr:col>64</xdr:col>
      <xdr:colOff>123825</xdr:colOff>
      <xdr:row>27</xdr:row>
      <xdr:rowOff>55435</xdr:rowOff>
    </xdr:to>
    <xdr:sp macro="" textlink="">
      <xdr:nvSpPr>
        <xdr:cNvPr id="162" name="楕円 161">
          <a:extLst>
            <a:ext uri="{FF2B5EF4-FFF2-40B4-BE49-F238E27FC236}">
              <a16:creationId xmlns:a16="http://schemas.microsoft.com/office/drawing/2014/main" id="{08EC2D56-FF0A-4F66-AAE5-28BEA3B17927}"/>
            </a:ext>
          </a:extLst>
        </xdr:cNvPr>
        <xdr:cNvSpPr/>
      </xdr:nvSpPr>
      <xdr:spPr>
        <a:xfrm>
          <a:off x="12509500" y="458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127200</xdr:rowOff>
    </xdr:from>
    <xdr:to>
      <xdr:col>68</xdr:col>
      <xdr:colOff>73025</xdr:colOff>
      <xdr:row>27</xdr:row>
      <xdr:rowOff>4635</xdr:rowOff>
    </xdr:to>
    <xdr:cxnSp macro="">
      <xdr:nvCxnSpPr>
        <xdr:cNvPr id="163" name="直線コネクタ 162">
          <a:extLst>
            <a:ext uri="{FF2B5EF4-FFF2-40B4-BE49-F238E27FC236}">
              <a16:creationId xmlns:a16="http://schemas.microsoft.com/office/drawing/2014/main" id="{25B40F97-D90A-445B-9F83-CCFFE7B1DF8A}"/>
            </a:ext>
          </a:extLst>
        </xdr:cNvPr>
        <xdr:cNvCxnSpPr/>
      </xdr:nvCxnSpPr>
      <xdr:spPr>
        <a:xfrm flipV="1">
          <a:off x="12560300" y="4584900"/>
          <a:ext cx="762000" cy="4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55154</xdr:rowOff>
    </xdr:from>
    <xdr:to>
      <xdr:col>60</xdr:col>
      <xdr:colOff>123825</xdr:colOff>
      <xdr:row>27</xdr:row>
      <xdr:rowOff>156754</xdr:rowOff>
    </xdr:to>
    <xdr:sp macro="" textlink="">
      <xdr:nvSpPr>
        <xdr:cNvPr id="164" name="楕円 163">
          <a:extLst>
            <a:ext uri="{FF2B5EF4-FFF2-40B4-BE49-F238E27FC236}">
              <a16:creationId xmlns:a16="http://schemas.microsoft.com/office/drawing/2014/main" id="{F66F5811-7AE3-464A-A742-F30825852AD5}"/>
            </a:ext>
          </a:extLst>
        </xdr:cNvPr>
        <xdr:cNvSpPr/>
      </xdr:nvSpPr>
      <xdr:spPr>
        <a:xfrm>
          <a:off x="11747500" y="46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4635</xdr:rowOff>
    </xdr:from>
    <xdr:to>
      <xdr:col>64</xdr:col>
      <xdr:colOff>73025</xdr:colOff>
      <xdr:row>27</xdr:row>
      <xdr:rowOff>105954</xdr:rowOff>
    </xdr:to>
    <xdr:cxnSp macro="">
      <xdr:nvCxnSpPr>
        <xdr:cNvPr id="165" name="直線コネクタ 164">
          <a:extLst>
            <a:ext uri="{FF2B5EF4-FFF2-40B4-BE49-F238E27FC236}">
              <a16:creationId xmlns:a16="http://schemas.microsoft.com/office/drawing/2014/main" id="{4A317672-80EF-4B68-8C5A-F8A71F80E256}"/>
            </a:ext>
          </a:extLst>
        </xdr:cNvPr>
        <xdr:cNvCxnSpPr/>
      </xdr:nvCxnSpPr>
      <xdr:spPr>
        <a:xfrm flipV="1">
          <a:off x="11798300" y="4633785"/>
          <a:ext cx="762000" cy="1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6" name="n_1aveValue債務償還比率">
          <a:extLst>
            <a:ext uri="{FF2B5EF4-FFF2-40B4-BE49-F238E27FC236}">
              <a16:creationId xmlns:a16="http://schemas.microsoft.com/office/drawing/2014/main" id="{0E847266-C357-4061-9687-2575C0D8E7E7}"/>
            </a:ext>
          </a:extLst>
        </xdr:cNvPr>
        <xdr:cNvSpPr txBox="1"/>
      </xdr:nvSpPr>
      <xdr:spPr>
        <a:xfrm>
          <a:off x="13836727" y="523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67" name="n_2aveValue債務償還比率">
          <a:extLst>
            <a:ext uri="{FF2B5EF4-FFF2-40B4-BE49-F238E27FC236}">
              <a16:creationId xmlns:a16="http://schemas.microsoft.com/office/drawing/2014/main" id="{1666F57C-B7C7-4E45-9765-CE7FB4092F26}"/>
            </a:ext>
          </a:extLst>
        </xdr:cNvPr>
        <xdr:cNvSpPr txBox="1"/>
      </xdr:nvSpPr>
      <xdr:spPr>
        <a:xfrm>
          <a:off x="13087427" y="549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68" name="n_3aveValue債務償還比率">
          <a:extLst>
            <a:ext uri="{FF2B5EF4-FFF2-40B4-BE49-F238E27FC236}">
              <a16:creationId xmlns:a16="http://schemas.microsoft.com/office/drawing/2014/main" id="{3769CB51-793B-4ABB-B9CA-65805AC45266}"/>
            </a:ext>
          </a:extLst>
        </xdr:cNvPr>
        <xdr:cNvSpPr txBox="1"/>
      </xdr:nvSpPr>
      <xdr:spPr>
        <a:xfrm>
          <a:off x="12325427" y="551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69" name="n_4aveValue債務償還比率">
          <a:extLst>
            <a:ext uri="{FF2B5EF4-FFF2-40B4-BE49-F238E27FC236}">
              <a16:creationId xmlns:a16="http://schemas.microsoft.com/office/drawing/2014/main" id="{C6F4DB1E-F98B-4980-ACED-63F69335E124}"/>
            </a:ext>
          </a:extLst>
        </xdr:cNvPr>
        <xdr:cNvSpPr txBox="1"/>
      </xdr:nvSpPr>
      <xdr:spPr>
        <a:xfrm>
          <a:off x="11563427" y="552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109863</xdr:rowOff>
    </xdr:from>
    <xdr:ext cx="340478" cy="259045"/>
    <xdr:sp macro="" textlink="">
      <xdr:nvSpPr>
        <xdr:cNvPr id="170" name="n_1mainValue債務償還比率">
          <a:extLst>
            <a:ext uri="{FF2B5EF4-FFF2-40B4-BE49-F238E27FC236}">
              <a16:creationId xmlns:a16="http://schemas.microsoft.com/office/drawing/2014/main" id="{695C135D-5E24-4068-9DE5-1E32BA63D847}"/>
            </a:ext>
          </a:extLst>
        </xdr:cNvPr>
        <xdr:cNvSpPr txBox="1"/>
      </xdr:nvSpPr>
      <xdr:spPr>
        <a:xfrm>
          <a:off x="13901361" y="4224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23077</xdr:rowOff>
    </xdr:from>
    <xdr:ext cx="405111" cy="259045"/>
    <xdr:sp macro="" textlink="">
      <xdr:nvSpPr>
        <xdr:cNvPr id="171" name="n_2mainValue債務償還比率">
          <a:extLst>
            <a:ext uri="{FF2B5EF4-FFF2-40B4-BE49-F238E27FC236}">
              <a16:creationId xmlns:a16="http://schemas.microsoft.com/office/drawing/2014/main" id="{2FC2AD8E-CBB9-4429-A7A8-A8468EC14977}"/>
            </a:ext>
          </a:extLst>
        </xdr:cNvPr>
        <xdr:cNvSpPr txBox="1"/>
      </xdr:nvSpPr>
      <xdr:spPr>
        <a:xfrm>
          <a:off x="13119744" y="43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71962</xdr:rowOff>
    </xdr:from>
    <xdr:ext cx="405111" cy="259045"/>
    <xdr:sp macro="" textlink="">
      <xdr:nvSpPr>
        <xdr:cNvPr id="172" name="n_3mainValue債務償還比率">
          <a:extLst>
            <a:ext uri="{FF2B5EF4-FFF2-40B4-BE49-F238E27FC236}">
              <a16:creationId xmlns:a16="http://schemas.microsoft.com/office/drawing/2014/main" id="{D64287E3-EBA8-492E-A98A-19D2FFF2E8F9}"/>
            </a:ext>
          </a:extLst>
        </xdr:cNvPr>
        <xdr:cNvSpPr txBox="1"/>
      </xdr:nvSpPr>
      <xdr:spPr>
        <a:xfrm>
          <a:off x="12357744" y="435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1831</xdr:rowOff>
    </xdr:from>
    <xdr:ext cx="469744" cy="259045"/>
    <xdr:sp macro="" textlink="">
      <xdr:nvSpPr>
        <xdr:cNvPr id="173" name="n_4mainValue債務償還比率">
          <a:extLst>
            <a:ext uri="{FF2B5EF4-FFF2-40B4-BE49-F238E27FC236}">
              <a16:creationId xmlns:a16="http://schemas.microsoft.com/office/drawing/2014/main" id="{E00EEEEB-4E65-487B-98C0-37B0C30C8429}"/>
            </a:ext>
          </a:extLst>
        </xdr:cNvPr>
        <xdr:cNvSpPr txBox="1"/>
      </xdr:nvSpPr>
      <xdr:spPr>
        <a:xfrm>
          <a:off x="11563427" y="445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4" name="正方形/長方形 173">
          <a:extLst>
            <a:ext uri="{FF2B5EF4-FFF2-40B4-BE49-F238E27FC236}">
              <a16:creationId xmlns:a16="http://schemas.microsoft.com/office/drawing/2014/main" id="{B37DEB13-AB54-4661-A82E-2BDAF48026F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5" name="正方形/長方形 174">
          <a:extLst>
            <a:ext uri="{FF2B5EF4-FFF2-40B4-BE49-F238E27FC236}">
              <a16:creationId xmlns:a16="http://schemas.microsoft.com/office/drawing/2014/main" id="{41B8AC0A-7B6F-45F4-85B0-676F9FED4F2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6" name="テキスト ボックス 175">
          <a:extLst>
            <a:ext uri="{FF2B5EF4-FFF2-40B4-BE49-F238E27FC236}">
              <a16:creationId xmlns:a16="http://schemas.microsoft.com/office/drawing/2014/main" id="{25A4B96F-4E58-491A-9662-396F5ECED03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7" name="テキスト ボックス 176">
          <a:extLst>
            <a:ext uri="{FF2B5EF4-FFF2-40B4-BE49-F238E27FC236}">
              <a16:creationId xmlns:a16="http://schemas.microsoft.com/office/drawing/2014/main" id="{D4BCFCF5-DC57-4C2F-9747-0F5C865CA02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8" name="テキスト ボックス 177">
          <a:extLst>
            <a:ext uri="{FF2B5EF4-FFF2-40B4-BE49-F238E27FC236}">
              <a16:creationId xmlns:a16="http://schemas.microsoft.com/office/drawing/2014/main" id="{45E5FB9A-BBA5-444B-9A8B-E334B4B9819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9" name="テキスト ボックス 178">
          <a:extLst>
            <a:ext uri="{FF2B5EF4-FFF2-40B4-BE49-F238E27FC236}">
              <a16:creationId xmlns:a16="http://schemas.microsoft.com/office/drawing/2014/main" id="{7E956DF6-A9EE-4554-ADCB-7FEE88C34DB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3E3D62-C536-48E2-AEB0-378B38E3AC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A6B95E-DC28-4FE6-BB34-DBA51A79BDA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A2AE87C-FBA1-4981-87C5-060B7A17AFC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3257A86-F78F-4B80-A09C-11266E6FB83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6BC66D-B7C2-496C-9689-DB8B72BBBF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3BE27F-85ED-488C-8EAB-21CEF23C2A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0C6DB2-D9B1-4104-A503-FBED64524B5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411CE2-4952-4F6C-9794-778FD869013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AC45E7-B501-4DE3-8DC6-EA4EE6910FF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CEEFC0-C627-47F9-9D42-82F727E8B17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93,774
91,879
34.91
32,911,929
30,683,923
1,624,143
18,355,469
6,913,033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8AE588-2B6A-4541-B3B5-3C8CB539AA9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628D1E8-8069-4886-96D5-8F525634592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52D6A62-20F6-48BA-9DCC-22C6783B46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CAF1FA-8AC5-4BCC-AF6F-C98C824C487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5BA4D7-39AD-490A-8BFD-A42EDAA281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5C1439A-0BAD-4D77-9EA1-021B5C72E73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5DE6545-10F9-4959-8BBF-9275C9E81D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7BE109-5132-49D8-91EC-51DB6E024B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7728F0E-A964-4DB1-846B-0487A48C2CA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546A4A-5418-46E0-98B9-F833939E12D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4389C00-D96A-4A82-8A30-1EAC4F0C0D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02448A-A1DD-4C3D-9B86-6FF85A6466A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0D2D9D-EE48-44A4-84EF-B0A3AD7C719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D4BBFA-5B22-4B47-8DDE-6F1C3B94DAC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675B90-4F5A-479D-B558-DB841C2084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BFC886-7861-4B2B-B640-97BC26EBCA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FF4BDF-1C9A-4CCA-89CA-BB15090015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CC9C6C-5E27-435C-9675-244CFD479F7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FF30A5-C016-49EC-A4D8-61D33AFF45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27D9681-A868-43B1-88A0-8792282BB32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96B73C6-EC55-47C5-8103-2D647348C0B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EE8B9E-7EA7-4646-BCFF-94557A2DA92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E9E993-997B-4114-8DF9-0F4559F8A83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BE8A3D-1AA6-4F88-AF33-DC6CB175619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DA12437-7F6B-49B6-823A-F076AD7535A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B41E05A-BF83-4D8D-B418-646450011F1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9A31E3-9F8C-4FEB-A397-AF7395A70E7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03CF58-F716-45F6-88C7-C7A8180999E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1D31C5F-48CB-4876-BB7C-8BA134811F2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B6A05B1-903B-4F77-A36F-2408852605D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CA4482C-BE7B-4398-AC66-2EDCF28D248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5C6090-7742-4297-AE41-E55ED30A3C6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945362E-B4B1-4C6A-8651-84BB8D4B2C1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000F385-DCB0-4F94-9183-3852A4777D0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6CFC4CE-6629-4DC8-8B04-D28F72E6A22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F89ACD0-952D-46DC-A9B1-5EF99B3A342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FAE3E67-B365-49EB-B6CD-04800761E0A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55A0872-6ACD-4774-B460-13F6F42D162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5E13ACB-4B55-4A12-909C-2BBB592BCA2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424A2B8-AF9A-440C-86D1-C4CC327CA7C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0C30436-84D5-4F7B-B6D7-AF598FFDBC3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7298801-2880-4CBC-8199-9819EA39EF5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5B4D4F6-3B80-431A-88B1-EB87F544216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41595C3-5439-4BA7-8738-C83C7CB0AE3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76988CF-4586-48DC-A25D-ECD08CBF2C3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E1855015-D662-4FAC-94A6-BB97259D7CE2}"/>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1DE94AA5-E614-4978-97C7-F91AE960AC2E}"/>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6B919DAD-C369-4218-A09D-942438E4852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138B59F0-F021-4B4E-B73B-4EA6A033E207}"/>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F28F32BD-D3B1-437D-BA91-6E34FCF9CC2F}"/>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AB16D0F2-C4BB-4ADD-AC1D-B35664943B63}"/>
            </a:ext>
          </a:extLst>
        </xdr:cNvPr>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3D772B0F-30CF-4788-8BDC-527340AE9351}"/>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8B6F9496-8C79-43B6-9D13-9A452FC2F7AE}"/>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E0899B51-C06F-4B23-8FF1-8963C30584AA}"/>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7E19C527-DF68-4D6B-A45E-79CDF7AA02BC}"/>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C084925D-85B6-4D70-8974-DC022DC08695}"/>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50150D7-E45E-41CA-8A70-416BF29B585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3F12A39-1E73-4B51-9F22-235D11378C9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9C5A7F-D42C-4293-A2B2-7A8A8E9351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730CB11-9745-4896-A6C8-687E6BB1C29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472C7EE-B4FA-4762-B69E-A0F0A8C646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73" name="楕円 72">
          <a:extLst>
            <a:ext uri="{FF2B5EF4-FFF2-40B4-BE49-F238E27FC236}">
              <a16:creationId xmlns:a16="http://schemas.microsoft.com/office/drawing/2014/main" id="{9FDF57C3-4271-4456-AE50-876A07A479EC}"/>
            </a:ext>
          </a:extLst>
        </xdr:cNvPr>
        <xdr:cNvSpPr/>
      </xdr:nvSpPr>
      <xdr:spPr>
        <a:xfrm>
          <a:off x="4584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31132</xdr:rowOff>
    </xdr:from>
    <xdr:ext cx="405111" cy="259045"/>
    <xdr:sp macro="" textlink="">
      <xdr:nvSpPr>
        <xdr:cNvPr id="74" name="【道路】&#10;有形固定資産減価償却率該当値テキスト">
          <a:extLst>
            <a:ext uri="{FF2B5EF4-FFF2-40B4-BE49-F238E27FC236}">
              <a16:creationId xmlns:a16="http://schemas.microsoft.com/office/drawing/2014/main" id="{4410DF9A-2AB4-48C3-8B1C-2D7E26C851E9}"/>
            </a:ext>
          </a:extLst>
        </xdr:cNvPr>
        <xdr:cNvSpPr txBox="1"/>
      </xdr:nvSpPr>
      <xdr:spPr>
        <a:xfrm>
          <a:off x="4673600" y="637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5" name="楕円 74">
          <a:extLst>
            <a:ext uri="{FF2B5EF4-FFF2-40B4-BE49-F238E27FC236}">
              <a16:creationId xmlns:a16="http://schemas.microsoft.com/office/drawing/2014/main" id="{0B2B52C9-232A-4A63-89FB-78617CFCCCDE}"/>
            </a:ext>
          </a:extLst>
        </xdr:cNvPr>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59055</xdr:rowOff>
    </xdr:to>
    <xdr:cxnSp macro="">
      <xdr:nvCxnSpPr>
        <xdr:cNvPr id="76" name="直線コネクタ 75">
          <a:extLst>
            <a:ext uri="{FF2B5EF4-FFF2-40B4-BE49-F238E27FC236}">
              <a16:creationId xmlns:a16="http://schemas.microsoft.com/office/drawing/2014/main" id="{FFE9FB9C-4BBB-420F-B06E-06F300B25A56}"/>
            </a:ext>
          </a:extLst>
        </xdr:cNvPr>
        <xdr:cNvCxnSpPr/>
      </xdr:nvCxnSpPr>
      <xdr:spPr>
        <a:xfrm>
          <a:off x="3797300" y="65341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99695</xdr:rowOff>
    </xdr:from>
    <xdr:to>
      <xdr:col>15</xdr:col>
      <xdr:colOff>101600</xdr:colOff>
      <xdr:row>38</xdr:row>
      <xdr:rowOff>29845</xdr:rowOff>
    </xdr:to>
    <xdr:sp macro="" textlink="">
      <xdr:nvSpPr>
        <xdr:cNvPr id="77" name="楕円 76">
          <a:extLst>
            <a:ext uri="{FF2B5EF4-FFF2-40B4-BE49-F238E27FC236}">
              <a16:creationId xmlns:a16="http://schemas.microsoft.com/office/drawing/2014/main" id="{3227755E-7930-4AA9-A1A6-192779BF3F6A}"/>
            </a:ext>
          </a:extLst>
        </xdr:cNvPr>
        <xdr:cNvSpPr/>
      </xdr:nvSpPr>
      <xdr:spPr>
        <a:xfrm>
          <a:off x="2857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150495</xdr:rowOff>
    </xdr:from>
    <xdr:to>
      <xdr:col>19</xdr:col>
      <xdr:colOff>177800</xdr:colOff>
      <xdr:row>38</xdr:row>
      <xdr:rowOff>19050</xdr:rowOff>
    </xdr:to>
    <xdr:cxnSp macro="">
      <xdr:nvCxnSpPr>
        <xdr:cNvPr id="78" name="直線コネクタ 77">
          <a:extLst>
            <a:ext uri="{FF2B5EF4-FFF2-40B4-BE49-F238E27FC236}">
              <a16:creationId xmlns:a16="http://schemas.microsoft.com/office/drawing/2014/main" id="{905FDAE0-AE4C-4667-A011-AA3FEC1A0625}"/>
            </a:ext>
          </a:extLst>
        </xdr:cNvPr>
        <xdr:cNvCxnSpPr/>
      </xdr:nvCxnSpPr>
      <xdr:spPr>
        <a:xfrm>
          <a:off x="2908300" y="64941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84455</xdr:rowOff>
    </xdr:from>
    <xdr:to>
      <xdr:col>10</xdr:col>
      <xdr:colOff>165100</xdr:colOff>
      <xdr:row>38</xdr:row>
      <xdr:rowOff>14605</xdr:rowOff>
    </xdr:to>
    <xdr:sp macro="" textlink="">
      <xdr:nvSpPr>
        <xdr:cNvPr id="79" name="楕円 78">
          <a:extLst>
            <a:ext uri="{FF2B5EF4-FFF2-40B4-BE49-F238E27FC236}">
              <a16:creationId xmlns:a16="http://schemas.microsoft.com/office/drawing/2014/main" id="{F80B688A-4E39-4E5A-86DD-2889255B7258}"/>
            </a:ext>
          </a:extLst>
        </xdr:cNvPr>
        <xdr:cNvSpPr/>
      </xdr:nvSpPr>
      <xdr:spPr>
        <a:xfrm>
          <a:off x="1968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135255</xdr:rowOff>
    </xdr:from>
    <xdr:to>
      <xdr:col>15</xdr:col>
      <xdr:colOff>50800</xdr:colOff>
      <xdr:row>37</xdr:row>
      <xdr:rowOff>150495</xdr:rowOff>
    </xdr:to>
    <xdr:cxnSp macro="">
      <xdr:nvCxnSpPr>
        <xdr:cNvPr id="80" name="直線コネクタ 79">
          <a:extLst>
            <a:ext uri="{FF2B5EF4-FFF2-40B4-BE49-F238E27FC236}">
              <a16:creationId xmlns:a16="http://schemas.microsoft.com/office/drawing/2014/main" id="{BF522EFC-720D-4766-AA44-8EA588BD07C9}"/>
            </a:ext>
          </a:extLst>
        </xdr:cNvPr>
        <xdr:cNvCxnSpPr/>
      </xdr:nvCxnSpPr>
      <xdr:spPr>
        <a:xfrm>
          <a:off x="2019300" y="64789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46355</xdr:rowOff>
    </xdr:from>
    <xdr:to>
      <xdr:col>6</xdr:col>
      <xdr:colOff>38100</xdr:colOff>
      <xdr:row>37</xdr:row>
      <xdr:rowOff>147955</xdr:rowOff>
    </xdr:to>
    <xdr:sp macro="" textlink="">
      <xdr:nvSpPr>
        <xdr:cNvPr id="81" name="楕円 80">
          <a:extLst>
            <a:ext uri="{FF2B5EF4-FFF2-40B4-BE49-F238E27FC236}">
              <a16:creationId xmlns:a16="http://schemas.microsoft.com/office/drawing/2014/main" id="{C40FF311-20B4-4E26-9DDC-3E53E1E58357}"/>
            </a:ext>
          </a:extLst>
        </xdr:cNvPr>
        <xdr:cNvSpPr/>
      </xdr:nvSpPr>
      <xdr:spPr>
        <a:xfrm>
          <a:off x="1079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97155</xdr:rowOff>
    </xdr:from>
    <xdr:to>
      <xdr:col>10</xdr:col>
      <xdr:colOff>114300</xdr:colOff>
      <xdr:row>37</xdr:row>
      <xdr:rowOff>135255</xdr:rowOff>
    </xdr:to>
    <xdr:cxnSp macro="">
      <xdr:nvCxnSpPr>
        <xdr:cNvPr id="82" name="直線コネクタ 81">
          <a:extLst>
            <a:ext uri="{FF2B5EF4-FFF2-40B4-BE49-F238E27FC236}">
              <a16:creationId xmlns:a16="http://schemas.microsoft.com/office/drawing/2014/main" id="{3A29ECAA-59C4-45FE-8733-D6343C92ADF6}"/>
            </a:ext>
          </a:extLst>
        </xdr:cNvPr>
        <xdr:cNvCxnSpPr/>
      </xdr:nvCxnSpPr>
      <xdr:spPr>
        <a:xfrm>
          <a:off x="1130300" y="6440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1D631BEF-C3D2-4085-809F-D2D5901010BC}"/>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a:extLst>
            <a:ext uri="{FF2B5EF4-FFF2-40B4-BE49-F238E27FC236}">
              <a16:creationId xmlns:a16="http://schemas.microsoft.com/office/drawing/2014/main" id="{186CFA42-8FDA-488A-910E-85F212BAF301}"/>
            </a:ext>
          </a:extLst>
        </xdr:cNvPr>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66658939-A1DC-4C68-B41D-D20C643F5863}"/>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86" name="n_4aveValue【道路】&#10;有形固定資産減価償却率">
          <a:extLst>
            <a:ext uri="{FF2B5EF4-FFF2-40B4-BE49-F238E27FC236}">
              <a16:creationId xmlns:a16="http://schemas.microsoft.com/office/drawing/2014/main" id="{4C20DBE3-3939-4491-8F78-496492E93880}"/>
            </a:ext>
          </a:extLst>
        </xdr:cNvPr>
        <xdr:cNvSpPr txBox="1"/>
      </xdr:nvSpPr>
      <xdr:spPr>
        <a:xfrm>
          <a:off x="927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86377</xdr:rowOff>
    </xdr:from>
    <xdr:ext cx="405111" cy="259045"/>
    <xdr:sp macro="" textlink="">
      <xdr:nvSpPr>
        <xdr:cNvPr id="87" name="n_1mainValue【道路】&#10;有形固定資産減価償却率">
          <a:extLst>
            <a:ext uri="{FF2B5EF4-FFF2-40B4-BE49-F238E27FC236}">
              <a16:creationId xmlns:a16="http://schemas.microsoft.com/office/drawing/2014/main" id="{8300F1E0-7EB0-470C-BC28-39487F8BBEFB}"/>
            </a:ext>
          </a:extLst>
        </xdr:cNvPr>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46372</xdr:rowOff>
    </xdr:from>
    <xdr:ext cx="405111" cy="259045"/>
    <xdr:sp macro="" textlink="">
      <xdr:nvSpPr>
        <xdr:cNvPr id="88" name="n_2mainValue【道路】&#10;有形固定資産減価償却率">
          <a:extLst>
            <a:ext uri="{FF2B5EF4-FFF2-40B4-BE49-F238E27FC236}">
              <a16:creationId xmlns:a16="http://schemas.microsoft.com/office/drawing/2014/main" id="{03E77CF6-0BC6-4D37-998E-050474E52E2F}"/>
            </a:ext>
          </a:extLst>
        </xdr:cNvPr>
        <xdr:cNvSpPr txBox="1"/>
      </xdr:nvSpPr>
      <xdr:spPr>
        <a:xfrm>
          <a:off x="2705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31132</xdr:rowOff>
    </xdr:from>
    <xdr:ext cx="405111" cy="259045"/>
    <xdr:sp macro="" textlink="">
      <xdr:nvSpPr>
        <xdr:cNvPr id="89" name="n_3mainValue【道路】&#10;有形固定資産減価償却率">
          <a:extLst>
            <a:ext uri="{FF2B5EF4-FFF2-40B4-BE49-F238E27FC236}">
              <a16:creationId xmlns:a16="http://schemas.microsoft.com/office/drawing/2014/main" id="{DF22EEF0-6AE5-4355-849F-95746E5CA45F}"/>
            </a:ext>
          </a:extLst>
        </xdr:cNvPr>
        <xdr:cNvSpPr txBox="1"/>
      </xdr:nvSpPr>
      <xdr:spPr>
        <a:xfrm>
          <a:off x="1816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164482</xdr:rowOff>
    </xdr:from>
    <xdr:ext cx="405111" cy="259045"/>
    <xdr:sp macro="" textlink="">
      <xdr:nvSpPr>
        <xdr:cNvPr id="90" name="n_4mainValue【道路】&#10;有形固定資産減価償却率">
          <a:extLst>
            <a:ext uri="{FF2B5EF4-FFF2-40B4-BE49-F238E27FC236}">
              <a16:creationId xmlns:a16="http://schemas.microsoft.com/office/drawing/2014/main" id="{B5192F6D-E842-4D64-9AED-42AEBCE5778B}"/>
            </a:ext>
          </a:extLst>
        </xdr:cNvPr>
        <xdr:cNvSpPr txBox="1"/>
      </xdr:nvSpPr>
      <xdr:spPr>
        <a:xfrm>
          <a:off x="927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A5BDD95-BB30-4256-97AA-741CDB88144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0A657C2-FE7D-492F-ABF9-128D3EEDCCB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E827508-5CFF-4BEB-9136-E1BBC12CD33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A3E8FA6-449F-4A14-B2CE-BB986E0C0AF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5CA2EF6-5C98-446E-B687-6700D5D6BC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7E36204-1874-469B-9121-63E1ABDDBE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8B8EDBD-69EC-4F4C-B030-108227F2FE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08B8A41-4C67-4B47-85DA-FCEE0818E62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4681357-036C-4A59-9941-7079DC76B93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D073609-5221-4C31-98A7-6C08704A29C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E708D88-6BA5-4567-A211-10DE948ABE3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4F0914D-6124-499E-BF46-771889E9806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BB7C177-CA41-420A-86FA-0A8DCA0EF33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7053E25-BEF1-4491-949D-305E3E2259E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87999EC-5E93-4271-A4D7-927B5D5A088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EFE222E-C6B7-449D-BEF4-F1BDAA11C12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05DBC65-818F-4A97-B228-99061C23C0E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4D204C7-CBC0-4F33-A3AD-F1A2263BA0A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F3939CF-85B5-4A16-9432-1BABB552F46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385C4667-CFAD-429B-8D63-E5D66EF3894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9ABEACC-5F71-4582-AAC3-D56361EF55A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F874C723-B8AB-4040-AA1C-E0E46F0E6EB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D35F470-C113-44F4-BC82-864970E01B4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79D938B2-60F3-496B-93B9-F70C3F911562}"/>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A66942CF-4DAA-41CC-AEFB-99414D3B91FF}"/>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C75128F1-12F7-451C-BB76-D19EE44B896F}"/>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440A17DA-5A04-46CA-8838-DE3B5000BAE8}"/>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9AC8F751-06E4-4E7A-87FA-9A413A3C9A7D}"/>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0867F7D2-312A-4305-A379-3BB6790E4BEE}"/>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AD1A9BB6-4EFB-450D-823E-E3BA3A0D529E}"/>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DF6A9154-3182-4175-BEFF-5F0D1853F570}"/>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1A9853DB-5242-46B3-AC60-04F108498584}"/>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63102A21-827C-4581-8941-674017F90EB3}"/>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9B3B4395-BF64-4292-B41A-8A642060A116}"/>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91E163C-374C-44D2-8D3F-E74603017CE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6863FF2-05C7-44F6-B8C0-90E5181F32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AB3E558-3011-40CC-8ADE-81277808822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569910D-D249-4A56-8EE7-9FEC4DD71D9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1647090-CE8F-410E-9927-5A56FFFAE1D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155092</xdr:rowOff>
    </xdr:from>
    <xdr:to>
      <xdr:col>55</xdr:col>
      <xdr:colOff>50800</xdr:colOff>
      <xdr:row>41</xdr:row>
      <xdr:rowOff>85242</xdr:rowOff>
    </xdr:to>
    <xdr:sp macro="" textlink="">
      <xdr:nvSpPr>
        <xdr:cNvPr id="130" name="楕円 129">
          <a:extLst>
            <a:ext uri="{FF2B5EF4-FFF2-40B4-BE49-F238E27FC236}">
              <a16:creationId xmlns:a16="http://schemas.microsoft.com/office/drawing/2014/main" id="{2731C3C4-033E-4647-82E0-52CEBD3E61FD}"/>
            </a:ext>
          </a:extLst>
        </xdr:cNvPr>
        <xdr:cNvSpPr/>
      </xdr:nvSpPr>
      <xdr:spPr>
        <a:xfrm>
          <a:off x="10426700" y="701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133519</xdr:rowOff>
    </xdr:from>
    <xdr:ext cx="469744" cy="259045"/>
    <xdr:sp macro="" textlink="">
      <xdr:nvSpPr>
        <xdr:cNvPr id="131" name="【道路】&#10;一人当たり延長該当値テキスト">
          <a:extLst>
            <a:ext uri="{FF2B5EF4-FFF2-40B4-BE49-F238E27FC236}">
              <a16:creationId xmlns:a16="http://schemas.microsoft.com/office/drawing/2014/main" id="{EF150E04-5E4D-4E3C-9BCC-48717C6021DB}"/>
            </a:ext>
          </a:extLst>
        </xdr:cNvPr>
        <xdr:cNvSpPr txBox="1"/>
      </xdr:nvSpPr>
      <xdr:spPr>
        <a:xfrm>
          <a:off x="10515600" y="699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153645</xdr:rowOff>
    </xdr:from>
    <xdr:to>
      <xdr:col>50</xdr:col>
      <xdr:colOff>165100</xdr:colOff>
      <xdr:row>41</xdr:row>
      <xdr:rowOff>83795</xdr:rowOff>
    </xdr:to>
    <xdr:sp macro="" textlink="">
      <xdr:nvSpPr>
        <xdr:cNvPr id="132" name="楕円 131">
          <a:extLst>
            <a:ext uri="{FF2B5EF4-FFF2-40B4-BE49-F238E27FC236}">
              <a16:creationId xmlns:a16="http://schemas.microsoft.com/office/drawing/2014/main" id="{1B97DF69-A141-470C-AABF-1514297D5A3E}"/>
            </a:ext>
          </a:extLst>
        </xdr:cNvPr>
        <xdr:cNvSpPr/>
      </xdr:nvSpPr>
      <xdr:spPr>
        <a:xfrm>
          <a:off x="9588500" y="70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32995</xdr:rowOff>
    </xdr:from>
    <xdr:to>
      <xdr:col>55</xdr:col>
      <xdr:colOff>0</xdr:colOff>
      <xdr:row>41</xdr:row>
      <xdr:rowOff>34442</xdr:rowOff>
    </xdr:to>
    <xdr:cxnSp macro="">
      <xdr:nvCxnSpPr>
        <xdr:cNvPr id="133" name="直線コネクタ 132">
          <a:extLst>
            <a:ext uri="{FF2B5EF4-FFF2-40B4-BE49-F238E27FC236}">
              <a16:creationId xmlns:a16="http://schemas.microsoft.com/office/drawing/2014/main" id="{BD6611BE-EA90-4C5C-9E45-97E3061702B5}"/>
            </a:ext>
          </a:extLst>
        </xdr:cNvPr>
        <xdr:cNvCxnSpPr/>
      </xdr:nvCxnSpPr>
      <xdr:spPr>
        <a:xfrm>
          <a:off x="9639300" y="7062445"/>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151968</xdr:rowOff>
    </xdr:from>
    <xdr:to>
      <xdr:col>46</xdr:col>
      <xdr:colOff>38100</xdr:colOff>
      <xdr:row>41</xdr:row>
      <xdr:rowOff>82118</xdr:rowOff>
    </xdr:to>
    <xdr:sp macro="" textlink="">
      <xdr:nvSpPr>
        <xdr:cNvPr id="134" name="楕円 133">
          <a:extLst>
            <a:ext uri="{FF2B5EF4-FFF2-40B4-BE49-F238E27FC236}">
              <a16:creationId xmlns:a16="http://schemas.microsoft.com/office/drawing/2014/main" id="{A6AFDF44-1B0A-4EA7-AD7D-10C1CDA9EB08}"/>
            </a:ext>
          </a:extLst>
        </xdr:cNvPr>
        <xdr:cNvSpPr/>
      </xdr:nvSpPr>
      <xdr:spPr>
        <a:xfrm>
          <a:off x="8699500" y="70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31318</xdr:rowOff>
    </xdr:from>
    <xdr:to>
      <xdr:col>50</xdr:col>
      <xdr:colOff>114300</xdr:colOff>
      <xdr:row>41</xdr:row>
      <xdr:rowOff>32995</xdr:rowOff>
    </xdr:to>
    <xdr:cxnSp macro="">
      <xdr:nvCxnSpPr>
        <xdr:cNvPr id="135" name="直線コネクタ 134">
          <a:extLst>
            <a:ext uri="{FF2B5EF4-FFF2-40B4-BE49-F238E27FC236}">
              <a16:creationId xmlns:a16="http://schemas.microsoft.com/office/drawing/2014/main" id="{4D7FFC84-75DC-4BC4-9306-7A2528498225}"/>
            </a:ext>
          </a:extLst>
        </xdr:cNvPr>
        <xdr:cNvCxnSpPr/>
      </xdr:nvCxnSpPr>
      <xdr:spPr>
        <a:xfrm>
          <a:off x="8750300" y="7060768"/>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150330</xdr:rowOff>
    </xdr:from>
    <xdr:to>
      <xdr:col>41</xdr:col>
      <xdr:colOff>101600</xdr:colOff>
      <xdr:row>41</xdr:row>
      <xdr:rowOff>80480</xdr:rowOff>
    </xdr:to>
    <xdr:sp macro="" textlink="">
      <xdr:nvSpPr>
        <xdr:cNvPr id="136" name="楕円 135">
          <a:extLst>
            <a:ext uri="{FF2B5EF4-FFF2-40B4-BE49-F238E27FC236}">
              <a16:creationId xmlns:a16="http://schemas.microsoft.com/office/drawing/2014/main" id="{CF7D2247-7C03-4E73-AA2C-F837628F8FB8}"/>
            </a:ext>
          </a:extLst>
        </xdr:cNvPr>
        <xdr:cNvSpPr/>
      </xdr:nvSpPr>
      <xdr:spPr>
        <a:xfrm>
          <a:off x="7810500" y="70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29680</xdr:rowOff>
    </xdr:from>
    <xdr:to>
      <xdr:col>45</xdr:col>
      <xdr:colOff>177800</xdr:colOff>
      <xdr:row>41</xdr:row>
      <xdr:rowOff>31318</xdr:rowOff>
    </xdr:to>
    <xdr:cxnSp macro="">
      <xdr:nvCxnSpPr>
        <xdr:cNvPr id="137" name="直線コネクタ 136">
          <a:extLst>
            <a:ext uri="{FF2B5EF4-FFF2-40B4-BE49-F238E27FC236}">
              <a16:creationId xmlns:a16="http://schemas.microsoft.com/office/drawing/2014/main" id="{4FB5BA87-F40C-4F4B-B1F2-DCC759779A08}"/>
            </a:ext>
          </a:extLst>
        </xdr:cNvPr>
        <xdr:cNvCxnSpPr/>
      </xdr:nvCxnSpPr>
      <xdr:spPr>
        <a:xfrm>
          <a:off x="7861300" y="705913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148806</xdr:rowOff>
    </xdr:from>
    <xdr:to>
      <xdr:col>36</xdr:col>
      <xdr:colOff>165100</xdr:colOff>
      <xdr:row>41</xdr:row>
      <xdr:rowOff>78956</xdr:rowOff>
    </xdr:to>
    <xdr:sp macro="" textlink="">
      <xdr:nvSpPr>
        <xdr:cNvPr id="138" name="楕円 137">
          <a:extLst>
            <a:ext uri="{FF2B5EF4-FFF2-40B4-BE49-F238E27FC236}">
              <a16:creationId xmlns:a16="http://schemas.microsoft.com/office/drawing/2014/main" id="{EF7A045E-A7DF-4FAB-9D6A-69494CFF457D}"/>
            </a:ext>
          </a:extLst>
        </xdr:cNvPr>
        <xdr:cNvSpPr/>
      </xdr:nvSpPr>
      <xdr:spPr>
        <a:xfrm>
          <a:off x="6921500" y="70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28156</xdr:rowOff>
    </xdr:from>
    <xdr:to>
      <xdr:col>41</xdr:col>
      <xdr:colOff>50800</xdr:colOff>
      <xdr:row>41</xdr:row>
      <xdr:rowOff>29680</xdr:rowOff>
    </xdr:to>
    <xdr:cxnSp macro="">
      <xdr:nvCxnSpPr>
        <xdr:cNvPr id="139" name="直線コネクタ 138">
          <a:extLst>
            <a:ext uri="{FF2B5EF4-FFF2-40B4-BE49-F238E27FC236}">
              <a16:creationId xmlns:a16="http://schemas.microsoft.com/office/drawing/2014/main" id="{923FC262-A317-4F84-BF61-6F193D01B7D6}"/>
            </a:ext>
          </a:extLst>
        </xdr:cNvPr>
        <xdr:cNvCxnSpPr/>
      </xdr:nvCxnSpPr>
      <xdr:spPr>
        <a:xfrm>
          <a:off x="6972300" y="705760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18A9566B-0D80-4C47-8CDD-C872132EDC49}"/>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334DA1B3-368B-4F0A-92FE-E4FEA7B3B5F1}"/>
            </a:ext>
          </a:extLst>
        </xdr:cNvPr>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FAFC8739-B8EF-4D66-889B-C56C7DA0CDC8}"/>
            </a:ext>
          </a:extLst>
        </xdr:cNvPr>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1458EB75-BD03-4D01-9F0A-A865D68DA528}"/>
            </a:ext>
          </a:extLst>
        </xdr:cNvPr>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74922</xdr:rowOff>
    </xdr:from>
    <xdr:ext cx="469744" cy="259045"/>
    <xdr:sp macro="" textlink="">
      <xdr:nvSpPr>
        <xdr:cNvPr id="144" name="n_1mainValue【道路】&#10;一人当たり延長">
          <a:extLst>
            <a:ext uri="{FF2B5EF4-FFF2-40B4-BE49-F238E27FC236}">
              <a16:creationId xmlns:a16="http://schemas.microsoft.com/office/drawing/2014/main" id="{D39DC641-AB2E-4FEC-B896-8A81E254F2A6}"/>
            </a:ext>
          </a:extLst>
        </xdr:cNvPr>
        <xdr:cNvSpPr txBox="1"/>
      </xdr:nvSpPr>
      <xdr:spPr>
        <a:xfrm>
          <a:off x="9391727" y="710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73245</xdr:rowOff>
    </xdr:from>
    <xdr:ext cx="469744" cy="259045"/>
    <xdr:sp macro="" textlink="">
      <xdr:nvSpPr>
        <xdr:cNvPr id="145" name="n_2mainValue【道路】&#10;一人当たり延長">
          <a:extLst>
            <a:ext uri="{FF2B5EF4-FFF2-40B4-BE49-F238E27FC236}">
              <a16:creationId xmlns:a16="http://schemas.microsoft.com/office/drawing/2014/main" id="{123BF66E-6194-4767-8CEB-766154EE843D}"/>
            </a:ext>
          </a:extLst>
        </xdr:cNvPr>
        <xdr:cNvSpPr txBox="1"/>
      </xdr:nvSpPr>
      <xdr:spPr>
        <a:xfrm>
          <a:off x="8515427" y="71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71607</xdr:rowOff>
    </xdr:from>
    <xdr:ext cx="469744" cy="259045"/>
    <xdr:sp macro="" textlink="">
      <xdr:nvSpPr>
        <xdr:cNvPr id="146" name="n_3mainValue【道路】&#10;一人当たり延長">
          <a:extLst>
            <a:ext uri="{FF2B5EF4-FFF2-40B4-BE49-F238E27FC236}">
              <a16:creationId xmlns:a16="http://schemas.microsoft.com/office/drawing/2014/main" id="{4E8EB92D-113E-496E-B305-98FA84E7FF88}"/>
            </a:ext>
          </a:extLst>
        </xdr:cNvPr>
        <xdr:cNvSpPr txBox="1"/>
      </xdr:nvSpPr>
      <xdr:spPr>
        <a:xfrm>
          <a:off x="7626427" y="710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70083</xdr:rowOff>
    </xdr:from>
    <xdr:ext cx="469744" cy="259045"/>
    <xdr:sp macro="" textlink="">
      <xdr:nvSpPr>
        <xdr:cNvPr id="147" name="n_4mainValue【道路】&#10;一人当たり延長">
          <a:extLst>
            <a:ext uri="{FF2B5EF4-FFF2-40B4-BE49-F238E27FC236}">
              <a16:creationId xmlns:a16="http://schemas.microsoft.com/office/drawing/2014/main" id="{BB986210-E776-45F1-9904-15B776853FFE}"/>
            </a:ext>
          </a:extLst>
        </xdr:cNvPr>
        <xdr:cNvSpPr txBox="1"/>
      </xdr:nvSpPr>
      <xdr:spPr>
        <a:xfrm>
          <a:off x="6737427" y="709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40B4E82-FCD1-4A05-98E6-C4894525FD2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35E77FB-C493-4616-BB8D-91A1D90FEFB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BB0974A-C7BF-4947-B064-52CCAF0C409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AE0293C-EAA9-40DB-BC75-1D808C6015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6F1DC6D-5400-416A-A668-9EA0D53283A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C338F9A-A10A-4952-85D1-FF4DBC1BEA5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63B1471-4D32-4ACD-866D-91A4EC5CBDA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797247A-8D6C-4747-B080-7D9A56729EA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16672E7-5DC9-423B-B4E3-CAE4FB765F1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FBD7534-9F15-4387-932F-3F4B2D31A19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88BECCD-5D35-43CA-A46E-8BDCC1E3E06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B59C44A-B373-4271-95C7-246FAA2569E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7FA0899-BC31-4B46-AF79-D971108D7B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D09880A-4013-4C8C-B5E8-113EB622B68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AD230283-E379-4495-8B2A-B9DC30F0829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AAC0553-3801-4200-80EF-589440A369A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2CD2C0C-190E-44D1-859A-5246BECF6FE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75F42C3-E0B5-4669-A567-56707E0E807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2F70C9E-A269-4271-871E-76651E85C14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4F3F29E-55DF-45CF-90DF-02FC32B5F32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C079EB7-5D26-49FC-8A6C-EB0422CAA27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EDA2450-AB5A-4F29-B738-E7546EDCE1D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16551BE-047F-4995-9FE1-94BE2753230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814EA23-FDC8-4B7E-8BAB-482254F5060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965DDF5-3535-43CA-AB90-2D3867BBEC3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6BF08D88-E59F-4C5A-911B-8F0092870286}"/>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7191BAB-5CE1-40E0-B730-8498A662C5B3}"/>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7AD1744E-5B5F-472F-906D-D0B53FDCF61D}"/>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2F5B562-427E-4003-8778-6F51DEA57F75}"/>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D09BD42C-8129-44D5-AC53-8DA23D9F1F84}"/>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AAF3C6E-D6BB-486C-9C3F-29F9C962E940}"/>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3848C641-C175-42CC-B5AB-652F47701A2E}"/>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520D8C9A-BE01-4AC4-923A-30087D02EA84}"/>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3B69FF8A-F787-406E-A45C-13AF1927939C}"/>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9807878E-30B9-46DE-A461-4036FF5DACF7}"/>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A57D6A39-3CFD-4960-ADF2-55685C78EBBE}"/>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5AD8E3E-B6D7-4CA1-84E9-4F09C3A019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6A2E670-3831-4DBA-A603-5D92FB7EB5C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CFC905E-35DF-4DF5-820F-F49EB2D02DB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4CC0E88-0B08-4E39-8B57-B37975FD3C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A5CD352-42B9-4665-9F7E-5EA4768C771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114119</xdr:rowOff>
    </xdr:from>
    <xdr:to>
      <xdr:col>24</xdr:col>
      <xdr:colOff>114300</xdr:colOff>
      <xdr:row>62</xdr:row>
      <xdr:rowOff>44269</xdr:rowOff>
    </xdr:to>
    <xdr:sp macro="" textlink="">
      <xdr:nvSpPr>
        <xdr:cNvPr id="189" name="楕円 188">
          <a:extLst>
            <a:ext uri="{FF2B5EF4-FFF2-40B4-BE49-F238E27FC236}">
              <a16:creationId xmlns:a16="http://schemas.microsoft.com/office/drawing/2014/main" id="{3B1BEB94-5794-497C-BD5B-3B4F387918BD}"/>
            </a:ext>
          </a:extLst>
        </xdr:cNvPr>
        <xdr:cNvSpPr/>
      </xdr:nvSpPr>
      <xdr:spPr>
        <a:xfrm>
          <a:off x="45847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92546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85980DB-7C75-46C1-980E-6173359BE747}"/>
            </a:ext>
          </a:extLst>
        </xdr:cNvPr>
        <xdr:cNvSpPr txBox="1"/>
      </xdr:nvSpPr>
      <xdr:spPr>
        <a:xfrm>
          <a:off x="4673600"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92891</xdr:rowOff>
    </xdr:from>
    <xdr:to>
      <xdr:col>20</xdr:col>
      <xdr:colOff>38100</xdr:colOff>
      <xdr:row>62</xdr:row>
      <xdr:rowOff>23041</xdr:rowOff>
    </xdr:to>
    <xdr:sp macro="" textlink="">
      <xdr:nvSpPr>
        <xdr:cNvPr id="191" name="楕円 190">
          <a:extLst>
            <a:ext uri="{FF2B5EF4-FFF2-40B4-BE49-F238E27FC236}">
              <a16:creationId xmlns:a16="http://schemas.microsoft.com/office/drawing/2014/main" id="{D6554577-FFFF-4E70-AA2D-9D0777F3393F}"/>
            </a:ext>
          </a:extLst>
        </xdr:cNvPr>
        <xdr:cNvSpPr/>
      </xdr:nvSpPr>
      <xdr:spPr>
        <a:xfrm>
          <a:off x="3746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143691</xdr:rowOff>
    </xdr:from>
    <xdr:to>
      <xdr:col>24</xdr:col>
      <xdr:colOff>63500</xdr:colOff>
      <xdr:row>61</xdr:row>
      <xdr:rowOff>164919</xdr:rowOff>
    </xdr:to>
    <xdr:cxnSp macro="">
      <xdr:nvCxnSpPr>
        <xdr:cNvPr id="192" name="直線コネクタ 191">
          <a:extLst>
            <a:ext uri="{FF2B5EF4-FFF2-40B4-BE49-F238E27FC236}">
              <a16:creationId xmlns:a16="http://schemas.microsoft.com/office/drawing/2014/main" id="{954A938E-1D0E-4E4D-9A6A-1CBE6D4FF207}"/>
            </a:ext>
          </a:extLst>
        </xdr:cNvPr>
        <xdr:cNvCxnSpPr/>
      </xdr:nvCxnSpPr>
      <xdr:spPr>
        <a:xfrm>
          <a:off x="3797300" y="1060214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70031</xdr:rowOff>
    </xdr:from>
    <xdr:to>
      <xdr:col>15</xdr:col>
      <xdr:colOff>101600</xdr:colOff>
      <xdr:row>62</xdr:row>
      <xdr:rowOff>181</xdr:rowOff>
    </xdr:to>
    <xdr:sp macro="" textlink="">
      <xdr:nvSpPr>
        <xdr:cNvPr id="193" name="楕円 192">
          <a:extLst>
            <a:ext uri="{FF2B5EF4-FFF2-40B4-BE49-F238E27FC236}">
              <a16:creationId xmlns:a16="http://schemas.microsoft.com/office/drawing/2014/main" id="{34195BEC-E9EA-4AE1-A904-F351E940FA36}"/>
            </a:ext>
          </a:extLst>
        </xdr:cNvPr>
        <xdr:cNvSpPr/>
      </xdr:nvSpPr>
      <xdr:spPr>
        <a:xfrm>
          <a:off x="2857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120831</xdr:rowOff>
    </xdr:from>
    <xdr:to>
      <xdr:col>19</xdr:col>
      <xdr:colOff>177800</xdr:colOff>
      <xdr:row>61</xdr:row>
      <xdr:rowOff>143691</xdr:rowOff>
    </xdr:to>
    <xdr:cxnSp macro="">
      <xdr:nvCxnSpPr>
        <xdr:cNvPr id="194" name="直線コネクタ 193">
          <a:extLst>
            <a:ext uri="{FF2B5EF4-FFF2-40B4-BE49-F238E27FC236}">
              <a16:creationId xmlns:a16="http://schemas.microsoft.com/office/drawing/2014/main" id="{44EB5454-BADA-4AFB-972C-6667DE746202}"/>
            </a:ext>
          </a:extLst>
        </xdr:cNvPr>
        <xdr:cNvCxnSpPr/>
      </xdr:nvCxnSpPr>
      <xdr:spPr>
        <a:xfrm>
          <a:off x="2908300" y="1057928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95" name="楕円 194">
          <a:extLst>
            <a:ext uri="{FF2B5EF4-FFF2-40B4-BE49-F238E27FC236}">
              <a16:creationId xmlns:a16="http://schemas.microsoft.com/office/drawing/2014/main" id="{B874998A-5E92-4707-89C2-9D270D461D49}"/>
            </a:ext>
          </a:extLst>
        </xdr:cNvPr>
        <xdr:cNvSpPr/>
      </xdr:nvSpPr>
      <xdr:spPr>
        <a:xfrm>
          <a:off x="1968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99604</xdr:rowOff>
    </xdr:from>
    <xdr:to>
      <xdr:col>15</xdr:col>
      <xdr:colOff>50800</xdr:colOff>
      <xdr:row>61</xdr:row>
      <xdr:rowOff>120831</xdr:rowOff>
    </xdr:to>
    <xdr:cxnSp macro="">
      <xdr:nvCxnSpPr>
        <xdr:cNvPr id="196" name="直線コネクタ 195">
          <a:extLst>
            <a:ext uri="{FF2B5EF4-FFF2-40B4-BE49-F238E27FC236}">
              <a16:creationId xmlns:a16="http://schemas.microsoft.com/office/drawing/2014/main" id="{8637F282-19BC-44A9-A2C9-FCB6EF0C8CD3}"/>
            </a:ext>
          </a:extLst>
        </xdr:cNvPr>
        <xdr:cNvCxnSpPr/>
      </xdr:nvCxnSpPr>
      <xdr:spPr>
        <a:xfrm>
          <a:off x="2019300" y="1055805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27577</xdr:rowOff>
    </xdr:from>
    <xdr:to>
      <xdr:col>6</xdr:col>
      <xdr:colOff>38100</xdr:colOff>
      <xdr:row>61</xdr:row>
      <xdr:rowOff>129177</xdr:rowOff>
    </xdr:to>
    <xdr:sp macro="" textlink="">
      <xdr:nvSpPr>
        <xdr:cNvPr id="197" name="楕円 196">
          <a:extLst>
            <a:ext uri="{FF2B5EF4-FFF2-40B4-BE49-F238E27FC236}">
              <a16:creationId xmlns:a16="http://schemas.microsoft.com/office/drawing/2014/main" id="{5CFB7641-EDE5-4D8B-ABC4-2F4D9D3D9165}"/>
            </a:ext>
          </a:extLst>
        </xdr:cNvPr>
        <xdr:cNvSpPr/>
      </xdr:nvSpPr>
      <xdr:spPr>
        <a:xfrm>
          <a:off x="1079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78377</xdr:rowOff>
    </xdr:from>
    <xdr:to>
      <xdr:col>10</xdr:col>
      <xdr:colOff>114300</xdr:colOff>
      <xdr:row>61</xdr:row>
      <xdr:rowOff>99604</xdr:rowOff>
    </xdr:to>
    <xdr:cxnSp macro="">
      <xdr:nvCxnSpPr>
        <xdr:cNvPr id="198" name="直線コネクタ 197">
          <a:extLst>
            <a:ext uri="{FF2B5EF4-FFF2-40B4-BE49-F238E27FC236}">
              <a16:creationId xmlns:a16="http://schemas.microsoft.com/office/drawing/2014/main" id="{49DD008F-2D10-4E67-A261-26F84D478036}"/>
            </a:ext>
          </a:extLst>
        </xdr:cNvPr>
        <xdr:cNvCxnSpPr/>
      </xdr:nvCxnSpPr>
      <xdr:spPr>
        <a:xfrm>
          <a:off x="1130300" y="1053682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8E9BB00-BC96-42B4-81F8-28C355746CEC}"/>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8AB04CF-6C9D-4D29-BD21-282EDE431BA0}"/>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DE3B4C6-D090-4667-9B39-588C535B6E47}"/>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162EC1C-B90B-48B7-BB89-B6A3A2A184D3}"/>
            </a:ext>
          </a:extLst>
        </xdr:cNvPr>
        <xdr:cNvSpPr txBox="1"/>
      </xdr:nvSpPr>
      <xdr:spPr>
        <a:xfrm>
          <a:off x="927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14168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4D4EDB7-5932-4BCF-9FE0-366B3B5F14B2}"/>
            </a:ext>
          </a:extLst>
        </xdr:cNvPr>
        <xdr:cNvSpPr txBox="1"/>
      </xdr:nvSpPr>
      <xdr:spPr>
        <a:xfrm>
          <a:off x="35820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162758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F80DC0C-3A57-42CB-AF95-8A8289C41467}"/>
            </a:ext>
          </a:extLst>
        </xdr:cNvPr>
        <xdr:cNvSpPr txBox="1"/>
      </xdr:nvSpPr>
      <xdr:spPr>
        <a:xfrm>
          <a:off x="2705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4D13F56-DC5E-40AB-8F99-7C96DFB345B8}"/>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120304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EB6B71F-3CF0-4B8C-AC3C-FB386BE05BC6}"/>
            </a:ext>
          </a:extLst>
        </xdr:cNvPr>
        <xdr:cNvSpPr txBox="1"/>
      </xdr:nvSpPr>
      <xdr:spPr>
        <a:xfrm>
          <a:off x="927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8E0A01C-D277-4C2B-A8E2-C4397A14338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4297D59-CCB7-4A57-BCD8-D62EB65857A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B58B31F-5B27-4D94-B0E4-9D98FE5A4A6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47C1D44-FBF7-4C62-B210-DDDDEB5203E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1644F24-7501-4FFB-BAEE-7D3057E1A87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68EB91E-8FA9-431A-AD63-2D7E0FFF29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52A0061-7D92-4E49-A079-B0100709D33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9D7E98A-69EB-49CC-83DC-2A6A574C2F1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CEAB3F4-A29B-4930-B9BD-9F251778EFB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9D9453A-8F6A-4D17-B6FE-5600282D93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708348B-A563-454D-AE2E-98BD7A28AB3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27E5941-81A2-472D-9E1C-199284A685B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672CF91-8D82-45C8-83A9-8B97CD6AFCB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78331923-B818-44CF-BBAC-262B4ED184B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92CAAE8-361C-42AE-AD9D-6210FAA37AD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68542FC-9CF3-4AC1-97E2-2F69800A7C9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9A83FCD-E0AE-4325-90EF-D230C8CBDDD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23F09798-63B7-44B8-B6D5-19F2B407865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F13D1D4-83B4-443C-A6AF-7008D0D96FB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A08A3DF-579B-4E0F-A97F-730A2CBC463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E88DDC0-AE4A-45B5-940F-7ADBC909387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1F76CBD-AD44-4507-94E5-FE42A5344C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45F4935-C1FA-4BE2-947E-8D2F6251747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9E19F257-1865-4F2F-A7C7-954F149650F8}"/>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DC92AF3-076F-40B0-BF77-32DD9FB5C98F}"/>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F6C969AA-CF71-40B9-8401-EE7F0CC4ECEA}"/>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F818471-87FD-4E30-9215-A7BF5A7BEBF6}"/>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80246E79-8863-47FB-ACE3-3E37BCF8DD82}"/>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126AD0F-BDA2-4D05-A544-069D4CBAC57E}"/>
            </a:ext>
          </a:extLst>
        </xdr:cNvPr>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A9A25D70-1FC6-44F3-8156-91E9A6514B42}"/>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A2959E7D-F837-44E6-8AF2-9D258988A2E6}"/>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E837C9EA-F40C-44F8-97D8-D1F22B1BBE71}"/>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638A2612-F6FC-414D-8E9C-D71A02920948}"/>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D843D83B-C48E-46A0-8A8E-5A8CC95AD983}"/>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B2891AA-81CC-49C9-9D6E-6A4E43338C3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E1BA894-E721-4504-9110-97C5CBDF7F7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9AF09A3-6F25-4BAE-8FD5-A699B3FA908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E3EE850-019D-4637-BD77-56B161CED80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24D59AB-130B-4F07-9224-55DC27485E2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159898</xdr:rowOff>
    </xdr:from>
    <xdr:to>
      <xdr:col>55</xdr:col>
      <xdr:colOff>50800</xdr:colOff>
      <xdr:row>64</xdr:row>
      <xdr:rowOff>90048</xdr:rowOff>
    </xdr:to>
    <xdr:sp macro="" textlink="">
      <xdr:nvSpPr>
        <xdr:cNvPr id="246" name="楕円 245">
          <a:extLst>
            <a:ext uri="{FF2B5EF4-FFF2-40B4-BE49-F238E27FC236}">
              <a16:creationId xmlns:a16="http://schemas.microsoft.com/office/drawing/2014/main" id="{AEF28305-B836-4DA5-977B-05AC81AD4DAE}"/>
            </a:ext>
          </a:extLst>
        </xdr:cNvPr>
        <xdr:cNvSpPr/>
      </xdr:nvSpPr>
      <xdr:spPr>
        <a:xfrm>
          <a:off x="10426700" y="109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74825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C67C8174-7E2C-44D7-9301-5172C01F3D7C}"/>
            </a:ext>
          </a:extLst>
        </xdr:cNvPr>
        <xdr:cNvSpPr txBox="1"/>
      </xdr:nvSpPr>
      <xdr:spPr>
        <a:xfrm>
          <a:off x="10515600" y="1087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159597</xdr:rowOff>
    </xdr:from>
    <xdr:to>
      <xdr:col>50</xdr:col>
      <xdr:colOff>165100</xdr:colOff>
      <xdr:row>64</xdr:row>
      <xdr:rowOff>89747</xdr:rowOff>
    </xdr:to>
    <xdr:sp macro="" textlink="">
      <xdr:nvSpPr>
        <xdr:cNvPr id="248" name="楕円 247">
          <a:extLst>
            <a:ext uri="{FF2B5EF4-FFF2-40B4-BE49-F238E27FC236}">
              <a16:creationId xmlns:a16="http://schemas.microsoft.com/office/drawing/2014/main" id="{CF6201EC-4EE3-4DF7-BE35-4240732235D0}"/>
            </a:ext>
          </a:extLst>
        </xdr:cNvPr>
        <xdr:cNvSpPr/>
      </xdr:nvSpPr>
      <xdr:spPr>
        <a:xfrm>
          <a:off x="9588500" y="109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38947</xdr:rowOff>
    </xdr:from>
    <xdr:to>
      <xdr:col>55</xdr:col>
      <xdr:colOff>0</xdr:colOff>
      <xdr:row>64</xdr:row>
      <xdr:rowOff>39248</xdr:rowOff>
    </xdr:to>
    <xdr:cxnSp macro="">
      <xdr:nvCxnSpPr>
        <xdr:cNvPr id="249" name="直線コネクタ 248">
          <a:extLst>
            <a:ext uri="{FF2B5EF4-FFF2-40B4-BE49-F238E27FC236}">
              <a16:creationId xmlns:a16="http://schemas.microsoft.com/office/drawing/2014/main" id="{FB7AF890-0F32-4F26-9A56-9B7E5301F5A6}"/>
            </a:ext>
          </a:extLst>
        </xdr:cNvPr>
        <xdr:cNvCxnSpPr/>
      </xdr:nvCxnSpPr>
      <xdr:spPr>
        <a:xfrm>
          <a:off x="9639300" y="11011747"/>
          <a:ext cx="8382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159345</xdr:rowOff>
    </xdr:from>
    <xdr:to>
      <xdr:col>46</xdr:col>
      <xdr:colOff>38100</xdr:colOff>
      <xdr:row>64</xdr:row>
      <xdr:rowOff>89495</xdr:rowOff>
    </xdr:to>
    <xdr:sp macro="" textlink="">
      <xdr:nvSpPr>
        <xdr:cNvPr id="250" name="楕円 249">
          <a:extLst>
            <a:ext uri="{FF2B5EF4-FFF2-40B4-BE49-F238E27FC236}">
              <a16:creationId xmlns:a16="http://schemas.microsoft.com/office/drawing/2014/main" id="{AEECE1DA-089B-4FDE-96C5-B67B097C9E9F}"/>
            </a:ext>
          </a:extLst>
        </xdr:cNvPr>
        <xdr:cNvSpPr/>
      </xdr:nvSpPr>
      <xdr:spPr>
        <a:xfrm>
          <a:off x="8699500" y="109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38695</xdr:rowOff>
    </xdr:from>
    <xdr:to>
      <xdr:col>50</xdr:col>
      <xdr:colOff>114300</xdr:colOff>
      <xdr:row>64</xdr:row>
      <xdr:rowOff>38947</xdr:rowOff>
    </xdr:to>
    <xdr:cxnSp macro="">
      <xdr:nvCxnSpPr>
        <xdr:cNvPr id="251" name="直線コネクタ 250">
          <a:extLst>
            <a:ext uri="{FF2B5EF4-FFF2-40B4-BE49-F238E27FC236}">
              <a16:creationId xmlns:a16="http://schemas.microsoft.com/office/drawing/2014/main" id="{B9CA5CC4-B47D-4275-82BE-E68134E155AB}"/>
            </a:ext>
          </a:extLst>
        </xdr:cNvPr>
        <xdr:cNvCxnSpPr/>
      </xdr:nvCxnSpPr>
      <xdr:spPr>
        <a:xfrm>
          <a:off x="8750300" y="11011495"/>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158996</xdr:rowOff>
    </xdr:from>
    <xdr:to>
      <xdr:col>41</xdr:col>
      <xdr:colOff>101600</xdr:colOff>
      <xdr:row>64</xdr:row>
      <xdr:rowOff>89146</xdr:rowOff>
    </xdr:to>
    <xdr:sp macro="" textlink="">
      <xdr:nvSpPr>
        <xdr:cNvPr id="252" name="楕円 251">
          <a:extLst>
            <a:ext uri="{FF2B5EF4-FFF2-40B4-BE49-F238E27FC236}">
              <a16:creationId xmlns:a16="http://schemas.microsoft.com/office/drawing/2014/main" id="{9A1F9AC9-232F-482C-8157-867C5942CF6D}"/>
            </a:ext>
          </a:extLst>
        </xdr:cNvPr>
        <xdr:cNvSpPr/>
      </xdr:nvSpPr>
      <xdr:spPr>
        <a:xfrm>
          <a:off x="7810500" y="1096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38346</xdr:rowOff>
    </xdr:from>
    <xdr:to>
      <xdr:col>45</xdr:col>
      <xdr:colOff>177800</xdr:colOff>
      <xdr:row>64</xdr:row>
      <xdr:rowOff>38695</xdr:rowOff>
    </xdr:to>
    <xdr:cxnSp macro="">
      <xdr:nvCxnSpPr>
        <xdr:cNvPr id="253" name="直線コネクタ 252">
          <a:extLst>
            <a:ext uri="{FF2B5EF4-FFF2-40B4-BE49-F238E27FC236}">
              <a16:creationId xmlns:a16="http://schemas.microsoft.com/office/drawing/2014/main" id="{E9C590AD-8433-41C6-AFD2-5B7C64244CCD}"/>
            </a:ext>
          </a:extLst>
        </xdr:cNvPr>
        <xdr:cNvCxnSpPr/>
      </xdr:nvCxnSpPr>
      <xdr:spPr>
        <a:xfrm>
          <a:off x="7861300" y="11011146"/>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158728</xdr:rowOff>
    </xdr:from>
    <xdr:to>
      <xdr:col>36</xdr:col>
      <xdr:colOff>165100</xdr:colOff>
      <xdr:row>64</xdr:row>
      <xdr:rowOff>88878</xdr:rowOff>
    </xdr:to>
    <xdr:sp macro="" textlink="">
      <xdr:nvSpPr>
        <xdr:cNvPr id="254" name="楕円 253">
          <a:extLst>
            <a:ext uri="{FF2B5EF4-FFF2-40B4-BE49-F238E27FC236}">
              <a16:creationId xmlns:a16="http://schemas.microsoft.com/office/drawing/2014/main" id="{35D7C8DF-67BF-4264-804C-B34C1DAB42E9}"/>
            </a:ext>
          </a:extLst>
        </xdr:cNvPr>
        <xdr:cNvSpPr/>
      </xdr:nvSpPr>
      <xdr:spPr>
        <a:xfrm>
          <a:off x="6921500" y="109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38078</xdr:rowOff>
    </xdr:from>
    <xdr:to>
      <xdr:col>41</xdr:col>
      <xdr:colOff>50800</xdr:colOff>
      <xdr:row>64</xdr:row>
      <xdr:rowOff>38346</xdr:rowOff>
    </xdr:to>
    <xdr:cxnSp macro="">
      <xdr:nvCxnSpPr>
        <xdr:cNvPr id="255" name="直線コネクタ 254">
          <a:extLst>
            <a:ext uri="{FF2B5EF4-FFF2-40B4-BE49-F238E27FC236}">
              <a16:creationId xmlns:a16="http://schemas.microsoft.com/office/drawing/2014/main" id="{F75E63AD-E152-4DAE-A935-F805905930B6}"/>
            </a:ext>
          </a:extLst>
        </xdr:cNvPr>
        <xdr:cNvCxnSpPr/>
      </xdr:nvCxnSpPr>
      <xdr:spPr>
        <a:xfrm>
          <a:off x="6972300" y="11010878"/>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9F25413-39BC-4CC4-9459-11ED08EFA4E7}"/>
            </a:ext>
          </a:extLst>
        </xdr:cNvPr>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089BF80-217D-4FC7-AC63-B5088B7E99B3}"/>
            </a:ext>
          </a:extLst>
        </xdr:cNvPr>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EFE3724-AC95-472C-9892-223597FCD91C}"/>
            </a:ext>
          </a:extLst>
        </xdr:cNvPr>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5EFDA8D-742C-4056-8DA3-E672EDD2FC96}"/>
            </a:ext>
          </a:extLst>
        </xdr:cNvPr>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80874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9359133E-C23B-4EBD-9C15-3541D7BF57A3}"/>
            </a:ext>
          </a:extLst>
        </xdr:cNvPr>
        <xdr:cNvSpPr txBox="1"/>
      </xdr:nvSpPr>
      <xdr:spPr>
        <a:xfrm>
          <a:off x="9359411" y="1105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80622</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6E530A78-390F-4EA2-B9DB-C791D7811539}"/>
            </a:ext>
          </a:extLst>
        </xdr:cNvPr>
        <xdr:cNvSpPr txBox="1"/>
      </xdr:nvSpPr>
      <xdr:spPr>
        <a:xfrm>
          <a:off x="8483111" y="1105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80273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C4E5DE4D-3147-470F-8066-F2CBB16B5829}"/>
            </a:ext>
          </a:extLst>
        </xdr:cNvPr>
        <xdr:cNvSpPr txBox="1"/>
      </xdr:nvSpPr>
      <xdr:spPr>
        <a:xfrm>
          <a:off x="7594111" y="110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80005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B219AE95-AD2B-46F7-87D8-39515416A506}"/>
            </a:ext>
          </a:extLst>
        </xdr:cNvPr>
        <xdr:cNvSpPr txBox="1"/>
      </xdr:nvSpPr>
      <xdr:spPr>
        <a:xfrm>
          <a:off x="6705111" y="110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CEBE8D8-D9C6-4BF9-8CB5-4F8F4A9EDF8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0AAA1C8-D279-4F12-86CA-B37E769BBCB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CDBBC4A-A501-49E8-A7F3-DD2D27161FB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16C8C4A-513E-4CBA-B861-A861ECB86E4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A24B884-D228-42FB-9236-94810D3DBE0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11BB957-2130-405D-916D-3487C73215D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7D4FEAA-C2C9-401F-8225-1F208748B3A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B18B216-03BA-49E2-B94D-8F94D696C44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7A925D05-F49B-43A4-A4BE-9D3F02884CC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C10E4743-D3E8-4751-BB6B-1A01D9DF20A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4F215D0F-8B68-4CBC-86C3-82A477E19FB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30907BA3-C5EE-4C1B-A981-133EB2C4AAB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65994D03-AB5E-40D3-87D4-834CEFC0D8B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2001B80F-AB62-4623-8D44-E65ED6296A4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60B020D5-FC20-4DBD-9712-49F15BF3BCA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C1D52C84-88EE-443B-8B20-A6B0FAB6831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746FE84F-6C92-432C-8301-5D2786115E0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9EB8868B-4BD7-42C2-A6B5-DA0BFD6B3F8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BC68578F-C730-4650-BDB2-5F8552A52A4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FD2DF8F8-0ED0-48C8-896B-E99BDCF9E2C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51F6C0F4-7919-47E9-A34E-879FA0BD979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A2317A2B-A0F8-435F-B38A-CBE9CFFE717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CF60B9D4-4605-4FB6-BD34-BC08E124654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852C12AE-43A2-4E3F-A979-1BB025FC8E7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28A13045-4EBE-4958-B022-4D5D4D4133C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7761D693-56E9-4B41-AF3B-900F17FD6CF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2B577F9C-E57A-4B6D-AC90-C650686B67A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CA2BD9F4-5F76-4DD8-88F1-DFD627A3535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F7FE6E57-2BAF-4297-9E34-AA8300F782F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3EB9DA7B-CA92-4DDA-AD2B-68E4035FE8A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915F7BC3-280F-48B0-BF8C-A5DFC9A7E9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87E45CD1-0B89-492F-916B-FA5C9B1B143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142FCC07-97B3-410C-862D-A14B10CE63D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3C03B122-EA33-4749-813D-A62E865A4CC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B12E798A-0BD6-4D5A-8BE5-F540DA79C2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481719D2-6344-4D30-81DD-F25E68EB62A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7D5FF66C-0057-438E-ABA3-8FFEFB2FEC1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8B136988-B80C-4575-B047-8A7ACD1F05C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B3729D5D-ECA3-4068-9137-F6C3D8446AA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C73792FE-3854-46E5-AB06-2CF50230B13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3F815C5E-EBED-491E-A80C-C562FDD36F1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BE242454-CA7C-4E27-9FCA-E1CB4758FBA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9E42E425-F724-48D0-BC25-853E61FDEA5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EB3AB9E-386F-425B-A7DD-62686569A19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87E86813-248C-4D5A-89DE-C8600CF12C4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F90301F7-F752-442E-9F95-045F559B65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F5DD3BFD-E616-4EA7-BAA3-F0B8A0B780F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3E6D9C91-A6FD-4680-8B7D-9354888E483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73C1A750-5729-4F6C-9199-B2CEB37452D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6540C5DA-46D4-46B3-B849-A224DB2D8EA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9034B09E-F4F4-4A66-B755-31A6F25F6ED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5D54845B-6D2B-4566-A666-EBC7743DF70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C0EF8FD3-EA64-4F54-90E2-78C6C06DC27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C380E227-1E26-48C4-AD6A-E2CD46AF470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020A028-DA0E-4A59-A383-3333E771E3E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54CB40CA-2BC6-418A-8B6E-EB648890910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6B3C8A68-21C0-4F3A-BD44-62FA0668CB33}"/>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DC6DB91F-7B39-4F53-AFF1-87DB0A01321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B1B8970A-48EB-4F67-8C89-24C22ED54C4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4DFD90E6-5C31-435C-822B-27983BAB843E}"/>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324" name="直線コネクタ 323">
          <a:extLst>
            <a:ext uri="{FF2B5EF4-FFF2-40B4-BE49-F238E27FC236}">
              <a16:creationId xmlns:a16="http://schemas.microsoft.com/office/drawing/2014/main" id="{4D6FDC6A-D545-4CB9-97E0-EDC2118CDD8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7657ED2D-3B02-47EC-9253-952F295EEC68}"/>
            </a:ext>
          </a:extLst>
        </xdr:cNvPr>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26" name="フローチャート: 判断 325">
          <a:extLst>
            <a:ext uri="{FF2B5EF4-FFF2-40B4-BE49-F238E27FC236}">
              <a16:creationId xmlns:a16="http://schemas.microsoft.com/office/drawing/2014/main" id="{F257FE20-9426-4FFF-8522-00FBD9EA5C1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7" name="フローチャート: 判断 326">
          <a:extLst>
            <a:ext uri="{FF2B5EF4-FFF2-40B4-BE49-F238E27FC236}">
              <a16:creationId xmlns:a16="http://schemas.microsoft.com/office/drawing/2014/main" id="{3231C442-E655-40D4-978C-AC3184ACB7E7}"/>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328" name="フローチャート: 判断 327">
          <a:extLst>
            <a:ext uri="{FF2B5EF4-FFF2-40B4-BE49-F238E27FC236}">
              <a16:creationId xmlns:a16="http://schemas.microsoft.com/office/drawing/2014/main" id="{5D610A65-D2BD-4CCB-BD03-CE12D3E8CB9E}"/>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329" name="フローチャート: 判断 328">
          <a:extLst>
            <a:ext uri="{FF2B5EF4-FFF2-40B4-BE49-F238E27FC236}">
              <a16:creationId xmlns:a16="http://schemas.microsoft.com/office/drawing/2014/main" id="{52774602-D229-4657-8193-A55580BD0181}"/>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330" name="フローチャート: 判断 329">
          <a:extLst>
            <a:ext uri="{FF2B5EF4-FFF2-40B4-BE49-F238E27FC236}">
              <a16:creationId xmlns:a16="http://schemas.microsoft.com/office/drawing/2014/main" id="{764605AA-D2FE-40C8-85A0-D02B22D4E8C7}"/>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71EDE8F6-9517-4279-B184-3ED59E76C68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627080A6-8686-4DFA-A7D4-5555581C3C2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D83557A-EEC4-43FD-A59D-2A9E8CCF54A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82916603-5CD2-4495-8E17-43F9D10CCF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233F6FC-ABAC-4C30-9BD2-4F13E686182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336" name="楕円 335">
          <a:extLst>
            <a:ext uri="{FF2B5EF4-FFF2-40B4-BE49-F238E27FC236}">
              <a16:creationId xmlns:a16="http://schemas.microsoft.com/office/drawing/2014/main" id="{4ED5FA6D-C95E-4AF3-A3D9-F93D76758353}"/>
            </a:ext>
          </a:extLst>
        </xdr:cNvPr>
        <xdr:cNvSpPr/>
      </xdr:nvSpPr>
      <xdr:spPr>
        <a:xfrm>
          <a:off x="16268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86377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C4C66B54-0D24-46C9-A2F8-861FABEB2F13}"/>
            </a:ext>
          </a:extLst>
        </xdr:cNvPr>
        <xdr:cNvSpPr txBox="1"/>
      </xdr:nvSpPr>
      <xdr:spPr>
        <a:xfrm>
          <a:off x="1635760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17780</xdr:rowOff>
    </xdr:from>
    <xdr:to>
      <xdr:col>81</xdr:col>
      <xdr:colOff>101600</xdr:colOff>
      <xdr:row>36</xdr:row>
      <xdr:rowOff>119380</xdr:rowOff>
    </xdr:to>
    <xdr:sp macro="" textlink="">
      <xdr:nvSpPr>
        <xdr:cNvPr id="338" name="楕円 337">
          <a:extLst>
            <a:ext uri="{FF2B5EF4-FFF2-40B4-BE49-F238E27FC236}">
              <a16:creationId xmlns:a16="http://schemas.microsoft.com/office/drawing/2014/main" id="{B9644C1E-5BAE-4182-A433-6335D0111D57}"/>
            </a:ext>
          </a:extLst>
        </xdr:cNvPr>
        <xdr:cNvSpPr/>
      </xdr:nvSpPr>
      <xdr:spPr>
        <a:xfrm>
          <a:off x="15430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68580</xdr:rowOff>
    </xdr:from>
    <xdr:to>
      <xdr:col>85</xdr:col>
      <xdr:colOff>127000</xdr:colOff>
      <xdr:row>36</xdr:row>
      <xdr:rowOff>114300</xdr:rowOff>
    </xdr:to>
    <xdr:cxnSp macro="">
      <xdr:nvCxnSpPr>
        <xdr:cNvPr id="339" name="直線コネクタ 338">
          <a:extLst>
            <a:ext uri="{FF2B5EF4-FFF2-40B4-BE49-F238E27FC236}">
              <a16:creationId xmlns:a16="http://schemas.microsoft.com/office/drawing/2014/main" id="{32A3CDB5-065D-4A05-BA74-E38915073432}"/>
            </a:ext>
          </a:extLst>
        </xdr:cNvPr>
        <xdr:cNvCxnSpPr/>
      </xdr:nvCxnSpPr>
      <xdr:spPr>
        <a:xfrm>
          <a:off x="15481300" y="6240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xdr:rowOff>
    </xdr:from>
    <xdr:to>
      <xdr:col>76</xdr:col>
      <xdr:colOff>165100</xdr:colOff>
      <xdr:row>36</xdr:row>
      <xdr:rowOff>115570</xdr:rowOff>
    </xdr:to>
    <xdr:sp macro="" textlink="">
      <xdr:nvSpPr>
        <xdr:cNvPr id="340" name="楕円 339">
          <a:extLst>
            <a:ext uri="{FF2B5EF4-FFF2-40B4-BE49-F238E27FC236}">
              <a16:creationId xmlns:a16="http://schemas.microsoft.com/office/drawing/2014/main" id="{49703811-FB15-4B6E-B9EF-E4DCF2C83FCE}"/>
            </a:ext>
          </a:extLst>
        </xdr:cNvPr>
        <xdr:cNvSpPr/>
      </xdr:nvSpPr>
      <xdr:spPr>
        <a:xfrm>
          <a:off x="14541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64770</xdr:rowOff>
    </xdr:from>
    <xdr:to>
      <xdr:col>81</xdr:col>
      <xdr:colOff>50800</xdr:colOff>
      <xdr:row>36</xdr:row>
      <xdr:rowOff>68580</xdr:rowOff>
    </xdr:to>
    <xdr:cxnSp macro="">
      <xdr:nvCxnSpPr>
        <xdr:cNvPr id="341" name="直線コネクタ 340">
          <a:extLst>
            <a:ext uri="{FF2B5EF4-FFF2-40B4-BE49-F238E27FC236}">
              <a16:creationId xmlns:a16="http://schemas.microsoft.com/office/drawing/2014/main" id="{7AC498C8-12F0-4F4C-9196-5F4550E036DE}"/>
            </a:ext>
          </a:extLst>
        </xdr:cNvPr>
        <xdr:cNvCxnSpPr/>
      </xdr:nvCxnSpPr>
      <xdr:spPr>
        <a:xfrm>
          <a:off x="14592300" y="6236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143510</xdr:rowOff>
    </xdr:from>
    <xdr:to>
      <xdr:col>72</xdr:col>
      <xdr:colOff>38100</xdr:colOff>
      <xdr:row>36</xdr:row>
      <xdr:rowOff>73660</xdr:rowOff>
    </xdr:to>
    <xdr:sp macro="" textlink="">
      <xdr:nvSpPr>
        <xdr:cNvPr id="342" name="楕円 341">
          <a:extLst>
            <a:ext uri="{FF2B5EF4-FFF2-40B4-BE49-F238E27FC236}">
              <a16:creationId xmlns:a16="http://schemas.microsoft.com/office/drawing/2014/main" id="{A9251055-8807-4C1A-9D18-E466AAE22EE7}"/>
            </a:ext>
          </a:extLst>
        </xdr:cNvPr>
        <xdr:cNvSpPr/>
      </xdr:nvSpPr>
      <xdr:spPr>
        <a:xfrm>
          <a:off x="13652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22860</xdr:rowOff>
    </xdr:from>
    <xdr:to>
      <xdr:col>76</xdr:col>
      <xdr:colOff>114300</xdr:colOff>
      <xdr:row>36</xdr:row>
      <xdr:rowOff>64770</xdr:rowOff>
    </xdr:to>
    <xdr:cxnSp macro="">
      <xdr:nvCxnSpPr>
        <xdr:cNvPr id="343" name="直線コネクタ 342">
          <a:extLst>
            <a:ext uri="{FF2B5EF4-FFF2-40B4-BE49-F238E27FC236}">
              <a16:creationId xmlns:a16="http://schemas.microsoft.com/office/drawing/2014/main" id="{110A96CE-DF43-4F75-AB94-B3480195598A}"/>
            </a:ext>
          </a:extLst>
        </xdr:cNvPr>
        <xdr:cNvCxnSpPr/>
      </xdr:nvCxnSpPr>
      <xdr:spPr>
        <a:xfrm>
          <a:off x="13703300" y="6195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101600</xdr:rowOff>
    </xdr:from>
    <xdr:to>
      <xdr:col>67</xdr:col>
      <xdr:colOff>101600</xdr:colOff>
      <xdr:row>36</xdr:row>
      <xdr:rowOff>31750</xdr:rowOff>
    </xdr:to>
    <xdr:sp macro="" textlink="">
      <xdr:nvSpPr>
        <xdr:cNvPr id="344" name="楕円 343">
          <a:extLst>
            <a:ext uri="{FF2B5EF4-FFF2-40B4-BE49-F238E27FC236}">
              <a16:creationId xmlns:a16="http://schemas.microsoft.com/office/drawing/2014/main" id="{07240C71-C8CA-42B3-83F9-313F08B08E8E}"/>
            </a:ext>
          </a:extLst>
        </xdr:cNvPr>
        <xdr:cNvSpPr/>
      </xdr:nvSpPr>
      <xdr:spPr>
        <a:xfrm>
          <a:off x="12763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152400</xdr:rowOff>
    </xdr:from>
    <xdr:to>
      <xdr:col>71</xdr:col>
      <xdr:colOff>177800</xdr:colOff>
      <xdr:row>36</xdr:row>
      <xdr:rowOff>22860</xdr:rowOff>
    </xdr:to>
    <xdr:cxnSp macro="">
      <xdr:nvCxnSpPr>
        <xdr:cNvPr id="345" name="直線コネクタ 344">
          <a:extLst>
            <a:ext uri="{FF2B5EF4-FFF2-40B4-BE49-F238E27FC236}">
              <a16:creationId xmlns:a16="http://schemas.microsoft.com/office/drawing/2014/main" id="{860DC191-1B35-43FE-983E-50A2E8A75904}"/>
            </a:ext>
          </a:extLst>
        </xdr:cNvPr>
        <xdr:cNvCxnSpPr/>
      </xdr:nvCxnSpPr>
      <xdr:spPr>
        <a:xfrm>
          <a:off x="12814300" y="61531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ED802E42-CA1A-4794-B78B-6BD96DC6A011}"/>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135272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F2D92CDE-DDD9-47BF-A0CE-706B254E6B98}"/>
            </a:ext>
          </a:extLst>
        </xdr:cNvPr>
        <xdr:cNvSpPr txBox="1"/>
      </xdr:nvSpPr>
      <xdr:spPr>
        <a:xfrm>
          <a:off x="14389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1068C446-4710-4442-9686-3A975FEFEC24}"/>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139082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8A959484-384D-482D-AD8A-DA728DFF9606}"/>
            </a:ext>
          </a:extLst>
        </xdr:cNvPr>
        <xdr:cNvSpPr txBox="1"/>
      </xdr:nvSpPr>
      <xdr:spPr>
        <a:xfrm>
          <a:off x="12611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135907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FA9B6B6F-345A-467A-8EB7-64767664B606}"/>
            </a:ext>
          </a:extLst>
        </xdr:cNvPr>
        <xdr:cNvSpPr txBox="1"/>
      </xdr:nvSpPr>
      <xdr:spPr>
        <a:xfrm>
          <a:off x="15266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6E536F4E-9E1E-4E73-908B-1B942EA6FF04}"/>
            </a:ext>
          </a:extLst>
        </xdr:cNvPr>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90187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6208BBA3-70D4-4E42-A314-8C65F81CB422}"/>
            </a:ext>
          </a:extLst>
        </xdr:cNvPr>
        <xdr:cNvSpPr txBox="1"/>
      </xdr:nvSpPr>
      <xdr:spPr>
        <a:xfrm>
          <a:off x="135007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48277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6E8E0DA9-CC63-4BBD-B858-45B97B538BAA}"/>
            </a:ext>
          </a:extLst>
        </xdr:cNvPr>
        <xdr:cNvSpPr txBox="1"/>
      </xdr:nvSpPr>
      <xdr:spPr>
        <a:xfrm>
          <a:off x="12611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BEF368E5-D456-4D94-9E1C-C06CF1809C7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84C65D3-C808-4993-8296-4062D0E7A76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3EBCB971-DBD2-40DB-860A-D90848CAA74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C72B99A4-9283-43FD-B9F3-1DEB39BE92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14A383F7-6182-4448-884B-CCD0A69B16B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BA78219F-A45F-4AE0-802F-94AB77C4C36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D6C1D6E-E60A-43C4-B8D5-F9A4B75CCD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4C37874C-907D-4853-984C-B77D32E97E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1E0C8BB8-8768-4354-8789-0E77940541B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A09E2C95-AC7D-4676-A5C4-294CAD81641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42AB270A-2279-4169-B5F3-3A01B689347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F61F8315-072C-4FBA-AB28-B22DA4C9777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4CBE4FC7-C324-4CB4-917D-99C1E4AB925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0CF082B4-88D0-47A9-A3B0-CE0DA1C8FDD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BCA2C771-393B-4A76-BB75-24B163DC9E9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26CDAA0C-4A3C-4EA6-87E5-FA1757654DD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E12B424D-8A5A-4DD0-9849-E847D065DDC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851A73C8-94FE-4F53-A730-5AFAA0D3150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ED130876-1E50-4E09-9A01-66D767C5DDB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496CFC36-474C-4C01-9EEB-A7194ED2D28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E5EE9070-2A5C-45A6-BCD2-C2F01684699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2E866FDB-D79B-4A35-9294-7F1608EED10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CAAD5521-A28B-4135-8620-24ADD18F453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174551DD-4FC6-4585-824D-62FF54A8BCDF}"/>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47E7FB24-CC0D-477E-BF17-B63166566307}"/>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714FBA64-7DAD-4E9F-B90F-EAA4815D8C05}"/>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03F0304B-4FF0-4A93-AAA9-ED4F87FDD877}"/>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381" name="直線コネクタ 380">
          <a:extLst>
            <a:ext uri="{FF2B5EF4-FFF2-40B4-BE49-F238E27FC236}">
              <a16:creationId xmlns:a16="http://schemas.microsoft.com/office/drawing/2014/main" id="{57C227A7-44FD-4201-8160-4B20705C65FE}"/>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764C2440-DBD8-4539-A721-C68262D6E197}"/>
            </a:ext>
          </a:extLst>
        </xdr:cNvPr>
        <xdr:cNvSpPr txBox="1"/>
      </xdr:nvSpPr>
      <xdr:spPr>
        <a:xfrm>
          <a:off x="22199600" y="683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383" name="フローチャート: 判断 382">
          <a:extLst>
            <a:ext uri="{FF2B5EF4-FFF2-40B4-BE49-F238E27FC236}">
              <a16:creationId xmlns:a16="http://schemas.microsoft.com/office/drawing/2014/main" id="{62286E1B-1318-4968-AF23-4285493E5CF1}"/>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384" name="フローチャート: 判断 383">
          <a:extLst>
            <a:ext uri="{FF2B5EF4-FFF2-40B4-BE49-F238E27FC236}">
              <a16:creationId xmlns:a16="http://schemas.microsoft.com/office/drawing/2014/main" id="{CFA94B21-FCAB-489A-90DD-C03128C60919}"/>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849EB9B6-FADD-4761-8021-A72A58E537F2}"/>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386" name="フローチャート: 判断 385">
          <a:extLst>
            <a:ext uri="{FF2B5EF4-FFF2-40B4-BE49-F238E27FC236}">
              <a16:creationId xmlns:a16="http://schemas.microsoft.com/office/drawing/2014/main" id="{8A1FC319-976E-4E22-AD68-1FC9CB8101F3}"/>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7" name="フローチャート: 判断 386">
          <a:extLst>
            <a:ext uri="{FF2B5EF4-FFF2-40B4-BE49-F238E27FC236}">
              <a16:creationId xmlns:a16="http://schemas.microsoft.com/office/drawing/2014/main" id="{7351F005-BDF3-4020-8282-CA6F25705757}"/>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F5EEDF00-F595-42C5-8688-4A993A453D1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C6C2D62E-EDC5-4692-918A-EC62BEACCE1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807152D0-A116-41C5-83B0-29F4E48936E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757DE7C-FD8E-4CB9-8933-93E94EE363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CF59B15D-1DC5-4551-8758-4930C9EAC40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393" name="楕円 392">
          <a:extLst>
            <a:ext uri="{FF2B5EF4-FFF2-40B4-BE49-F238E27FC236}">
              <a16:creationId xmlns:a16="http://schemas.microsoft.com/office/drawing/2014/main" id="{7143E889-105A-4EBD-95BA-A3EC161A1621}"/>
            </a:ext>
          </a:extLst>
        </xdr:cNvPr>
        <xdr:cNvSpPr/>
      </xdr:nvSpPr>
      <xdr:spPr>
        <a:xfrm>
          <a:off x="22110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13987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9FF72820-0312-4962-81AB-6A8F561BEC54}"/>
            </a:ext>
          </a:extLst>
        </xdr:cNvPr>
        <xdr:cNvSpPr txBox="1"/>
      </xdr:nvSpPr>
      <xdr:spPr>
        <a:xfrm>
          <a:off x="221996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162560</xdr:rowOff>
    </xdr:from>
    <xdr:to>
      <xdr:col>112</xdr:col>
      <xdr:colOff>38100</xdr:colOff>
      <xdr:row>39</xdr:row>
      <xdr:rowOff>92710</xdr:rowOff>
    </xdr:to>
    <xdr:sp macro="" textlink="">
      <xdr:nvSpPr>
        <xdr:cNvPr id="395" name="楕円 394">
          <a:extLst>
            <a:ext uri="{FF2B5EF4-FFF2-40B4-BE49-F238E27FC236}">
              <a16:creationId xmlns:a16="http://schemas.microsoft.com/office/drawing/2014/main" id="{9DBBB2AC-6915-42C5-AE11-BCBC0C83087F}"/>
            </a:ext>
          </a:extLst>
        </xdr:cNvPr>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41910</xdr:rowOff>
    </xdr:from>
    <xdr:to>
      <xdr:col>116</xdr:col>
      <xdr:colOff>63500</xdr:colOff>
      <xdr:row>39</xdr:row>
      <xdr:rowOff>41910</xdr:rowOff>
    </xdr:to>
    <xdr:cxnSp macro="">
      <xdr:nvCxnSpPr>
        <xdr:cNvPr id="396" name="直線コネクタ 395">
          <a:extLst>
            <a:ext uri="{FF2B5EF4-FFF2-40B4-BE49-F238E27FC236}">
              <a16:creationId xmlns:a16="http://schemas.microsoft.com/office/drawing/2014/main" id="{27D0D1CA-9E43-4F52-A0AF-8629C3310519}"/>
            </a:ext>
          </a:extLst>
        </xdr:cNvPr>
        <xdr:cNvCxnSpPr/>
      </xdr:nvCxnSpPr>
      <xdr:spPr>
        <a:xfrm>
          <a:off x="21323300" y="672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158750</xdr:rowOff>
    </xdr:from>
    <xdr:to>
      <xdr:col>107</xdr:col>
      <xdr:colOff>101600</xdr:colOff>
      <xdr:row>39</xdr:row>
      <xdr:rowOff>88900</xdr:rowOff>
    </xdr:to>
    <xdr:sp macro="" textlink="">
      <xdr:nvSpPr>
        <xdr:cNvPr id="397" name="楕円 396">
          <a:extLst>
            <a:ext uri="{FF2B5EF4-FFF2-40B4-BE49-F238E27FC236}">
              <a16:creationId xmlns:a16="http://schemas.microsoft.com/office/drawing/2014/main" id="{92B8CD4F-4F77-4054-9B11-50E19EED6169}"/>
            </a:ext>
          </a:extLst>
        </xdr:cNvPr>
        <xdr:cNvSpPr/>
      </xdr:nvSpPr>
      <xdr:spPr>
        <a:xfrm>
          <a:off x="2038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38100</xdr:rowOff>
    </xdr:from>
    <xdr:to>
      <xdr:col>111</xdr:col>
      <xdr:colOff>177800</xdr:colOff>
      <xdr:row>39</xdr:row>
      <xdr:rowOff>41910</xdr:rowOff>
    </xdr:to>
    <xdr:cxnSp macro="">
      <xdr:nvCxnSpPr>
        <xdr:cNvPr id="398" name="直線コネクタ 397">
          <a:extLst>
            <a:ext uri="{FF2B5EF4-FFF2-40B4-BE49-F238E27FC236}">
              <a16:creationId xmlns:a16="http://schemas.microsoft.com/office/drawing/2014/main" id="{2D5F81B5-EB8F-4561-B924-7029A335BFD2}"/>
            </a:ext>
          </a:extLst>
        </xdr:cNvPr>
        <xdr:cNvCxnSpPr/>
      </xdr:nvCxnSpPr>
      <xdr:spPr>
        <a:xfrm>
          <a:off x="20434300" y="6724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151130</xdr:rowOff>
    </xdr:from>
    <xdr:to>
      <xdr:col>102</xdr:col>
      <xdr:colOff>165100</xdr:colOff>
      <xdr:row>39</xdr:row>
      <xdr:rowOff>81280</xdr:rowOff>
    </xdr:to>
    <xdr:sp macro="" textlink="">
      <xdr:nvSpPr>
        <xdr:cNvPr id="399" name="楕円 398">
          <a:extLst>
            <a:ext uri="{FF2B5EF4-FFF2-40B4-BE49-F238E27FC236}">
              <a16:creationId xmlns:a16="http://schemas.microsoft.com/office/drawing/2014/main" id="{AF6AD8C4-AF47-43A8-989A-862077748EFB}"/>
            </a:ext>
          </a:extLst>
        </xdr:cNvPr>
        <xdr:cNvSpPr/>
      </xdr:nvSpPr>
      <xdr:spPr>
        <a:xfrm>
          <a:off x="19494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30480</xdr:rowOff>
    </xdr:from>
    <xdr:to>
      <xdr:col>107</xdr:col>
      <xdr:colOff>50800</xdr:colOff>
      <xdr:row>39</xdr:row>
      <xdr:rowOff>38100</xdr:rowOff>
    </xdr:to>
    <xdr:cxnSp macro="">
      <xdr:nvCxnSpPr>
        <xdr:cNvPr id="400" name="直線コネクタ 399">
          <a:extLst>
            <a:ext uri="{FF2B5EF4-FFF2-40B4-BE49-F238E27FC236}">
              <a16:creationId xmlns:a16="http://schemas.microsoft.com/office/drawing/2014/main" id="{BCFCAB58-5A3E-4EE3-93E6-4DED6278A811}"/>
            </a:ext>
          </a:extLst>
        </xdr:cNvPr>
        <xdr:cNvCxnSpPr/>
      </xdr:nvCxnSpPr>
      <xdr:spPr>
        <a:xfrm>
          <a:off x="19545300" y="671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147320</xdr:rowOff>
    </xdr:from>
    <xdr:to>
      <xdr:col>98</xdr:col>
      <xdr:colOff>38100</xdr:colOff>
      <xdr:row>39</xdr:row>
      <xdr:rowOff>77470</xdr:rowOff>
    </xdr:to>
    <xdr:sp macro="" textlink="">
      <xdr:nvSpPr>
        <xdr:cNvPr id="401" name="楕円 400">
          <a:extLst>
            <a:ext uri="{FF2B5EF4-FFF2-40B4-BE49-F238E27FC236}">
              <a16:creationId xmlns:a16="http://schemas.microsoft.com/office/drawing/2014/main" id="{527EE77F-57C5-4389-8901-DF3C4424A319}"/>
            </a:ext>
          </a:extLst>
        </xdr:cNvPr>
        <xdr:cNvSpPr/>
      </xdr:nvSpPr>
      <xdr:spPr>
        <a:xfrm>
          <a:off x="18605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26670</xdr:rowOff>
    </xdr:from>
    <xdr:to>
      <xdr:col>102</xdr:col>
      <xdr:colOff>114300</xdr:colOff>
      <xdr:row>39</xdr:row>
      <xdr:rowOff>30480</xdr:rowOff>
    </xdr:to>
    <xdr:cxnSp macro="">
      <xdr:nvCxnSpPr>
        <xdr:cNvPr id="402" name="直線コネクタ 401">
          <a:extLst>
            <a:ext uri="{FF2B5EF4-FFF2-40B4-BE49-F238E27FC236}">
              <a16:creationId xmlns:a16="http://schemas.microsoft.com/office/drawing/2014/main" id="{53F43931-7DBD-44D1-970E-A085EE1EC73B}"/>
            </a:ext>
          </a:extLst>
        </xdr:cNvPr>
        <xdr:cNvCxnSpPr/>
      </xdr:nvCxnSpPr>
      <xdr:spPr>
        <a:xfrm>
          <a:off x="18656300" y="671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F85C7EAF-1EB8-4FE2-91BA-F5374DB57C5C}"/>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42FAC6AC-F84A-48B9-85F3-C92661096242}"/>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A295B47F-FF80-4A88-9E72-C7B98D254F47}"/>
            </a:ext>
          </a:extLst>
        </xdr:cNvPr>
        <xdr:cNvSpPr txBox="1"/>
      </xdr:nvSpPr>
      <xdr:spPr>
        <a:xfrm>
          <a:off x="19310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FBFE3819-A8DB-4898-9124-975B25429DA6}"/>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109237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5309B467-01A9-446A-9DE5-937A8032A8D1}"/>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105427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79ADA99B-9790-424A-88A4-E081DBDC3C50}"/>
            </a:ext>
          </a:extLst>
        </xdr:cNvPr>
        <xdr:cNvSpPr txBox="1"/>
      </xdr:nvSpPr>
      <xdr:spPr>
        <a:xfrm>
          <a:off x="201994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97807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E1536C51-6B98-48A5-AA21-7772F7E94C5F}"/>
            </a:ext>
          </a:extLst>
        </xdr:cNvPr>
        <xdr:cNvSpPr txBox="1"/>
      </xdr:nvSpPr>
      <xdr:spPr>
        <a:xfrm>
          <a:off x="19310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93997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D7E6567A-375F-416B-B84A-8E3CFAF6903F}"/>
            </a:ext>
          </a:extLst>
        </xdr:cNvPr>
        <xdr:cNvSpPr txBox="1"/>
      </xdr:nvSpPr>
      <xdr:spPr>
        <a:xfrm>
          <a:off x="18421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CE2027F7-F21D-4644-872F-7BC92EA626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F3E4E3B6-46F1-4B48-A437-5D0CEAF3CED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7A51FD87-564F-429C-9BD1-339962F5442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68C16E38-5092-451F-959E-0E14E48AC3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5D8D458B-CD67-41A0-8416-BAB6B8718E9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884B7760-5DC5-4053-9091-5A85176E652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D17D91D3-2F6C-4178-8A2E-67FF5D36BB8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72A2E26A-FE65-491C-AB36-449A9D1C5E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8AA5C0F6-3CA3-4034-BCC2-5170CF97347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A7B7E6BE-9EE6-4B2D-A581-41EC72CF6E7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EEBA6E84-DA7D-40C8-A4B8-1C37B2B7CBA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a:extLst>
            <a:ext uri="{FF2B5EF4-FFF2-40B4-BE49-F238E27FC236}">
              <a16:creationId xmlns:a16="http://schemas.microsoft.com/office/drawing/2014/main" id="{8DF0FFE8-FFF4-4B18-8159-97876305459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3" name="テキスト ボックス 422">
          <a:extLst>
            <a:ext uri="{FF2B5EF4-FFF2-40B4-BE49-F238E27FC236}">
              <a16:creationId xmlns:a16="http://schemas.microsoft.com/office/drawing/2014/main" id="{F870352E-AF69-40D8-BCC6-3906AEC7E69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a:extLst>
            <a:ext uri="{FF2B5EF4-FFF2-40B4-BE49-F238E27FC236}">
              <a16:creationId xmlns:a16="http://schemas.microsoft.com/office/drawing/2014/main" id="{2F43DE00-19A4-4F44-8497-D84F23AABF5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a:extLst>
            <a:ext uri="{FF2B5EF4-FFF2-40B4-BE49-F238E27FC236}">
              <a16:creationId xmlns:a16="http://schemas.microsoft.com/office/drawing/2014/main" id="{BC73EF8B-31C9-4A22-9916-030C57CF0599}"/>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a:extLst>
            <a:ext uri="{FF2B5EF4-FFF2-40B4-BE49-F238E27FC236}">
              <a16:creationId xmlns:a16="http://schemas.microsoft.com/office/drawing/2014/main" id="{012861E9-FAC7-401B-8506-548A56CD73C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a:extLst>
            <a:ext uri="{FF2B5EF4-FFF2-40B4-BE49-F238E27FC236}">
              <a16:creationId xmlns:a16="http://schemas.microsoft.com/office/drawing/2014/main" id="{2A9BF30B-551B-4C9F-B277-111FAD85D61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a:extLst>
            <a:ext uri="{FF2B5EF4-FFF2-40B4-BE49-F238E27FC236}">
              <a16:creationId xmlns:a16="http://schemas.microsoft.com/office/drawing/2014/main" id="{DB0444AF-B759-496A-B8E6-CF2B4C59600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a:extLst>
            <a:ext uri="{FF2B5EF4-FFF2-40B4-BE49-F238E27FC236}">
              <a16:creationId xmlns:a16="http://schemas.microsoft.com/office/drawing/2014/main" id="{6F13D3D3-99A6-4E70-9AF6-606A533F225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9E99B6F2-E115-484D-BAF2-C823A7FAEED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29F2342B-7E86-434B-8207-F1D1B8F7A17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FA119E13-5F97-400A-BCE7-C6D36EC98F0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433" name="直線コネクタ 432">
          <a:extLst>
            <a:ext uri="{FF2B5EF4-FFF2-40B4-BE49-F238E27FC236}">
              <a16:creationId xmlns:a16="http://schemas.microsoft.com/office/drawing/2014/main" id="{0EB3951B-2070-45D6-93C8-282CFDE8D3EF}"/>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47F63D66-3CEC-4923-9923-8D594727606F}"/>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435" name="直線コネクタ 434">
          <a:extLst>
            <a:ext uri="{FF2B5EF4-FFF2-40B4-BE49-F238E27FC236}">
              <a16:creationId xmlns:a16="http://schemas.microsoft.com/office/drawing/2014/main" id="{0AA698A3-7C7D-4632-8C84-27E6A3CCFAC5}"/>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2C85F476-8A2E-4F8D-988F-E3D3B7C512C5}"/>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37" name="直線コネクタ 436">
          <a:extLst>
            <a:ext uri="{FF2B5EF4-FFF2-40B4-BE49-F238E27FC236}">
              <a16:creationId xmlns:a16="http://schemas.microsoft.com/office/drawing/2014/main" id="{901CD990-6B44-4846-AE4C-CF4F13856462}"/>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8F1B4054-2200-4465-BFAE-4FE0D3A88589}"/>
            </a:ext>
          </a:extLst>
        </xdr:cNvPr>
        <xdr:cNvSpPr txBox="1"/>
      </xdr:nvSpPr>
      <xdr:spPr>
        <a:xfrm>
          <a:off x="16357600"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439" name="フローチャート: 判断 438">
          <a:extLst>
            <a:ext uri="{FF2B5EF4-FFF2-40B4-BE49-F238E27FC236}">
              <a16:creationId xmlns:a16="http://schemas.microsoft.com/office/drawing/2014/main" id="{BD7770A2-6885-4788-96BF-A7E594868B77}"/>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440" name="フローチャート: 判断 439">
          <a:extLst>
            <a:ext uri="{FF2B5EF4-FFF2-40B4-BE49-F238E27FC236}">
              <a16:creationId xmlns:a16="http://schemas.microsoft.com/office/drawing/2014/main" id="{861F445D-1DCB-4914-861B-5F2B44287248}"/>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441" name="フローチャート: 判断 440">
          <a:extLst>
            <a:ext uri="{FF2B5EF4-FFF2-40B4-BE49-F238E27FC236}">
              <a16:creationId xmlns:a16="http://schemas.microsoft.com/office/drawing/2014/main" id="{B53095FC-207E-4969-BD2E-9A49C4FE1368}"/>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442" name="フローチャート: 判断 441">
          <a:extLst>
            <a:ext uri="{FF2B5EF4-FFF2-40B4-BE49-F238E27FC236}">
              <a16:creationId xmlns:a16="http://schemas.microsoft.com/office/drawing/2014/main" id="{2BBE72FD-05FD-4B58-AF56-CD4992898215}"/>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443" name="フローチャート: 判断 442">
          <a:extLst>
            <a:ext uri="{FF2B5EF4-FFF2-40B4-BE49-F238E27FC236}">
              <a16:creationId xmlns:a16="http://schemas.microsoft.com/office/drawing/2014/main" id="{EA648AFD-B462-45C6-986D-266B30F58579}"/>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B1CBA944-CF5A-42EE-B37A-EA255D60B7B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AE06AFC-D802-4CB1-9448-03685D0FC8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9158FCF8-BBFF-4E6F-8450-BD210B0E66E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7C083882-D430-47DD-B421-91CF1943F82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F9820167-4127-41FB-A656-466B6A8F70B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449" name="楕円 448">
          <a:extLst>
            <a:ext uri="{FF2B5EF4-FFF2-40B4-BE49-F238E27FC236}">
              <a16:creationId xmlns:a16="http://schemas.microsoft.com/office/drawing/2014/main" id="{76E4C050-46A9-461C-A71A-F9F8A2A85776}"/>
            </a:ext>
          </a:extLst>
        </xdr:cNvPr>
        <xdr:cNvSpPr/>
      </xdr:nvSpPr>
      <xdr:spPr>
        <a:xfrm>
          <a:off x="162687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56659</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AE53E2B1-2665-4135-AB2E-18F50857CE50}"/>
            </a:ext>
          </a:extLst>
        </xdr:cNvPr>
        <xdr:cNvSpPr txBox="1"/>
      </xdr:nvSpPr>
      <xdr:spPr>
        <a:xfrm>
          <a:off x="16357600" y="1000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451" name="楕円 450">
          <a:extLst>
            <a:ext uri="{FF2B5EF4-FFF2-40B4-BE49-F238E27FC236}">
              <a16:creationId xmlns:a16="http://schemas.microsoft.com/office/drawing/2014/main" id="{EE4159D3-A12A-4F2C-B38A-EEFA8FF0D958}"/>
            </a:ext>
          </a:extLst>
        </xdr:cNvPr>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68580</xdr:rowOff>
    </xdr:from>
    <xdr:to>
      <xdr:col>85</xdr:col>
      <xdr:colOff>127000</xdr:colOff>
      <xdr:row>59</xdr:row>
      <xdr:rowOff>84582</xdr:rowOff>
    </xdr:to>
    <xdr:cxnSp macro="">
      <xdr:nvCxnSpPr>
        <xdr:cNvPr id="452" name="直線コネクタ 451">
          <a:extLst>
            <a:ext uri="{FF2B5EF4-FFF2-40B4-BE49-F238E27FC236}">
              <a16:creationId xmlns:a16="http://schemas.microsoft.com/office/drawing/2014/main" id="{67FE93AC-0D9E-467A-B5A8-0EA91A763B9F}"/>
            </a:ext>
          </a:extLst>
        </xdr:cNvPr>
        <xdr:cNvCxnSpPr/>
      </xdr:nvCxnSpPr>
      <xdr:spPr>
        <a:xfrm>
          <a:off x="15481300" y="1018413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148082</xdr:rowOff>
    </xdr:from>
    <xdr:to>
      <xdr:col>76</xdr:col>
      <xdr:colOff>165100</xdr:colOff>
      <xdr:row>59</xdr:row>
      <xdr:rowOff>78232</xdr:rowOff>
    </xdr:to>
    <xdr:sp macro="" textlink="">
      <xdr:nvSpPr>
        <xdr:cNvPr id="453" name="楕円 452">
          <a:extLst>
            <a:ext uri="{FF2B5EF4-FFF2-40B4-BE49-F238E27FC236}">
              <a16:creationId xmlns:a16="http://schemas.microsoft.com/office/drawing/2014/main" id="{C350A251-A593-4F8A-8ED8-1F98C280C171}"/>
            </a:ext>
          </a:extLst>
        </xdr:cNvPr>
        <xdr:cNvSpPr/>
      </xdr:nvSpPr>
      <xdr:spPr>
        <a:xfrm>
          <a:off x="145415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27432</xdr:rowOff>
    </xdr:from>
    <xdr:to>
      <xdr:col>81</xdr:col>
      <xdr:colOff>50800</xdr:colOff>
      <xdr:row>59</xdr:row>
      <xdr:rowOff>68580</xdr:rowOff>
    </xdr:to>
    <xdr:cxnSp macro="">
      <xdr:nvCxnSpPr>
        <xdr:cNvPr id="454" name="直線コネクタ 453">
          <a:extLst>
            <a:ext uri="{FF2B5EF4-FFF2-40B4-BE49-F238E27FC236}">
              <a16:creationId xmlns:a16="http://schemas.microsoft.com/office/drawing/2014/main" id="{7913B255-D5E9-4582-AF5D-8FE9B894C3B1}"/>
            </a:ext>
          </a:extLst>
        </xdr:cNvPr>
        <xdr:cNvCxnSpPr/>
      </xdr:nvCxnSpPr>
      <xdr:spPr>
        <a:xfrm>
          <a:off x="14592300" y="1014298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455" name="楕円 454">
          <a:extLst>
            <a:ext uri="{FF2B5EF4-FFF2-40B4-BE49-F238E27FC236}">
              <a16:creationId xmlns:a16="http://schemas.microsoft.com/office/drawing/2014/main" id="{11B53A8D-F804-464C-A25B-C6306997FF80}"/>
            </a:ext>
          </a:extLst>
        </xdr:cNvPr>
        <xdr:cNvSpPr/>
      </xdr:nvSpPr>
      <xdr:spPr>
        <a:xfrm>
          <a:off x="1365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148590</xdr:rowOff>
    </xdr:from>
    <xdr:to>
      <xdr:col>76</xdr:col>
      <xdr:colOff>114300</xdr:colOff>
      <xdr:row>59</xdr:row>
      <xdr:rowOff>27432</xdr:rowOff>
    </xdr:to>
    <xdr:cxnSp macro="">
      <xdr:nvCxnSpPr>
        <xdr:cNvPr id="456" name="直線コネクタ 455">
          <a:extLst>
            <a:ext uri="{FF2B5EF4-FFF2-40B4-BE49-F238E27FC236}">
              <a16:creationId xmlns:a16="http://schemas.microsoft.com/office/drawing/2014/main" id="{4E6EA115-EC4B-495C-B3C5-823B0A231549}"/>
            </a:ext>
          </a:extLst>
        </xdr:cNvPr>
        <xdr:cNvCxnSpPr/>
      </xdr:nvCxnSpPr>
      <xdr:spPr>
        <a:xfrm>
          <a:off x="13703300" y="1009269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45212</xdr:rowOff>
    </xdr:from>
    <xdr:to>
      <xdr:col>67</xdr:col>
      <xdr:colOff>101600</xdr:colOff>
      <xdr:row>58</xdr:row>
      <xdr:rowOff>146812</xdr:rowOff>
    </xdr:to>
    <xdr:sp macro="" textlink="">
      <xdr:nvSpPr>
        <xdr:cNvPr id="457" name="楕円 456">
          <a:extLst>
            <a:ext uri="{FF2B5EF4-FFF2-40B4-BE49-F238E27FC236}">
              <a16:creationId xmlns:a16="http://schemas.microsoft.com/office/drawing/2014/main" id="{413DC2AA-34E4-435B-A64D-BF6003E96DC9}"/>
            </a:ext>
          </a:extLst>
        </xdr:cNvPr>
        <xdr:cNvSpPr/>
      </xdr:nvSpPr>
      <xdr:spPr>
        <a:xfrm>
          <a:off x="12763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96012</xdr:rowOff>
    </xdr:from>
    <xdr:to>
      <xdr:col>71</xdr:col>
      <xdr:colOff>177800</xdr:colOff>
      <xdr:row>58</xdr:row>
      <xdr:rowOff>148590</xdr:rowOff>
    </xdr:to>
    <xdr:cxnSp macro="">
      <xdr:nvCxnSpPr>
        <xdr:cNvPr id="458" name="直線コネクタ 457">
          <a:extLst>
            <a:ext uri="{FF2B5EF4-FFF2-40B4-BE49-F238E27FC236}">
              <a16:creationId xmlns:a16="http://schemas.microsoft.com/office/drawing/2014/main" id="{3FFA6C7E-3E54-42D6-AE06-A586326FB168}"/>
            </a:ext>
          </a:extLst>
        </xdr:cNvPr>
        <xdr:cNvCxnSpPr/>
      </xdr:nvCxnSpPr>
      <xdr:spPr>
        <a:xfrm>
          <a:off x="12814300" y="1004011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459" name="n_1aveValue【学校施設】&#10;有形固定資産減価償却率">
          <a:extLst>
            <a:ext uri="{FF2B5EF4-FFF2-40B4-BE49-F238E27FC236}">
              <a16:creationId xmlns:a16="http://schemas.microsoft.com/office/drawing/2014/main" id="{C61A936A-3337-4705-A978-ACD617F9614F}"/>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101363</xdr:rowOff>
    </xdr:from>
    <xdr:ext cx="405111" cy="259045"/>
    <xdr:sp macro="" textlink="">
      <xdr:nvSpPr>
        <xdr:cNvPr id="460" name="n_2aveValue【学校施設】&#10;有形固定資産減価償却率">
          <a:extLst>
            <a:ext uri="{FF2B5EF4-FFF2-40B4-BE49-F238E27FC236}">
              <a16:creationId xmlns:a16="http://schemas.microsoft.com/office/drawing/2014/main" id="{66EE10F0-395E-4F14-93AE-537B0CE78D37}"/>
            </a:ext>
          </a:extLst>
        </xdr:cNvPr>
        <xdr:cNvSpPr txBox="1"/>
      </xdr:nvSpPr>
      <xdr:spPr>
        <a:xfrm>
          <a:off x="14389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461" name="n_3aveValue【学校施設】&#10;有形固定資産減価償却率">
          <a:extLst>
            <a:ext uri="{FF2B5EF4-FFF2-40B4-BE49-F238E27FC236}">
              <a16:creationId xmlns:a16="http://schemas.microsoft.com/office/drawing/2014/main" id="{95102EBB-DB49-4CD7-86D1-CF9F80C3E1F2}"/>
            </a:ext>
          </a:extLst>
        </xdr:cNvPr>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462" name="n_4aveValue【学校施設】&#10;有形固定資産減価償却率">
          <a:extLst>
            <a:ext uri="{FF2B5EF4-FFF2-40B4-BE49-F238E27FC236}">
              <a16:creationId xmlns:a16="http://schemas.microsoft.com/office/drawing/2014/main" id="{736DAF63-BEA4-45E9-AA7F-7D299B871DC5}"/>
            </a:ext>
          </a:extLst>
        </xdr:cNvPr>
        <xdr:cNvSpPr txBox="1"/>
      </xdr:nvSpPr>
      <xdr:spPr>
        <a:xfrm>
          <a:off x="12611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135907</xdr:rowOff>
    </xdr:from>
    <xdr:ext cx="405111" cy="259045"/>
    <xdr:sp macro="" textlink="">
      <xdr:nvSpPr>
        <xdr:cNvPr id="463" name="n_1mainValue【学校施設】&#10;有形固定資産減価償却率">
          <a:extLst>
            <a:ext uri="{FF2B5EF4-FFF2-40B4-BE49-F238E27FC236}">
              <a16:creationId xmlns:a16="http://schemas.microsoft.com/office/drawing/2014/main" id="{722F7F1B-9920-4559-BBBF-14EE60C1983F}"/>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94759</xdr:rowOff>
    </xdr:from>
    <xdr:ext cx="405111" cy="259045"/>
    <xdr:sp macro="" textlink="">
      <xdr:nvSpPr>
        <xdr:cNvPr id="464" name="n_2mainValue【学校施設】&#10;有形固定資産減価償却率">
          <a:extLst>
            <a:ext uri="{FF2B5EF4-FFF2-40B4-BE49-F238E27FC236}">
              <a16:creationId xmlns:a16="http://schemas.microsoft.com/office/drawing/2014/main" id="{FA88CEB0-3246-43C2-882D-95A0F11AFF00}"/>
            </a:ext>
          </a:extLst>
        </xdr:cNvPr>
        <xdr:cNvSpPr txBox="1"/>
      </xdr:nvSpPr>
      <xdr:spPr>
        <a:xfrm>
          <a:off x="14389744" y="986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465" name="n_3mainValue【学校施設】&#10;有形固定資産減価償却率">
          <a:extLst>
            <a:ext uri="{FF2B5EF4-FFF2-40B4-BE49-F238E27FC236}">
              <a16:creationId xmlns:a16="http://schemas.microsoft.com/office/drawing/2014/main" id="{EFB90B25-7409-4D76-803C-E5F3A4031C50}"/>
            </a:ext>
          </a:extLst>
        </xdr:cNvPr>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163339</xdr:rowOff>
    </xdr:from>
    <xdr:ext cx="405111" cy="259045"/>
    <xdr:sp macro="" textlink="">
      <xdr:nvSpPr>
        <xdr:cNvPr id="466" name="n_4mainValue【学校施設】&#10;有形固定資産減価償却率">
          <a:extLst>
            <a:ext uri="{FF2B5EF4-FFF2-40B4-BE49-F238E27FC236}">
              <a16:creationId xmlns:a16="http://schemas.microsoft.com/office/drawing/2014/main" id="{4F48F790-ACB7-45F5-AC01-047169DD5006}"/>
            </a:ext>
          </a:extLst>
        </xdr:cNvPr>
        <xdr:cNvSpPr txBox="1"/>
      </xdr:nvSpPr>
      <xdr:spPr>
        <a:xfrm>
          <a:off x="126117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ABEF0987-560F-4831-8269-419B25AC65B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7B9BBCEC-ADE8-4747-90BB-A5E8E7CAD0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2AFA3517-E8AD-42A5-B54A-875AEC5966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61BB8805-1B9A-4247-B0B9-FE3394380D6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E64B3126-ABFB-44BD-99F7-F10D9BB66E0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97B0A9B8-5AEF-4489-83BF-586EF2D8CDC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A5E0C487-53D1-40E8-989F-198620CEC6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678B13FC-A747-48EA-993C-DAFBC8340B9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64BF92B7-CC48-4C05-A4B0-B1B4AA4303E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59CA170C-E9C3-48A1-8F1D-F19B6071DC8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DACBF1A8-CED0-4527-B8E9-F658343648D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5173EA85-2FDF-4031-A630-9873BB1615B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96C8F56D-4EBE-4069-A0EE-5E2531B6DC8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BCA374A1-B0D2-4C2C-B540-E7FA3034FDA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BE7D3788-2BC4-4DA1-B330-D22ADE8288C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D59800A2-348D-4182-8E7C-1CFF49646EF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EAEBDC13-8CBF-4F48-B4C5-BA32C108AED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48E7841A-7289-4F72-990A-52D107F766D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0FB0A74F-D9BE-466A-AEDE-20C355FF776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654444B3-3E2B-4EB5-BCBD-4030F4539B3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C8D67C78-9AD0-40FA-917D-BE01CCAE9BA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8" name="テキスト ボックス 487">
          <a:extLst>
            <a:ext uri="{FF2B5EF4-FFF2-40B4-BE49-F238E27FC236}">
              <a16:creationId xmlns:a16="http://schemas.microsoft.com/office/drawing/2014/main" id="{6521BCD3-348F-42C5-AF51-A99B54AB8E2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48CE8153-3E97-4AFD-9A9E-62BA26F5843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490" name="直線コネクタ 489">
          <a:extLst>
            <a:ext uri="{FF2B5EF4-FFF2-40B4-BE49-F238E27FC236}">
              <a16:creationId xmlns:a16="http://schemas.microsoft.com/office/drawing/2014/main" id="{4EE6865E-42DB-48ED-8385-7336F754E445}"/>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491" name="【学校施設】&#10;一人当たり面積最小値テキスト">
          <a:extLst>
            <a:ext uri="{FF2B5EF4-FFF2-40B4-BE49-F238E27FC236}">
              <a16:creationId xmlns:a16="http://schemas.microsoft.com/office/drawing/2014/main" id="{D92DD58C-AE70-42E4-8319-A1B2151FFEF6}"/>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492" name="直線コネクタ 491">
          <a:extLst>
            <a:ext uri="{FF2B5EF4-FFF2-40B4-BE49-F238E27FC236}">
              <a16:creationId xmlns:a16="http://schemas.microsoft.com/office/drawing/2014/main" id="{6F796D5D-3E58-45DD-BF18-4E155A0AFE39}"/>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493" name="【学校施設】&#10;一人当たり面積最大値テキスト">
          <a:extLst>
            <a:ext uri="{FF2B5EF4-FFF2-40B4-BE49-F238E27FC236}">
              <a16:creationId xmlns:a16="http://schemas.microsoft.com/office/drawing/2014/main" id="{3A3C0D6E-B826-447C-A090-307FAA266F46}"/>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494" name="直線コネクタ 493">
          <a:extLst>
            <a:ext uri="{FF2B5EF4-FFF2-40B4-BE49-F238E27FC236}">
              <a16:creationId xmlns:a16="http://schemas.microsoft.com/office/drawing/2014/main" id="{8FAE6181-0BEB-4EDD-B7ED-FA591385C612}"/>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495" name="【学校施設】&#10;一人当たり面積平均値テキスト">
          <a:extLst>
            <a:ext uri="{FF2B5EF4-FFF2-40B4-BE49-F238E27FC236}">
              <a16:creationId xmlns:a16="http://schemas.microsoft.com/office/drawing/2014/main" id="{41E3F145-4E03-4EBC-86CB-521F451E0B99}"/>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496" name="フローチャート: 判断 495">
          <a:extLst>
            <a:ext uri="{FF2B5EF4-FFF2-40B4-BE49-F238E27FC236}">
              <a16:creationId xmlns:a16="http://schemas.microsoft.com/office/drawing/2014/main" id="{6B373102-E227-4C10-B37F-CD3964519F38}"/>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497" name="フローチャート: 判断 496">
          <a:extLst>
            <a:ext uri="{FF2B5EF4-FFF2-40B4-BE49-F238E27FC236}">
              <a16:creationId xmlns:a16="http://schemas.microsoft.com/office/drawing/2014/main" id="{E08C82F5-DD7D-4FC0-B5DE-F67A4E9DA2A8}"/>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498" name="フローチャート: 判断 497">
          <a:extLst>
            <a:ext uri="{FF2B5EF4-FFF2-40B4-BE49-F238E27FC236}">
              <a16:creationId xmlns:a16="http://schemas.microsoft.com/office/drawing/2014/main" id="{6036F78B-AEC8-4FBA-B3CD-4ECDBE6583FB}"/>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499" name="フローチャート: 判断 498">
          <a:extLst>
            <a:ext uri="{FF2B5EF4-FFF2-40B4-BE49-F238E27FC236}">
              <a16:creationId xmlns:a16="http://schemas.microsoft.com/office/drawing/2014/main" id="{39AF34C3-D7A4-46A8-B7B9-194D1EF5E8E9}"/>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00" name="フローチャート: 判断 499">
          <a:extLst>
            <a:ext uri="{FF2B5EF4-FFF2-40B4-BE49-F238E27FC236}">
              <a16:creationId xmlns:a16="http://schemas.microsoft.com/office/drawing/2014/main" id="{AC85D966-A689-4EC6-8DEE-F6A60479A9E9}"/>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6534DA43-D335-46C4-A872-4B1C3855F9F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5FC7B366-31AD-4A68-96D7-4768DE23C3A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C07CD4DD-1727-4A88-9ED5-32000AB137B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F318039B-1E3F-4D57-A46A-54FBF78FF4D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A8C2741A-0F50-4BEB-A71F-F8116BBB65D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89789</xdr:rowOff>
    </xdr:from>
    <xdr:to>
      <xdr:col>116</xdr:col>
      <xdr:colOff>114300</xdr:colOff>
      <xdr:row>63</xdr:row>
      <xdr:rowOff>19939</xdr:rowOff>
    </xdr:to>
    <xdr:sp macro="" textlink="">
      <xdr:nvSpPr>
        <xdr:cNvPr id="506" name="楕円 505">
          <a:extLst>
            <a:ext uri="{FF2B5EF4-FFF2-40B4-BE49-F238E27FC236}">
              <a16:creationId xmlns:a16="http://schemas.microsoft.com/office/drawing/2014/main" id="{BF709B9C-5CF0-40FE-8590-B9272CB43577}"/>
            </a:ext>
          </a:extLst>
        </xdr:cNvPr>
        <xdr:cNvSpPr/>
      </xdr:nvSpPr>
      <xdr:spPr>
        <a:xfrm>
          <a:off x="22110700" y="1071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68216</xdr:rowOff>
    </xdr:from>
    <xdr:ext cx="469744" cy="259045"/>
    <xdr:sp macro="" textlink="">
      <xdr:nvSpPr>
        <xdr:cNvPr id="507" name="【学校施設】&#10;一人当たり面積該当値テキスト">
          <a:extLst>
            <a:ext uri="{FF2B5EF4-FFF2-40B4-BE49-F238E27FC236}">
              <a16:creationId xmlns:a16="http://schemas.microsoft.com/office/drawing/2014/main" id="{05FED3DC-56D8-4B7C-9EED-32CE9A44CD01}"/>
            </a:ext>
          </a:extLst>
        </xdr:cNvPr>
        <xdr:cNvSpPr txBox="1"/>
      </xdr:nvSpPr>
      <xdr:spPr>
        <a:xfrm>
          <a:off x="22199600" y="1069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98933</xdr:rowOff>
    </xdr:from>
    <xdr:to>
      <xdr:col>112</xdr:col>
      <xdr:colOff>38100</xdr:colOff>
      <xdr:row>63</xdr:row>
      <xdr:rowOff>29083</xdr:rowOff>
    </xdr:to>
    <xdr:sp macro="" textlink="">
      <xdr:nvSpPr>
        <xdr:cNvPr id="508" name="楕円 507">
          <a:extLst>
            <a:ext uri="{FF2B5EF4-FFF2-40B4-BE49-F238E27FC236}">
              <a16:creationId xmlns:a16="http://schemas.microsoft.com/office/drawing/2014/main" id="{97255226-2DC2-4688-B4EF-EAF0A9EE4BA9}"/>
            </a:ext>
          </a:extLst>
        </xdr:cNvPr>
        <xdr:cNvSpPr/>
      </xdr:nvSpPr>
      <xdr:spPr>
        <a:xfrm>
          <a:off x="21272500" y="1072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140589</xdr:rowOff>
    </xdr:from>
    <xdr:to>
      <xdr:col>116</xdr:col>
      <xdr:colOff>63500</xdr:colOff>
      <xdr:row>62</xdr:row>
      <xdr:rowOff>149733</xdr:rowOff>
    </xdr:to>
    <xdr:cxnSp macro="">
      <xdr:nvCxnSpPr>
        <xdr:cNvPr id="509" name="直線コネクタ 508">
          <a:extLst>
            <a:ext uri="{FF2B5EF4-FFF2-40B4-BE49-F238E27FC236}">
              <a16:creationId xmlns:a16="http://schemas.microsoft.com/office/drawing/2014/main" id="{2DAFBDC3-B4B3-45E0-8188-3FA063B968C7}"/>
            </a:ext>
          </a:extLst>
        </xdr:cNvPr>
        <xdr:cNvCxnSpPr/>
      </xdr:nvCxnSpPr>
      <xdr:spPr>
        <a:xfrm flipV="1">
          <a:off x="21323300" y="10770489"/>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97028</xdr:rowOff>
    </xdr:from>
    <xdr:to>
      <xdr:col>107</xdr:col>
      <xdr:colOff>101600</xdr:colOff>
      <xdr:row>63</xdr:row>
      <xdr:rowOff>27178</xdr:rowOff>
    </xdr:to>
    <xdr:sp macro="" textlink="">
      <xdr:nvSpPr>
        <xdr:cNvPr id="510" name="楕円 509">
          <a:extLst>
            <a:ext uri="{FF2B5EF4-FFF2-40B4-BE49-F238E27FC236}">
              <a16:creationId xmlns:a16="http://schemas.microsoft.com/office/drawing/2014/main" id="{1B39530C-5DD5-48BC-A124-793FC7A31BA0}"/>
            </a:ext>
          </a:extLst>
        </xdr:cNvPr>
        <xdr:cNvSpPr/>
      </xdr:nvSpPr>
      <xdr:spPr>
        <a:xfrm>
          <a:off x="20383500" y="107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147828</xdr:rowOff>
    </xdr:from>
    <xdr:to>
      <xdr:col>111</xdr:col>
      <xdr:colOff>177800</xdr:colOff>
      <xdr:row>62</xdr:row>
      <xdr:rowOff>149733</xdr:rowOff>
    </xdr:to>
    <xdr:cxnSp macro="">
      <xdr:nvCxnSpPr>
        <xdr:cNvPr id="511" name="直線コネクタ 510">
          <a:extLst>
            <a:ext uri="{FF2B5EF4-FFF2-40B4-BE49-F238E27FC236}">
              <a16:creationId xmlns:a16="http://schemas.microsoft.com/office/drawing/2014/main" id="{ED458379-AFFD-4B08-BDFF-06407ECBA92D}"/>
            </a:ext>
          </a:extLst>
        </xdr:cNvPr>
        <xdr:cNvCxnSpPr/>
      </xdr:nvCxnSpPr>
      <xdr:spPr>
        <a:xfrm>
          <a:off x="20434300" y="1077772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94552</xdr:rowOff>
    </xdr:from>
    <xdr:to>
      <xdr:col>102</xdr:col>
      <xdr:colOff>165100</xdr:colOff>
      <xdr:row>63</xdr:row>
      <xdr:rowOff>24702</xdr:rowOff>
    </xdr:to>
    <xdr:sp macro="" textlink="">
      <xdr:nvSpPr>
        <xdr:cNvPr id="512" name="楕円 511">
          <a:extLst>
            <a:ext uri="{FF2B5EF4-FFF2-40B4-BE49-F238E27FC236}">
              <a16:creationId xmlns:a16="http://schemas.microsoft.com/office/drawing/2014/main" id="{124C56A8-652A-4B1A-B378-4F8A6D53E9FC}"/>
            </a:ext>
          </a:extLst>
        </xdr:cNvPr>
        <xdr:cNvSpPr/>
      </xdr:nvSpPr>
      <xdr:spPr>
        <a:xfrm>
          <a:off x="19494500" y="107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145352</xdr:rowOff>
    </xdr:from>
    <xdr:to>
      <xdr:col>107</xdr:col>
      <xdr:colOff>50800</xdr:colOff>
      <xdr:row>62</xdr:row>
      <xdr:rowOff>147828</xdr:rowOff>
    </xdr:to>
    <xdr:cxnSp macro="">
      <xdr:nvCxnSpPr>
        <xdr:cNvPr id="513" name="直線コネクタ 512">
          <a:extLst>
            <a:ext uri="{FF2B5EF4-FFF2-40B4-BE49-F238E27FC236}">
              <a16:creationId xmlns:a16="http://schemas.microsoft.com/office/drawing/2014/main" id="{7D0AF3F9-CC68-4C81-B332-C5A39664F40F}"/>
            </a:ext>
          </a:extLst>
        </xdr:cNvPr>
        <xdr:cNvCxnSpPr/>
      </xdr:nvCxnSpPr>
      <xdr:spPr>
        <a:xfrm>
          <a:off x="19545300" y="10775252"/>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92266</xdr:rowOff>
    </xdr:from>
    <xdr:to>
      <xdr:col>98</xdr:col>
      <xdr:colOff>38100</xdr:colOff>
      <xdr:row>63</xdr:row>
      <xdr:rowOff>22416</xdr:rowOff>
    </xdr:to>
    <xdr:sp macro="" textlink="">
      <xdr:nvSpPr>
        <xdr:cNvPr id="514" name="楕円 513">
          <a:extLst>
            <a:ext uri="{FF2B5EF4-FFF2-40B4-BE49-F238E27FC236}">
              <a16:creationId xmlns:a16="http://schemas.microsoft.com/office/drawing/2014/main" id="{4CE0B066-D77D-4701-9EF2-2312D2C0F062}"/>
            </a:ext>
          </a:extLst>
        </xdr:cNvPr>
        <xdr:cNvSpPr/>
      </xdr:nvSpPr>
      <xdr:spPr>
        <a:xfrm>
          <a:off x="18605500" y="1072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143066</xdr:rowOff>
    </xdr:from>
    <xdr:to>
      <xdr:col>102</xdr:col>
      <xdr:colOff>114300</xdr:colOff>
      <xdr:row>62</xdr:row>
      <xdr:rowOff>145352</xdr:rowOff>
    </xdr:to>
    <xdr:cxnSp macro="">
      <xdr:nvCxnSpPr>
        <xdr:cNvPr id="515" name="直線コネクタ 514">
          <a:extLst>
            <a:ext uri="{FF2B5EF4-FFF2-40B4-BE49-F238E27FC236}">
              <a16:creationId xmlns:a16="http://schemas.microsoft.com/office/drawing/2014/main" id="{6DBD2B66-AAA7-4398-933F-18BBAF2F24FE}"/>
            </a:ext>
          </a:extLst>
        </xdr:cNvPr>
        <xdr:cNvCxnSpPr/>
      </xdr:nvCxnSpPr>
      <xdr:spPr>
        <a:xfrm>
          <a:off x="18656300" y="107729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516" name="n_1aveValue【学校施設】&#10;一人当たり面積">
          <a:extLst>
            <a:ext uri="{FF2B5EF4-FFF2-40B4-BE49-F238E27FC236}">
              <a16:creationId xmlns:a16="http://schemas.microsoft.com/office/drawing/2014/main" id="{8D5C679E-FE5A-454B-94B7-D18C9B93C2AC}"/>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517" name="n_2aveValue【学校施設】&#10;一人当たり面積">
          <a:extLst>
            <a:ext uri="{FF2B5EF4-FFF2-40B4-BE49-F238E27FC236}">
              <a16:creationId xmlns:a16="http://schemas.microsoft.com/office/drawing/2014/main" id="{11D763A2-773A-4093-82C2-A6A116FD62BA}"/>
            </a:ext>
          </a:extLst>
        </xdr:cNvPr>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518" name="n_3aveValue【学校施設】&#10;一人当たり面積">
          <a:extLst>
            <a:ext uri="{FF2B5EF4-FFF2-40B4-BE49-F238E27FC236}">
              <a16:creationId xmlns:a16="http://schemas.microsoft.com/office/drawing/2014/main" id="{805913E7-66EF-44F1-9154-7E10BB377B09}"/>
            </a:ext>
          </a:extLst>
        </xdr:cNvPr>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519" name="n_4aveValue【学校施設】&#10;一人当たり面積">
          <a:extLst>
            <a:ext uri="{FF2B5EF4-FFF2-40B4-BE49-F238E27FC236}">
              <a16:creationId xmlns:a16="http://schemas.microsoft.com/office/drawing/2014/main" id="{DBFC3B11-30AD-41CD-936F-443119FFC5A1}"/>
            </a:ext>
          </a:extLst>
        </xdr:cNvPr>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20210</xdr:rowOff>
    </xdr:from>
    <xdr:ext cx="469744" cy="259045"/>
    <xdr:sp macro="" textlink="">
      <xdr:nvSpPr>
        <xdr:cNvPr id="520" name="n_1mainValue【学校施設】&#10;一人当たり面積">
          <a:extLst>
            <a:ext uri="{FF2B5EF4-FFF2-40B4-BE49-F238E27FC236}">
              <a16:creationId xmlns:a16="http://schemas.microsoft.com/office/drawing/2014/main" id="{598826B4-BE37-4A23-B43A-9F08F3AC3E03}"/>
            </a:ext>
          </a:extLst>
        </xdr:cNvPr>
        <xdr:cNvSpPr txBox="1"/>
      </xdr:nvSpPr>
      <xdr:spPr>
        <a:xfrm>
          <a:off x="21075727" y="1082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18305</xdr:rowOff>
    </xdr:from>
    <xdr:ext cx="469744" cy="259045"/>
    <xdr:sp macro="" textlink="">
      <xdr:nvSpPr>
        <xdr:cNvPr id="521" name="n_2mainValue【学校施設】&#10;一人当たり面積">
          <a:extLst>
            <a:ext uri="{FF2B5EF4-FFF2-40B4-BE49-F238E27FC236}">
              <a16:creationId xmlns:a16="http://schemas.microsoft.com/office/drawing/2014/main" id="{B16ABB33-AABF-4595-BC53-7661AF9D3B14}"/>
            </a:ext>
          </a:extLst>
        </xdr:cNvPr>
        <xdr:cNvSpPr txBox="1"/>
      </xdr:nvSpPr>
      <xdr:spPr>
        <a:xfrm>
          <a:off x="20199427" y="1081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15829</xdr:rowOff>
    </xdr:from>
    <xdr:ext cx="469744" cy="259045"/>
    <xdr:sp macro="" textlink="">
      <xdr:nvSpPr>
        <xdr:cNvPr id="522" name="n_3mainValue【学校施設】&#10;一人当たり面積">
          <a:extLst>
            <a:ext uri="{FF2B5EF4-FFF2-40B4-BE49-F238E27FC236}">
              <a16:creationId xmlns:a16="http://schemas.microsoft.com/office/drawing/2014/main" id="{02BDE04B-CD4C-4062-A004-A1A7FA209442}"/>
            </a:ext>
          </a:extLst>
        </xdr:cNvPr>
        <xdr:cNvSpPr txBox="1"/>
      </xdr:nvSpPr>
      <xdr:spPr>
        <a:xfrm>
          <a:off x="19310427" y="1081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13543</xdr:rowOff>
    </xdr:from>
    <xdr:ext cx="469744" cy="259045"/>
    <xdr:sp macro="" textlink="">
      <xdr:nvSpPr>
        <xdr:cNvPr id="523" name="n_4mainValue【学校施設】&#10;一人当たり面積">
          <a:extLst>
            <a:ext uri="{FF2B5EF4-FFF2-40B4-BE49-F238E27FC236}">
              <a16:creationId xmlns:a16="http://schemas.microsoft.com/office/drawing/2014/main" id="{7CAF533C-EC41-43F9-B981-AD7414A3B8F7}"/>
            </a:ext>
          </a:extLst>
        </xdr:cNvPr>
        <xdr:cNvSpPr txBox="1"/>
      </xdr:nvSpPr>
      <xdr:spPr>
        <a:xfrm>
          <a:off x="18421427" y="1081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496526F9-952D-4B2E-971F-51B03014730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6B2F7BA6-44B5-4463-825B-B84432BAD8C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DFA8B597-D0D0-4AF2-8A56-29CF4B15BD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1D276DD6-09EC-48EB-8623-DE5577E70B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AFF5A5C5-FE67-409B-B894-BD90F7291A5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78033DEA-8802-4E53-8545-28D8F21E367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8C26F994-993B-45E6-8580-A3C7DAC6F45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D6C9A0AF-BAED-42A8-934C-56E2B91928A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622D615A-7276-498F-99F6-FFECDBB8F5B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7929BC46-B262-4E17-8851-92C0F3521A9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D1330F81-6B5B-4084-9512-3870A2237F2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5B94F7C0-0D1C-4706-BE8C-AD350183276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DD769769-B43E-4CAE-AE1D-D78F43F54E6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3969B35B-56E2-4B57-845E-27982ABA988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B757C0CA-7A58-4DDC-905C-9FDDC06971F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05193818-1FCD-4DF0-BDE0-27A1669BDC5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84584450-2E08-4BD2-B0FA-B46AC37B0C2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580E6625-52FC-42E0-85EF-11B4B74EE92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909CBF3A-6708-4069-BF4D-764272A2E6C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60AA1121-A191-4B27-8097-4223CE5A473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FE0B40D4-D642-4C15-83BD-B2DFB4DFE49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8333434F-71C7-4D7E-8654-FF0F7B368B2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113CB3E2-1E55-4658-A97F-5AD6A1C493B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5F2CE435-DAE6-4D1B-B79F-847C8084E99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6B006B8A-4C55-475A-A82B-EF89BCC9F4E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CECB0379-0C32-4BEA-92EB-FBB5393D3BDE}"/>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児童館】&#10;有形固定資産減価償却率最小値テキスト">
          <a:extLst>
            <a:ext uri="{FF2B5EF4-FFF2-40B4-BE49-F238E27FC236}">
              <a16:creationId xmlns:a16="http://schemas.microsoft.com/office/drawing/2014/main" id="{6723B6D7-5485-4B80-A8DE-843C8EEFF9C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0C379E43-98A6-4EA0-A3DB-85F375391B4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552" name="【児童館】&#10;有形固定資産減価償却率最大値テキスト">
          <a:extLst>
            <a:ext uri="{FF2B5EF4-FFF2-40B4-BE49-F238E27FC236}">
              <a16:creationId xmlns:a16="http://schemas.microsoft.com/office/drawing/2014/main" id="{7A060F06-7BF3-4E99-9224-EBFC3938017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553" name="直線コネクタ 552">
          <a:extLst>
            <a:ext uri="{FF2B5EF4-FFF2-40B4-BE49-F238E27FC236}">
              <a16:creationId xmlns:a16="http://schemas.microsoft.com/office/drawing/2014/main" id="{80C448F8-0B22-4CC3-9E7C-66113CFADB88}"/>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9814</xdr:rowOff>
    </xdr:from>
    <xdr:ext cx="405111" cy="259045"/>
    <xdr:sp macro="" textlink="">
      <xdr:nvSpPr>
        <xdr:cNvPr id="554" name="【児童館】&#10;有形固定資産減価償却率平均値テキスト">
          <a:extLst>
            <a:ext uri="{FF2B5EF4-FFF2-40B4-BE49-F238E27FC236}">
              <a16:creationId xmlns:a16="http://schemas.microsoft.com/office/drawing/2014/main" id="{5355C03A-1D5C-48F8-8A5F-7619AF76E5ED}"/>
            </a:ext>
          </a:extLst>
        </xdr:cNvPr>
        <xdr:cNvSpPr txBox="1"/>
      </xdr:nvSpPr>
      <xdr:spPr>
        <a:xfrm>
          <a:off x="16357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555" name="フローチャート: 判断 554">
          <a:extLst>
            <a:ext uri="{FF2B5EF4-FFF2-40B4-BE49-F238E27FC236}">
              <a16:creationId xmlns:a16="http://schemas.microsoft.com/office/drawing/2014/main" id="{32627DF9-4536-479D-B8D4-73EF24CF60B3}"/>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556" name="フローチャート: 判断 555">
          <a:extLst>
            <a:ext uri="{FF2B5EF4-FFF2-40B4-BE49-F238E27FC236}">
              <a16:creationId xmlns:a16="http://schemas.microsoft.com/office/drawing/2014/main" id="{89854069-CAD1-457A-B261-5AF58EF6FF3F}"/>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557" name="フローチャート: 判断 556">
          <a:extLst>
            <a:ext uri="{FF2B5EF4-FFF2-40B4-BE49-F238E27FC236}">
              <a16:creationId xmlns:a16="http://schemas.microsoft.com/office/drawing/2014/main" id="{71091DA0-E737-4F25-9B0F-A25CCB06E7D3}"/>
            </a:ext>
          </a:extLst>
        </xdr:cNvPr>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558" name="フローチャート: 判断 557">
          <a:extLst>
            <a:ext uri="{FF2B5EF4-FFF2-40B4-BE49-F238E27FC236}">
              <a16:creationId xmlns:a16="http://schemas.microsoft.com/office/drawing/2014/main" id="{F0AFD710-6A49-49E9-9BC2-92AE02D944AF}"/>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559" name="フローチャート: 判断 558">
          <a:extLst>
            <a:ext uri="{FF2B5EF4-FFF2-40B4-BE49-F238E27FC236}">
              <a16:creationId xmlns:a16="http://schemas.microsoft.com/office/drawing/2014/main" id="{2B57A064-3350-41FD-9F41-8599557DB3D4}"/>
            </a:ext>
          </a:extLst>
        </xdr:cNvPr>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C921AAEF-7676-4740-9578-4B9DDA5A6D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C7784FE1-7E62-4782-8AC9-6DE1147DBC2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3B8DA13C-21C9-4EC3-9A00-4D8B082BC06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F67ED41-4E73-4DC6-878E-90379E98332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2286534-0405-4FC7-8214-1D0CEE1DD45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65" name="楕円 564">
          <a:extLst>
            <a:ext uri="{FF2B5EF4-FFF2-40B4-BE49-F238E27FC236}">
              <a16:creationId xmlns:a16="http://schemas.microsoft.com/office/drawing/2014/main" id="{5DEEF8AC-0C38-4AF4-8D8B-87201AEEAA6A}"/>
            </a:ext>
          </a:extLst>
        </xdr:cNvPr>
        <xdr:cNvSpPr/>
      </xdr:nvSpPr>
      <xdr:spPr>
        <a:xfrm>
          <a:off x="162687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13443</xdr:rowOff>
    </xdr:from>
    <xdr:ext cx="405111" cy="259045"/>
    <xdr:sp macro="" textlink="">
      <xdr:nvSpPr>
        <xdr:cNvPr id="566" name="【児童館】&#10;有形固定資産減価償却率該当値テキスト">
          <a:extLst>
            <a:ext uri="{FF2B5EF4-FFF2-40B4-BE49-F238E27FC236}">
              <a16:creationId xmlns:a16="http://schemas.microsoft.com/office/drawing/2014/main" id="{B7CDFBEF-0A05-42FA-A4BA-F3F456C0ACF2}"/>
            </a:ext>
          </a:extLst>
        </xdr:cNvPr>
        <xdr:cNvSpPr txBox="1"/>
      </xdr:nvSpPr>
      <xdr:spPr>
        <a:xfrm>
          <a:off x="16357600" y="1372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129358</xdr:rowOff>
    </xdr:from>
    <xdr:to>
      <xdr:col>81</xdr:col>
      <xdr:colOff>101600</xdr:colOff>
      <xdr:row>81</xdr:row>
      <xdr:rowOff>59508</xdr:rowOff>
    </xdr:to>
    <xdr:sp macro="" textlink="">
      <xdr:nvSpPr>
        <xdr:cNvPr id="567" name="楕円 566">
          <a:extLst>
            <a:ext uri="{FF2B5EF4-FFF2-40B4-BE49-F238E27FC236}">
              <a16:creationId xmlns:a16="http://schemas.microsoft.com/office/drawing/2014/main" id="{63D88776-868D-42AF-A810-4A0789500E01}"/>
            </a:ext>
          </a:extLst>
        </xdr:cNvPr>
        <xdr:cNvSpPr/>
      </xdr:nvSpPr>
      <xdr:spPr>
        <a:xfrm>
          <a:off x="15430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8708</xdr:rowOff>
    </xdr:from>
    <xdr:to>
      <xdr:col>85</xdr:col>
      <xdr:colOff>127000</xdr:colOff>
      <xdr:row>81</xdr:row>
      <xdr:rowOff>41366</xdr:rowOff>
    </xdr:to>
    <xdr:cxnSp macro="">
      <xdr:nvCxnSpPr>
        <xdr:cNvPr id="568" name="直線コネクタ 567">
          <a:extLst>
            <a:ext uri="{FF2B5EF4-FFF2-40B4-BE49-F238E27FC236}">
              <a16:creationId xmlns:a16="http://schemas.microsoft.com/office/drawing/2014/main" id="{8E941D56-B04A-4969-8DEC-894B32027008}"/>
            </a:ext>
          </a:extLst>
        </xdr:cNvPr>
        <xdr:cNvCxnSpPr/>
      </xdr:nvCxnSpPr>
      <xdr:spPr>
        <a:xfrm>
          <a:off x="15481300" y="138961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132624</xdr:rowOff>
    </xdr:from>
    <xdr:to>
      <xdr:col>76</xdr:col>
      <xdr:colOff>165100</xdr:colOff>
      <xdr:row>81</xdr:row>
      <xdr:rowOff>62774</xdr:rowOff>
    </xdr:to>
    <xdr:sp macro="" textlink="">
      <xdr:nvSpPr>
        <xdr:cNvPr id="569" name="楕円 568">
          <a:extLst>
            <a:ext uri="{FF2B5EF4-FFF2-40B4-BE49-F238E27FC236}">
              <a16:creationId xmlns:a16="http://schemas.microsoft.com/office/drawing/2014/main" id="{1359BC3C-F4C0-4AAC-A076-D441AFBD27C4}"/>
            </a:ext>
          </a:extLst>
        </xdr:cNvPr>
        <xdr:cNvSpPr/>
      </xdr:nvSpPr>
      <xdr:spPr>
        <a:xfrm>
          <a:off x="14541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8708</xdr:rowOff>
    </xdr:from>
    <xdr:to>
      <xdr:col>81</xdr:col>
      <xdr:colOff>50800</xdr:colOff>
      <xdr:row>81</xdr:row>
      <xdr:rowOff>11974</xdr:rowOff>
    </xdr:to>
    <xdr:cxnSp macro="">
      <xdr:nvCxnSpPr>
        <xdr:cNvPr id="570" name="直線コネクタ 569">
          <a:extLst>
            <a:ext uri="{FF2B5EF4-FFF2-40B4-BE49-F238E27FC236}">
              <a16:creationId xmlns:a16="http://schemas.microsoft.com/office/drawing/2014/main" id="{9C90E4C5-52C3-43C4-B945-17A221042A97}"/>
            </a:ext>
          </a:extLst>
        </xdr:cNvPr>
        <xdr:cNvCxnSpPr/>
      </xdr:nvCxnSpPr>
      <xdr:spPr>
        <a:xfrm flipV="1">
          <a:off x="14592300" y="1389615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99968</xdr:rowOff>
    </xdr:from>
    <xdr:to>
      <xdr:col>72</xdr:col>
      <xdr:colOff>38100</xdr:colOff>
      <xdr:row>81</xdr:row>
      <xdr:rowOff>30118</xdr:rowOff>
    </xdr:to>
    <xdr:sp macro="" textlink="">
      <xdr:nvSpPr>
        <xdr:cNvPr id="571" name="楕円 570">
          <a:extLst>
            <a:ext uri="{FF2B5EF4-FFF2-40B4-BE49-F238E27FC236}">
              <a16:creationId xmlns:a16="http://schemas.microsoft.com/office/drawing/2014/main" id="{A68982B8-62E1-42FB-83AE-200BCFDDB750}"/>
            </a:ext>
          </a:extLst>
        </xdr:cNvPr>
        <xdr:cNvSpPr/>
      </xdr:nvSpPr>
      <xdr:spPr>
        <a:xfrm>
          <a:off x="13652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150768</xdr:rowOff>
    </xdr:from>
    <xdr:to>
      <xdr:col>76</xdr:col>
      <xdr:colOff>114300</xdr:colOff>
      <xdr:row>81</xdr:row>
      <xdr:rowOff>11974</xdr:rowOff>
    </xdr:to>
    <xdr:cxnSp macro="">
      <xdr:nvCxnSpPr>
        <xdr:cNvPr id="572" name="直線コネクタ 571">
          <a:extLst>
            <a:ext uri="{FF2B5EF4-FFF2-40B4-BE49-F238E27FC236}">
              <a16:creationId xmlns:a16="http://schemas.microsoft.com/office/drawing/2014/main" id="{5EC29F82-904C-4F7A-9164-24B6D5089254}"/>
            </a:ext>
          </a:extLst>
        </xdr:cNvPr>
        <xdr:cNvCxnSpPr/>
      </xdr:nvCxnSpPr>
      <xdr:spPr>
        <a:xfrm>
          <a:off x="13703300" y="138667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65677</xdr:rowOff>
    </xdr:from>
    <xdr:to>
      <xdr:col>67</xdr:col>
      <xdr:colOff>101600</xdr:colOff>
      <xdr:row>80</xdr:row>
      <xdr:rowOff>167277</xdr:rowOff>
    </xdr:to>
    <xdr:sp macro="" textlink="">
      <xdr:nvSpPr>
        <xdr:cNvPr id="573" name="楕円 572">
          <a:extLst>
            <a:ext uri="{FF2B5EF4-FFF2-40B4-BE49-F238E27FC236}">
              <a16:creationId xmlns:a16="http://schemas.microsoft.com/office/drawing/2014/main" id="{8303B4EA-9E19-40E7-B793-630A3C9E0628}"/>
            </a:ext>
          </a:extLst>
        </xdr:cNvPr>
        <xdr:cNvSpPr/>
      </xdr:nvSpPr>
      <xdr:spPr>
        <a:xfrm>
          <a:off x="127635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116477</xdr:rowOff>
    </xdr:from>
    <xdr:to>
      <xdr:col>71</xdr:col>
      <xdr:colOff>177800</xdr:colOff>
      <xdr:row>80</xdr:row>
      <xdr:rowOff>150768</xdr:rowOff>
    </xdr:to>
    <xdr:cxnSp macro="">
      <xdr:nvCxnSpPr>
        <xdr:cNvPr id="574" name="直線コネクタ 573">
          <a:extLst>
            <a:ext uri="{FF2B5EF4-FFF2-40B4-BE49-F238E27FC236}">
              <a16:creationId xmlns:a16="http://schemas.microsoft.com/office/drawing/2014/main" id="{B40C65BC-92A4-48A4-9826-01C16E124ADE}"/>
            </a:ext>
          </a:extLst>
        </xdr:cNvPr>
        <xdr:cNvCxnSpPr/>
      </xdr:nvCxnSpPr>
      <xdr:spPr>
        <a:xfrm>
          <a:off x="12814300" y="1383247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137177</xdr:rowOff>
    </xdr:from>
    <xdr:ext cx="405111" cy="259045"/>
    <xdr:sp macro="" textlink="">
      <xdr:nvSpPr>
        <xdr:cNvPr id="575" name="n_1aveValue【児童館】&#10;有形固定資産減価償却率">
          <a:extLst>
            <a:ext uri="{FF2B5EF4-FFF2-40B4-BE49-F238E27FC236}">
              <a16:creationId xmlns:a16="http://schemas.microsoft.com/office/drawing/2014/main" id="{605A49F0-DA9D-433C-912C-A514C49FDB5D}"/>
            </a:ext>
          </a:extLst>
        </xdr:cNvPr>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576" name="n_2aveValue【児童館】&#10;有形固定資産減価償却率">
          <a:extLst>
            <a:ext uri="{FF2B5EF4-FFF2-40B4-BE49-F238E27FC236}">
              <a16:creationId xmlns:a16="http://schemas.microsoft.com/office/drawing/2014/main" id="{BEE62F0C-95C6-4974-8FF3-04EDAFDFA508}"/>
            </a:ext>
          </a:extLst>
        </xdr:cNvPr>
        <xdr:cNvSpPr txBox="1"/>
      </xdr:nvSpPr>
      <xdr:spPr>
        <a:xfrm>
          <a:off x="14389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577" name="n_3aveValue【児童館】&#10;有形固定資産減価償却率">
          <a:extLst>
            <a:ext uri="{FF2B5EF4-FFF2-40B4-BE49-F238E27FC236}">
              <a16:creationId xmlns:a16="http://schemas.microsoft.com/office/drawing/2014/main" id="{3825E128-153F-4367-9DF8-84337481F8C8}"/>
            </a:ext>
          </a:extLst>
        </xdr:cNvPr>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578" name="n_4aveValue【児童館】&#10;有形固定資産減価償却率">
          <a:extLst>
            <a:ext uri="{FF2B5EF4-FFF2-40B4-BE49-F238E27FC236}">
              <a16:creationId xmlns:a16="http://schemas.microsoft.com/office/drawing/2014/main" id="{60860820-CEC9-485A-A1BB-421B1FAB796F}"/>
            </a:ext>
          </a:extLst>
        </xdr:cNvPr>
        <xdr:cNvSpPr txBox="1"/>
      </xdr:nvSpPr>
      <xdr:spPr>
        <a:xfrm>
          <a:off x="12611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76035</xdr:rowOff>
    </xdr:from>
    <xdr:ext cx="405111" cy="259045"/>
    <xdr:sp macro="" textlink="">
      <xdr:nvSpPr>
        <xdr:cNvPr id="579" name="n_1mainValue【児童館】&#10;有形固定資産減価償却率">
          <a:extLst>
            <a:ext uri="{FF2B5EF4-FFF2-40B4-BE49-F238E27FC236}">
              <a16:creationId xmlns:a16="http://schemas.microsoft.com/office/drawing/2014/main" id="{1A658969-714F-49FB-974D-01BDDC531833}"/>
            </a:ext>
          </a:extLst>
        </xdr:cNvPr>
        <xdr:cNvSpPr txBox="1"/>
      </xdr:nvSpPr>
      <xdr:spPr>
        <a:xfrm>
          <a:off x="152660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79301</xdr:rowOff>
    </xdr:from>
    <xdr:ext cx="405111" cy="259045"/>
    <xdr:sp macro="" textlink="">
      <xdr:nvSpPr>
        <xdr:cNvPr id="580" name="n_2mainValue【児童館】&#10;有形固定資産減価償却率">
          <a:extLst>
            <a:ext uri="{FF2B5EF4-FFF2-40B4-BE49-F238E27FC236}">
              <a16:creationId xmlns:a16="http://schemas.microsoft.com/office/drawing/2014/main" id="{DDF02969-209D-402A-BDD5-7DC29CF5C40D}"/>
            </a:ext>
          </a:extLst>
        </xdr:cNvPr>
        <xdr:cNvSpPr txBox="1"/>
      </xdr:nvSpPr>
      <xdr:spPr>
        <a:xfrm>
          <a:off x="143897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46645</xdr:rowOff>
    </xdr:from>
    <xdr:ext cx="405111" cy="259045"/>
    <xdr:sp macro="" textlink="">
      <xdr:nvSpPr>
        <xdr:cNvPr id="581" name="n_3mainValue【児童館】&#10;有形固定資産減価償却率">
          <a:extLst>
            <a:ext uri="{FF2B5EF4-FFF2-40B4-BE49-F238E27FC236}">
              <a16:creationId xmlns:a16="http://schemas.microsoft.com/office/drawing/2014/main" id="{6B2AC6C3-70DC-4515-9A85-9604CCF11FBD}"/>
            </a:ext>
          </a:extLst>
        </xdr:cNvPr>
        <xdr:cNvSpPr txBox="1"/>
      </xdr:nvSpPr>
      <xdr:spPr>
        <a:xfrm>
          <a:off x="135007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12354</xdr:rowOff>
    </xdr:from>
    <xdr:ext cx="405111" cy="259045"/>
    <xdr:sp macro="" textlink="">
      <xdr:nvSpPr>
        <xdr:cNvPr id="582" name="n_4mainValue【児童館】&#10;有形固定資産減価償却率">
          <a:extLst>
            <a:ext uri="{FF2B5EF4-FFF2-40B4-BE49-F238E27FC236}">
              <a16:creationId xmlns:a16="http://schemas.microsoft.com/office/drawing/2014/main" id="{1EFCBAF7-6324-4E17-BBD4-1224856281F3}"/>
            </a:ext>
          </a:extLst>
        </xdr:cNvPr>
        <xdr:cNvSpPr txBox="1"/>
      </xdr:nvSpPr>
      <xdr:spPr>
        <a:xfrm>
          <a:off x="12611744" y="1355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37966846-44EB-430A-A717-3C3D9632865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3370B2FC-6BB6-43D7-85BE-069B94C01BE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A61BA31E-8C22-4A1F-8277-0DC52E5C2BC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38765F8C-A67D-4A39-83BD-314BA1BCCD1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C749EB40-35F9-4920-ADA6-F822F0AE886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79CF6C3-D997-459E-8421-5913ED82FDF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806B1310-4C58-4BF1-8481-78B43DD6DA1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1408E96E-CD32-4F34-A55C-B51AD27FAD7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DB032A16-7767-4027-8E36-FCAAEDBE498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D95105B5-4287-45B9-B0DE-6D35590DAE9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10D66BCE-4FAA-43A8-9261-7AA1BBFD5C5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AE1FF4FC-AFE6-4F25-A32E-F45141F2951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166F32B3-BE6C-43C0-BAC2-982979BDA00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322A0540-7A5D-4DA8-B873-A2D722E90F6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1A86C2E1-D75C-4533-AD40-E06C4C1D00A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9FF5044E-FE21-4C50-9DE6-6D01CD22972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5CC3F906-17E6-404F-820A-26143280474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D7620C57-532E-488E-99B1-455353A3439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19B27D2F-6DF7-48B0-B8A7-46C0F5ECDEA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4E4887A9-ED80-47C1-8C21-56D1CBE0DC6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5492957B-E80A-4393-ABC0-A7099C5803B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3D21ED38-146D-46A4-B316-530E23DD0B1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A6AFDAE8-B527-4078-8966-7DBC2973925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D89823E8-8B92-4B44-82CD-A3FABF1B4087}"/>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児童館】&#10;一人当たり面積最小値テキスト">
          <a:extLst>
            <a:ext uri="{FF2B5EF4-FFF2-40B4-BE49-F238E27FC236}">
              <a16:creationId xmlns:a16="http://schemas.microsoft.com/office/drawing/2014/main" id="{54D7FD2C-C729-411F-B42A-4255447A72D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94F1CA32-5878-46AC-B4D1-22C541D9E43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09" name="【児童館】&#10;一人当たり面積最大値テキスト">
          <a:extLst>
            <a:ext uri="{FF2B5EF4-FFF2-40B4-BE49-F238E27FC236}">
              <a16:creationId xmlns:a16="http://schemas.microsoft.com/office/drawing/2014/main" id="{6A54EB16-EA8D-4670-B037-06982DB1990D}"/>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10" name="直線コネクタ 609">
          <a:extLst>
            <a:ext uri="{FF2B5EF4-FFF2-40B4-BE49-F238E27FC236}">
              <a16:creationId xmlns:a16="http://schemas.microsoft.com/office/drawing/2014/main" id="{7A209FE0-5D6A-488F-AFB4-C51DA600440D}"/>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11" name="【児童館】&#10;一人当たり面積平均値テキスト">
          <a:extLst>
            <a:ext uri="{FF2B5EF4-FFF2-40B4-BE49-F238E27FC236}">
              <a16:creationId xmlns:a16="http://schemas.microsoft.com/office/drawing/2014/main" id="{C2DFEB68-5157-4253-82E7-90D6B8037083}"/>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12" name="フローチャート: 判断 611">
          <a:extLst>
            <a:ext uri="{FF2B5EF4-FFF2-40B4-BE49-F238E27FC236}">
              <a16:creationId xmlns:a16="http://schemas.microsoft.com/office/drawing/2014/main" id="{86002D68-8620-4DF6-9805-D06949F03665}"/>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3" name="フローチャート: 判断 612">
          <a:extLst>
            <a:ext uri="{FF2B5EF4-FFF2-40B4-BE49-F238E27FC236}">
              <a16:creationId xmlns:a16="http://schemas.microsoft.com/office/drawing/2014/main" id="{305F0A12-12AD-4AC3-97C2-D3F657A67311}"/>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4" name="フローチャート: 判断 613">
          <a:extLst>
            <a:ext uri="{FF2B5EF4-FFF2-40B4-BE49-F238E27FC236}">
              <a16:creationId xmlns:a16="http://schemas.microsoft.com/office/drawing/2014/main" id="{7AE6398C-47FD-43DF-AFE5-7BD05C8021B6}"/>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5" name="フローチャート: 判断 614">
          <a:extLst>
            <a:ext uri="{FF2B5EF4-FFF2-40B4-BE49-F238E27FC236}">
              <a16:creationId xmlns:a16="http://schemas.microsoft.com/office/drawing/2014/main" id="{FA07B4D1-8127-4276-B5B8-570F014BEEF3}"/>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6" name="フローチャート: 判断 615">
          <a:extLst>
            <a:ext uri="{FF2B5EF4-FFF2-40B4-BE49-F238E27FC236}">
              <a16:creationId xmlns:a16="http://schemas.microsoft.com/office/drawing/2014/main" id="{23B50982-DC92-4261-9F0A-A834F375EBBA}"/>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100F50AE-125C-4F7E-8CCC-B6834A2CA8B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28294180-9E00-4C84-9880-2BDB06632F4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74F08083-7DDC-480B-A60C-FBFECF9B419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C5847BDB-2ABE-48D8-BD94-AB7E271A04E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890B7D4-0E4E-42B5-90BB-94A894BD0BC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44450</xdr:rowOff>
    </xdr:from>
    <xdr:to>
      <xdr:col>116</xdr:col>
      <xdr:colOff>114300</xdr:colOff>
      <xdr:row>80</xdr:row>
      <xdr:rowOff>146050</xdr:rowOff>
    </xdr:to>
    <xdr:sp macro="" textlink="">
      <xdr:nvSpPr>
        <xdr:cNvPr id="622" name="楕円 621">
          <a:extLst>
            <a:ext uri="{FF2B5EF4-FFF2-40B4-BE49-F238E27FC236}">
              <a16:creationId xmlns:a16="http://schemas.microsoft.com/office/drawing/2014/main" id="{B333E0BF-2819-41C6-BB6B-9A0C164DDF8C}"/>
            </a:ext>
          </a:extLst>
        </xdr:cNvPr>
        <xdr:cNvSpPr/>
      </xdr:nvSpPr>
      <xdr:spPr>
        <a:xfrm>
          <a:off x="22110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67327</xdr:rowOff>
    </xdr:from>
    <xdr:ext cx="469744" cy="259045"/>
    <xdr:sp macro="" textlink="">
      <xdr:nvSpPr>
        <xdr:cNvPr id="623" name="【児童館】&#10;一人当たり面積該当値テキスト">
          <a:extLst>
            <a:ext uri="{FF2B5EF4-FFF2-40B4-BE49-F238E27FC236}">
              <a16:creationId xmlns:a16="http://schemas.microsoft.com/office/drawing/2014/main" id="{718C427F-63A3-432F-857E-1E8BEBD0153F}"/>
            </a:ext>
          </a:extLst>
        </xdr:cNvPr>
        <xdr:cNvSpPr txBox="1"/>
      </xdr:nvSpPr>
      <xdr:spPr>
        <a:xfrm>
          <a:off x="22199600"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44450</xdr:rowOff>
    </xdr:from>
    <xdr:to>
      <xdr:col>112</xdr:col>
      <xdr:colOff>38100</xdr:colOff>
      <xdr:row>80</xdr:row>
      <xdr:rowOff>146050</xdr:rowOff>
    </xdr:to>
    <xdr:sp macro="" textlink="">
      <xdr:nvSpPr>
        <xdr:cNvPr id="624" name="楕円 623">
          <a:extLst>
            <a:ext uri="{FF2B5EF4-FFF2-40B4-BE49-F238E27FC236}">
              <a16:creationId xmlns:a16="http://schemas.microsoft.com/office/drawing/2014/main" id="{98054711-3B11-45EB-98A6-CC619C59D1C7}"/>
            </a:ext>
          </a:extLst>
        </xdr:cNvPr>
        <xdr:cNvSpPr/>
      </xdr:nvSpPr>
      <xdr:spPr>
        <a:xfrm>
          <a:off x="21272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95250</xdr:rowOff>
    </xdr:from>
    <xdr:to>
      <xdr:col>116</xdr:col>
      <xdr:colOff>63500</xdr:colOff>
      <xdr:row>80</xdr:row>
      <xdr:rowOff>95250</xdr:rowOff>
    </xdr:to>
    <xdr:cxnSp macro="">
      <xdr:nvCxnSpPr>
        <xdr:cNvPr id="625" name="直線コネクタ 624">
          <a:extLst>
            <a:ext uri="{FF2B5EF4-FFF2-40B4-BE49-F238E27FC236}">
              <a16:creationId xmlns:a16="http://schemas.microsoft.com/office/drawing/2014/main" id="{B99ED88F-9E95-4CA8-9E12-B97642FBBEFB}"/>
            </a:ext>
          </a:extLst>
        </xdr:cNvPr>
        <xdr:cNvCxnSpPr/>
      </xdr:nvCxnSpPr>
      <xdr:spPr>
        <a:xfrm>
          <a:off x="21323300" y="13811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25400</xdr:rowOff>
    </xdr:from>
    <xdr:to>
      <xdr:col>107</xdr:col>
      <xdr:colOff>101600</xdr:colOff>
      <xdr:row>80</xdr:row>
      <xdr:rowOff>127000</xdr:rowOff>
    </xdr:to>
    <xdr:sp macro="" textlink="">
      <xdr:nvSpPr>
        <xdr:cNvPr id="626" name="楕円 625">
          <a:extLst>
            <a:ext uri="{FF2B5EF4-FFF2-40B4-BE49-F238E27FC236}">
              <a16:creationId xmlns:a16="http://schemas.microsoft.com/office/drawing/2014/main" id="{01A4AF96-3B73-42F5-8CEE-68CF4A35688C}"/>
            </a:ext>
          </a:extLst>
        </xdr:cNvPr>
        <xdr:cNvSpPr/>
      </xdr:nvSpPr>
      <xdr:spPr>
        <a:xfrm>
          <a:off x="20383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76200</xdr:rowOff>
    </xdr:from>
    <xdr:to>
      <xdr:col>111</xdr:col>
      <xdr:colOff>177800</xdr:colOff>
      <xdr:row>80</xdr:row>
      <xdr:rowOff>95250</xdr:rowOff>
    </xdr:to>
    <xdr:cxnSp macro="">
      <xdr:nvCxnSpPr>
        <xdr:cNvPr id="627" name="直線コネクタ 626">
          <a:extLst>
            <a:ext uri="{FF2B5EF4-FFF2-40B4-BE49-F238E27FC236}">
              <a16:creationId xmlns:a16="http://schemas.microsoft.com/office/drawing/2014/main" id="{1773B99D-CE00-4E65-A15C-89AE880652B5}"/>
            </a:ext>
          </a:extLst>
        </xdr:cNvPr>
        <xdr:cNvCxnSpPr/>
      </xdr:nvCxnSpPr>
      <xdr:spPr>
        <a:xfrm>
          <a:off x="20434300" y="13792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xdr:rowOff>
    </xdr:from>
    <xdr:to>
      <xdr:col>102</xdr:col>
      <xdr:colOff>165100</xdr:colOff>
      <xdr:row>80</xdr:row>
      <xdr:rowOff>107950</xdr:rowOff>
    </xdr:to>
    <xdr:sp macro="" textlink="">
      <xdr:nvSpPr>
        <xdr:cNvPr id="628" name="楕円 627">
          <a:extLst>
            <a:ext uri="{FF2B5EF4-FFF2-40B4-BE49-F238E27FC236}">
              <a16:creationId xmlns:a16="http://schemas.microsoft.com/office/drawing/2014/main" id="{8E605613-3C4A-4587-ADCF-B5FF363EB675}"/>
            </a:ext>
          </a:extLst>
        </xdr:cNvPr>
        <xdr:cNvSpPr/>
      </xdr:nvSpPr>
      <xdr:spPr>
        <a:xfrm>
          <a:off x="19494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57150</xdr:rowOff>
    </xdr:from>
    <xdr:to>
      <xdr:col>107</xdr:col>
      <xdr:colOff>50800</xdr:colOff>
      <xdr:row>80</xdr:row>
      <xdr:rowOff>76200</xdr:rowOff>
    </xdr:to>
    <xdr:cxnSp macro="">
      <xdr:nvCxnSpPr>
        <xdr:cNvPr id="629" name="直線コネクタ 628">
          <a:extLst>
            <a:ext uri="{FF2B5EF4-FFF2-40B4-BE49-F238E27FC236}">
              <a16:creationId xmlns:a16="http://schemas.microsoft.com/office/drawing/2014/main" id="{C2336581-5783-4994-BDBB-D966A3E5CE0A}"/>
            </a:ext>
          </a:extLst>
        </xdr:cNvPr>
        <xdr:cNvCxnSpPr/>
      </xdr:nvCxnSpPr>
      <xdr:spPr>
        <a:xfrm>
          <a:off x="19545300" y="13773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6350</xdr:rowOff>
    </xdr:from>
    <xdr:to>
      <xdr:col>98</xdr:col>
      <xdr:colOff>38100</xdr:colOff>
      <xdr:row>80</xdr:row>
      <xdr:rowOff>107950</xdr:rowOff>
    </xdr:to>
    <xdr:sp macro="" textlink="">
      <xdr:nvSpPr>
        <xdr:cNvPr id="630" name="楕円 629">
          <a:extLst>
            <a:ext uri="{FF2B5EF4-FFF2-40B4-BE49-F238E27FC236}">
              <a16:creationId xmlns:a16="http://schemas.microsoft.com/office/drawing/2014/main" id="{55071EF6-CE00-482B-93CB-E844CF46E743}"/>
            </a:ext>
          </a:extLst>
        </xdr:cNvPr>
        <xdr:cNvSpPr/>
      </xdr:nvSpPr>
      <xdr:spPr>
        <a:xfrm>
          <a:off x="18605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57150</xdr:rowOff>
    </xdr:from>
    <xdr:to>
      <xdr:col>102</xdr:col>
      <xdr:colOff>114300</xdr:colOff>
      <xdr:row>80</xdr:row>
      <xdr:rowOff>57150</xdr:rowOff>
    </xdr:to>
    <xdr:cxnSp macro="">
      <xdr:nvCxnSpPr>
        <xdr:cNvPr id="631" name="直線コネクタ 630">
          <a:extLst>
            <a:ext uri="{FF2B5EF4-FFF2-40B4-BE49-F238E27FC236}">
              <a16:creationId xmlns:a16="http://schemas.microsoft.com/office/drawing/2014/main" id="{4B004F60-0B65-48A3-8D6B-4A18036223CF}"/>
            </a:ext>
          </a:extLst>
        </xdr:cNvPr>
        <xdr:cNvCxnSpPr/>
      </xdr:nvCxnSpPr>
      <xdr:spPr>
        <a:xfrm>
          <a:off x="18656300" y="13773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32" name="n_1aveValue【児童館】&#10;一人当たり面積">
          <a:extLst>
            <a:ext uri="{FF2B5EF4-FFF2-40B4-BE49-F238E27FC236}">
              <a16:creationId xmlns:a16="http://schemas.microsoft.com/office/drawing/2014/main" id="{1C30D63F-9BA8-4CB3-A59C-B9B78462C97F}"/>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3" name="n_2aveValue【児童館】&#10;一人当たり面積">
          <a:extLst>
            <a:ext uri="{FF2B5EF4-FFF2-40B4-BE49-F238E27FC236}">
              <a16:creationId xmlns:a16="http://schemas.microsoft.com/office/drawing/2014/main" id="{1C5A34B9-7B80-4FAF-A3AC-320F551E5E91}"/>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34" name="n_3aveValue【児童館】&#10;一人当たり面積">
          <a:extLst>
            <a:ext uri="{FF2B5EF4-FFF2-40B4-BE49-F238E27FC236}">
              <a16:creationId xmlns:a16="http://schemas.microsoft.com/office/drawing/2014/main" id="{5722CC91-26E3-423C-A6DA-FEC4A0EE9933}"/>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35" name="n_4aveValue【児童館】&#10;一人当たり面積">
          <a:extLst>
            <a:ext uri="{FF2B5EF4-FFF2-40B4-BE49-F238E27FC236}">
              <a16:creationId xmlns:a16="http://schemas.microsoft.com/office/drawing/2014/main" id="{38F5267E-713C-46C1-A146-45865D1F699C}"/>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162577</xdr:rowOff>
    </xdr:from>
    <xdr:ext cx="469744" cy="259045"/>
    <xdr:sp macro="" textlink="">
      <xdr:nvSpPr>
        <xdr:cNvPr id="636" name="n_1mainValue【児童館】&#10;一人当たり面積">
          <a:extLst>
            <a:ext uri="{FF2B5EF4-FFF2-40B4-BE49-F238E27FC236}">
              <a16:creationId xmlns:a16="http://schemas.microsoft.com/office/drawing/2014/main" id="{D5829BC4-7FE2-4462-AD75-63F12F666A8C}"/>
            </a:ext>
          </a:extLst>
        </xdr:cNvPr>
        <xdr:cNvSpPr txBox="1"/>
      </xdr:nvSpPr>
      <xdr:spPr>
        <a:xfrm>
          <a:off x="210757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143527</xdr:rowOff>
    </xdr:from>
    <xdr:ext cx="469744" cy="259045"/>
    <xdr:sp macro="" textlink="">
      <xdr:nvSpPr>
        <xdr:cNvPr id="637" name="n_2mainValue【児童館】&#10;一人当たり面積">
          <a:extLst>
            <a:ext uri="{FF2B5EF4-FFF2-40B4-BE49-F238E27FC236}">
              <a16:creationId xmlns:a16="http://schemas.microsoft.com/office/drawing/2014/main" id="{A59E528F-0BE0-405E-8CCC-E324E1522B6C}"/>
            </a:ext>
          </a:extLst>
        </xdr:cNvPr>
        <xdr:cNvSpPr txBox="1"/>
      </xdr:nvSpPr>
      <xdr:spPr>
        <a:xfrm>
          <a:off x="20199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124477</xdr:rowOff>
    </xdr:from>
    <xdr:ext cx="469744" cy="259045"/>
    <xdr:sp macro="" textlink="">
      <xdr:nvSpPr>
        <xdr:cNvPr id="638" name="n_3mainValue【児童館】&#10;一人当たり面積">
          <a:extLst>
            <a:ext uri="{FF2B5EF4-FFF2-40B4-BE49-F238E27FC236}">
              <a16:creationId xmlns:a16="http://schemas.microsoft.com/office/drawing/2014/main" id="{EA7DD76A-CDFE-4E9E-9C77-8B6D0BFD805C}"/>
            </a:ext>
          </a:extLst>
        </xdr:cNvPr>
        <xdr:cNvSpPr txBox="1"/>
      </xdr:nvSpPr>
      <xdr:spPr>
        <a:xfrm>
          <a:off x="19310427"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124477</xdr:rowOff>
    </xdr:from>
    <xdr:ext cx="469744" cy="259045"/>
    <xdr:sp macro="" textlink="">
      <xdr:nvSpPr>
        <xdr:cNvPr id="639" name="n_4mainValue【児童館】&#10;一人当たり面積">
          <a:extLst>
            <a:ext uri="{FF2B5EF4-FFF2-40B4-BE49-F238E27FC236}">
              <a16:creationId xmlns:a16="http://schemas.microsoft.com/office/drawing/2014/main" id="{CAE17E03-7C43-40A3-87CA-ADF6CBE1181D}"/>
            </a:ext>
          </a:extLst>
        </xdr:cNvPr>
        <xdr:cNvSpPr txBox="1"/>
      </xdr:nvSpPr>
      <xdr:spPr>
        <a:xfrm>
          <a:off x="18421427"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BB2D6CED-9243-4000-B123-64856D5659F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DEC6F20D-F7B5-4897-BCC6-9CD82B04245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8B8D420A-6EA8-464F-B5B0-656356E3115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43E023FA-DB75-48FB-9F99-DD5220D680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1E3E76FF-3344-4678-92B2-11766C0D504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BB62F8CE-BBD5-4745-B154-A689499C1E3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4AAB26F6-A614-45D3-BBDC-6CC2D6FCFAF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CFD0118B-0376-4D46-8C09-F47ECAD26CA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1A24F832-6870-4576-BF87-66FBE725049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181AD771-EB84-4F55-8BB7-EF8479D2F79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E3BAA291-576B-4555-929E-F09C60F9E18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97E570D8-C90F-4570-8F00-2742FB7C744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A33BDD10-9096-471E-950A-FA23F292B00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8CE87217-A38A-439B-BE8E-29DF793A4D0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DF283B2C-8627-45D6-A8E9-3218DB27C77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00697CCD-D267-44C5-B3AC-3D097041D44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0B9ECA7F-FA2B-4106-BEBC-5DD7270983D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9CB2A6D5-2E9A-42B8-87A3-15A0550CD93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C4B444D7-45C8-447E-A0A1-715C40893C2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783094FA-8520-4BFC-B620-EEE48454A83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B94D9785-B6F2-4639-BE29-9FBBC8E1736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BF94C614-DABE-478F-BE94-CADDC6343ED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444EFDB6-3614-4F1D-B02E-C9311C6BDA4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73EECBD2-98E1-42C6-8C6E-F715663954A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078CD50F-1B9C-46AD-B4D7-C578EC108A6A}"/>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40B17994-6D8A-442F-B8CD-61D406B05CB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65CD3F6A-75FA-4FE6-8AB4-06D9FC4653D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667" name="【公民館】&#10;有形固定資産減価償却率最大値テキスト">
          <a:extLst>
            <a:ext uri="{FF2B5EF4-FFF2-40B4-BE49-F238E27FC236}">
              <a16:creationId xmlns:a16="http://schemas.microsoft.com/office/drawing/2014/main" id="{85591071-7EC0-424E-BA6F-1F8C056BE4FE}"/>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8" name="直線コネクタ 667">
          <a:extLst>
            <a:ext uri="{FF2B5EF4-FFF2-40B4-BE49-F238E27FC236}">
              <a16:creationId xmlns:a16="http://schemas.microsoft.com/office/drawing/2014/main" id="{1E13F23B-B59B-4B39-BE71-7F62077F8248}"/>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669" name="【公民館】&#10;有形固定資産減価償却率平均値テキスト">
          <a:extLst>
            <a:ext uri="{FF2B5EF4-FFF2-40B4-BE49-F238E27FC236}">
              <a16:creationId xmlns:a16="http://schemas.microsoft.com/office/drawing/2014/main" id="{274B0830-F440-4058-A6C0-E206EF8678F0}"/>
            </a:ext>
          </a:extLst>
        </xdr:cNvPr>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670" name="フローチャート: 判断 669">
          <a:extLst>
            <a:ext uri="{FF2B5EF4-FFF2-40B4-BE49-F238E27FC236}">
              <a16:creationId xmlns:a16="http://schemas.microsoft.com/office/drawing/2014/main" id="{608649BE-61BA-4000-B88F-18808C2931D5}"/>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4E6BA20D-278E-421B-8D58-B8DEA8534106}"/>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672" name="フローチャート: 判断 671">
          <a:extLst>
            <a:ext uri="{FF2B5EF4-FFF2-40B4-BE49-F238E27FC236}">
              <a16:creationId xmlns:a16="http://schemas.microsoft.com/office/drawing/2014/main" id="{43EE4A16-4A0B-444D-AF20-0B9BD4573766}"/>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673" name="フローチャート: 判断 672">
          <a:extLst>
            <a:ext uri="{FF2B5EF4-FFF2-40B4-BE49-F238E27FC236}">
              <a16:creationId xmlns:a16="http://schemas.microsoft.com/office/drawing/2014/main" id="{CE9A873F-8DAC-49D7-A3C3-3232A6DCC828}"/>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4" name="フローチャート: 判断 673">
          <a:extLst>
            <a:ext uri="{FF2B5EF4-FFF2-40B4-BE49-F238E27FC236}">
              <a16:creationId xmlns:a16="http://schemas.microsoft.com/office/drawing/2014/main" id="{E672469A-680A-45D7-8E30-E8697321D875}"/>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A135A0F-859F-49F9-B7B6-A896ED2C51E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29A88A2-8209-4DF7-B0AB-A3251DFE81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F485C23-BAAD-4B3D-B366-B11DF916F97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BB3F785-C382-43EB-9197-3D3EFD43892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9F0008F-B69B-481C-92E6-00447E4FB62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680" name="楕円 679">
          <a:extLst>
            <a:ext uri="{FF2B5EF4-FFF2-40B4-BE49-F238E27FC236}">
              <a16:creationId xmlns:a16="http://schemas.microsoft.com/office/drawing/2014/main" id="{1D5169B4-8770-4B12-B138-CC6C70613BAC}"/>
            </a:ext>
          </a:extLst>
        </xdr:cNvPr>
        <xdr:cNvSpPr/>
      </xdr:nvSpPr>
      <xdr:spPr>
        <a:xfrm>
          <a:off x="162687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131463</xdr:rowOff>
    </xdr:from>
    <xdr:ext cx="405111" cy="259045"/>
    <xdr:sp macro="" textlink="">
      <xdr:nvSpPr>
        <xdr:cNvPr id="681" name="【公民館】&#10;有形固定資産減価償却率該当値テキスト">
          <a:extLst>
            <a:ext uri="{FF2B5EF4-FFF2-40B4-BE49-F238E27FC236}">
              <a16:creationId xmlns:a16="http://schemas.microsoft.com/office/drawing/2014/main" id="{354A420F-AA8E-4833-A055-9CF9F212AC34}"/>
            </a:ext>
          </a:extLst>
        </xdr:cNvPr>
        <xdr:cNvSpPr txBox="1"/>
      </xdr:nvSpPr>
      <xdr:spPr>
        <a:xfrm>
          <a:off x="16357600"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109220</xdr:rowOff>
    </xdr:from>
    <xdr:to>
      <xdr:col>81</xdr:col>
      <xdr:colOff>101600</xdr:colOff>
      <xdr:row>105</xdr:row>
      <xdr:rowOff>39370</xdr:rowOff>
    </xdr:to>
    <xdr:sp macro="" textlink="">
      <xdr:nvSpPr>
        <xdr:cNvPr id="682" name="楕円 681">
          <a:extLst>
            <a:ext uri="{FF2B5EF4-FFF2-40B4-BE49-F238E27FC236}">
              <a16:creationId xmlns:a16="http://schemas.microsoft.com/office/drawing/2014/main" id="{DCBCD4A7-FFD7-488F-B51B-5B229DD94DA4}"/>
            </a:ext>
          </a:extLst>
        </xdr:cNvPr>
        <xdr:cNvSpPr/>
      </xdr:nvSpPr>
      <xdr:spPr>
        <a:xfrm>
          <a:off x="15430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160020</xdr:rowOff>
    </xdr:from>
    <xdr:to>
      <xdr:col>85</xdr:col>
      <xdr:colOff>127000</xdr:colOff>
      <xdr:row>105</xdr:row>
      <xdr:rowOff>32386</xdr:rowOff>
    </xdr:to>
    <xdr:cxnSp macro="">
      <xdr:nvCxnSpPr>
        <xdr:cNvPr id="683" name="直線コネクタ 682">
          <a:extLst>
            <a:ext uri="{FF2B5EF4-FFF2-40B4-BE49-F238E27FC236}">
              <a16:creationId xmlns:a16="http://schemas.microsoft.com/office/drawing/2014/main" id="{0D75E8A5-186A-40C8-BA51-02FEA25356FD}"/>
            </a:ext>
          </a:extLst>
        </xdr:cNvPr>
        <xdr:cNvCxnSpPr/>
      </xdr:nvCxnSpPr>
      <xdr:spPr>
        <a:xfrm>
          <a:off x="15481300" y="1799082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684" name="楕円 683">
          <a:extLst>
            <a:ext uri="{FF2B5EF4-FFF2-40B4-BE49-F238E27FC236}">
              <a16:creationId xmlns:a16="http://schemas.microsoft.com/office/drawing/2014/main" id="{E1F9E2DC-24B8-4FD0-BEFC-167688CFC43F}"/>
            </a:ext>
          </a:extLst>
        </xdr:cNvPr>
        <xdr:cNvSpPr/>
      </xdr:nvSpPr>
      <xdr:spPr>
        <a:xfrm>
          <a:off x="14541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118111</xdr:rowOff>
    </xdr:from>
    <xdr:to>
      <xdr:col>81</xdr:col>
      <xdr:colOff>50800</xdr:colOff>
      <xdr:row>104</xdr:row>
      <xdr:rowOff>160020</xdr:rowOff>
    </xdr:to>
    <xdr:cxnSp macro="">
      <xdr:nvCxnSpPr>
        <xdr:cNvPr id="685" name="直線コネクタ 684">
          <a:extLst>
            <a:ext uri="{FF2B5EF4-FFF2-40B4-BE49-F238E27FC236}">
              <a16:creationId xmlns:a16="http://schemas.microsoft.com/office/drawing/2014/main" id="{D2CACE08-DFEA-46FE-B212-C132668C3F4F}"/>
            </a:ext>
          </a:extLst>
        </xdr:cNvPr>
        <xdr:cNvCxnSpPr/>
      </xdr:nvCxnSpPr>
      <xdr:spPr>
        <a:xfrm>
          <a:off x="14592300" y="179489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23495</xdr:rowOff>
    </xdr:from>
    <xdr:to>
      <xdr:col>72</xdr:col>
      <xdr:colOff>38100</xdr:colOff>
      <xdr:row>104</xdr:row>
      <xdr:rowOff>125095</xdr:rowOff>
    </xdr:to>
    <xdr:sp macro="" textlink="">
      <xdr:nvSpPr>
        <xdr:cNvPr id="686" name="楕円 685">
          <a:extLst>
            <a:ext uri="{FF2B5EF4-FFF2-40B4-BE49-F238E27FC236}">
              <a16:creationId xmlns:a16="http://schemas.microsoft.com/office/drawing/2014/main" id="{0BF2B783-6891-4CE3-929A-FB8FF3D9BA88}"/>
            </a:ext>
          </a:extLst>
        </xdr:cNvPr>
        <xdr:cNvSpPr/>
      </xdr:nvSpPr>
      <xdr:spPr>
        <a:xfrm>
          <a:off x="13652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74295</xdr:rowOff>
    </xdr:from>
    <xdr:to>
      <xdr:col>76</xdr:col>
      <xdr:colOff>114300</xdr:colOff>
      <xdr:row>104</xdr:row>
      <xdr:rowOff>118111</xdr:rowOff>
    </xdr:to>
    <xdr:cxnSp macro="">
      <xdr:nvCxnSpPr>
        <xdr:cNvPr id="687" name="直線コネクタ 686">
          <a:extLst>
            <a:ext uri="{FF2B5EF4-FFF2-40B4-BE49-F238E27FC236}">
              <a16:creationId xmlns:a16="http://schemas.microsoft.com/office/drawing/2014/main" id="{D7D9C4B2-B83D-43B5-AD5E-E9361BEF6354}"/>
            </a:ext>
          </a:extLst>
        </xdr:cNvPr>
        <xdr:cNvCxnSpPr/>
      </xdr:nvCxnSpPr>
      <xdr:spPr>
        <a:xfrm>
          <a:off x="13703300" y="179050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153036</xdr:rowOff>
    </xdr:from>
    <xdr:to>
      <xdr:col>67</xdr:col>
      <xdr:colOff>101600</xdr:colOff>
      <xdr:row>104</xdr:row>
      <xdr:rowOff>83186</xdr:rowOff>
    </xdr:to>
    <xdr:sp macro="" textlink="">
      <xdr:nvSpPr>
        <xdr:cNvPr id="688" name="楕円 687">
          <a:extLst>
            <a:ext uri="{FF2B5EF4-FFF2-40B4-BE49-F238E27FC236}">
              <a16:creationId xmlns:a16="http://schemas.microsoft.com/office/drawing/2014/main" id="{065A874C-3D32-44B8-A1D0-79FA65FBCC2B}"/>
            </a:ext>
          </a:extLst>
        </xdr:cNvPr>
        <xdr:cNvSpPr/>
      </xdr:nvSpPr>
      <xdr:spPr>
        <a:xfrm>
          <a:off x="12763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32386</xdr:rowOff>
    </xdr:from>
    <xdr:to>
      <xdr:col>71</xdr:col>
      <xdr:colOff>177800</xdr:colOff>
      <xdr:row>104</xdr:row>
      <xdr:rowOff>74295</xdr:rowOff>
    </xdr:to>
    <xdr:cxnSp macro="">
      <xdr:nvCxnSpPr>
        <xdr:cNvPr id="689" name="直線コネクタ 688">
          <a:extLst>
            <a:ext uri="{FF2B5EF4-FFF2-40B4-BE49-F238E27FC236}">
              <a16:creationId xmlns:a16="http://schemas.microsoft.com/office/drawing/2014/main" id="{93AFDAEF-216A-4833-8A02-83FA1A44305A}"/>
            </a:ext>
          </a:extLst>
        </xdr:cNvPr>
        <xdr:cNvCxnSpPr/>
      </xdr:nvCxnSpPr>
      <xdr:spPr>
        <a:xfrm>
          <a:off x="12814300" y="178631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0" name="n_1aveValue【公民館】&#10;有形固定資産減価償却率">
          <a:extLst>
            <a:ext uri="{FF2B5EF4-FFF2-40B4-BE49-F238E27FC236}">
              <a16:creationId xmlns:a16="http://schemas.microsoft.com/office/drawing/2014/main" id="{95FC3A4B-27A4-42A7-8BCC-ED33322D6301}"/>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691" name="n_2aveValue【公民館】&#10;有形固定資産減価償却率">
          <a:extLst>
            <a:ext uri="{FF2B5EF4-FFF2-40B4-BE49-F238E27FC236}">
              <a16:creationId xmlns:a16="http://schemas.microsoft.com/office/drawing/2014/main" id="{434ABDAC-FD3D-40FE-809E-E3E81E145AD5}"/>
            </a:ext>
          </a:extLst>
        </xdr:cNvPr>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692" name="n_3aveValue【公民館】&#10;有形固定資産減価償却率">
          <a:extLst>
            <a:ext uri="{FF2B5EF4-FFF2-40B4-BE49-F238E27FC236}">
              <a16:creationId xmlns:a16="http://schemas.microsoft.com/office/drawing/2014/main" id="{7BB39EFB-78B3-46F6-8A1E-2E6CD73512FF}"/>
            </a:ext>
          </a:extLst>
        </xdr:cNvPr>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693" name="n_4aveValue【公民館】&#10;有形固定資産減価償却率">
          <a:extLst>
            <a:ext uri="{FF2B5EF4-FFF2-40B4-BE49-F238E27FC236}">
              <a16:creationId xmlns:a16="http://schemas.microsoft.com/office/drawing/2014/main" id="{29701A89-F1F9-4F30-8DE6-2B4B6D321579}"/>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30497</xdr:rowOff>
    </xdr:from>
    <xdr:ext cx="405111" cy="259045"/>
    <xdr:sp macro="" textlink="">
      <xdr:nvSpPr>
        <xdr:cNvPr id="694" name="n_1mainValue【公民館】&#10;有形固定資産減価償却率">
          <a:extLst>
            <a:ext uri="{FF2B5EF4-FFF2-40B4-BE49-F238E27FC236}">
              <a16:creationId xmlns:a16="http://schemas.microsoft.com/office/drawing/2014/main" id="{AE299AE4-CF18-43EC-84B7-11F98F1CF037}"/>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695" name="n_2mainValue【公民館】&#10;有形固定資産減価償却率">
          <a:extLst>
            <a:ext uri="{FF2B5EF4-FFF2-40B4-BE49-F238E27FC236}">
              <a16:creationId xmlns:a16="http://schemas.microsoft.com/office/drawing/2014/main" id="{F7E251BB-1107-4582-A892-9274191A0896}"/>
            </a:ext>
          </a:extLst>
        </xdr:cNvPr>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116222</xdr:rowOff>
    </xdr:from>
    <xdr:ext cx="405111" cy="259045"/>
    <xdr:sp macro="" textlink="">
      <xdr:nvSpPr>
        <xdr:cNvPr id="696" name="n_3mainValue【公民館】&#10;有形固定資産減価償却率">
          <a:extLst>
            <a:ext uri="{FF2B5EF4-FFF2-40B4-BE49-F238E27FC236}">
              <a16:creationId xmlns:a16="http://schemas.microsoft.com/office/drawing/2014/main" id="{C4A1903B-6443-4632-A80D-64D87A84F32E}"/>
            </a:ext>
          </a:extLst>
        </xdr:cNvPr>
        <xdr:cNvSpPr txBox="1"/>
      </xdr:nvSpPr>
      <xdr:spPr>
        <a:xfrm>
          <a:off x="13500744" y="179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74313</xdr:rowOff>
    </xdr:from>
    <xdr:ext cx="405111" cy="259045"/>
    <xdr:sp macro="" textlink="">
      <xdr:nvSpPr>
        <xdr:cNvPr id="697" name="n_4mainValue【公民館】&#10;有形固定資産減価償却率">
          <a:extLst>
            <a:ext uri="{FF2B5EF4-FFF2-40B4-BE49-F238E27FC236}">
              <a16:creationId xmlns:a16="http://schemas.microsoft.com/office/drawing/2014/main" id="{38DB630B-78F3-426F-8E8C-2A522EBAE559}"/>
            </a:ext>
          </a:extLst>
        </xdr:cNvPr>
        <xdr:cNvSpPr txBox="1"/>
      </xdr:nvSpPr>
      <xdr:spPr>
        <a:xfrm>
          <a:off x="12611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56A6747C-13BF-4D99-96CE-BD704844C8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EE03C6C2-CE4A-46E9-A37E-B672B9F1D5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8FD4B63B-E3CB-4278-BD55-DFAB1640D4A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438191F0-6DDB-434F-94D4-F6B0619E989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22120159-2E10-4651-9157-1119F702C38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BAA32A09-611F-4224-815F-A396A1A0676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C3513F9C-67AE-4CF3-AECB-0538279DE5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4309B4CC-920B-4D07-B821-7162ED49E9D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1545ECAC-B669-471D-AC31-8E2937F5F90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8127E298-4EAA-462F-9668-31DD3684CF9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BEC972DB-E371-4938-B2C5-6E1BBBE3D60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B20EB471-F739-4599-96BA-9931ABF53FA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34B05C34-55B0-4DD1-9DE2-2A7E4ADDBD2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9CC52C0D-8896-4065-A391-DA450123628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7B548E60-99C3-44ED-939E-5633E50DC5C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1212216A-EE9D-4FEE-9AB9-ACDC53F5ABE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D1715122-480F-4AE6-A34C-486D3DDF267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E6EF5135-D601-4CD7-9562-1635CD50E35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D50B1257-4B20-4D9C-8205-3DF7464D72F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6639887D-43A4-4569-9931-B38DD1C0C3E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8A28E813-265E-4C3E-B288-85453F64404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776DBF8A-C416-47B7-B689-1DCE7A6FF82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18A3FC1B-8602-49EB-B2BC-6FDAE70A152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6F32F12A-8E52-4909-83B7-CAAF3CAA8A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7F887F8A-23C4-4962-B477-B5AA964A06A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23" name="直線コネクタ 722">
          <a:extLst>
            <a:ext uri="{FF2B5EF4-FFF2-40B4-BE49-F238E27FC236}">
              <a16:creationId xmlns:a16="http://schemas.microsoft.com/office/drawing/2014/main" id="{4F5B57AF-89AF-4411-85CD-526764DB27DD}"/>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4" name="【公民館】&#10;一人当たり面積最小値テキスト">
          <a:extLst>
            <a:ext uri="{FF2B5EF4-FFF2-40B4-BE49-F238E27FC236}">
              <a16:creationId xmlns:a16="http://schemas.microsoft.com/office/drawing/2014/main" id="{2B002FED-F435-4D75-B0A4-8D5A8C34D789}"/>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5" name="直線コネクタ 724">
          <a:extLst>
            <a:ext uri="{FF2B5EF4-FFF2-40B4-BE49-F238E27FC236}">
              <a16:creationId xmlns:a16="http://schemas.microsoft.com/office/drawing/2014/main" id="{874850CC-3F65-4950-B35A-6156B05224B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726" name="【公民館】&#10;一人当たり面積最大値テキスト">
          <a:extLst>
            <a:ext uri="{FF2B5EF4-FFF2-40B4-BE49-F238E27FC236}">
              <a16:creationId xmlns:a16="http://schemas.microsoft.com/office/drawing/2014/main" id="{DDD2F18B-EF1E-4897-A464-BC3152DD94BF}"/>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727" name="直線コネクタ 726">
          <a:extLst>
            <a:ext uri="{FF2B5EF4-FFF2-40B4-BE49-F238E27FC236}">
              <a16:creationId xmlns:a16="http://schemas.microsoft.com/office/drawing/2014/main" id="{182F268F-E13A-43BA-98FD-B6E2EE49EF02}"/>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728" name="【公民館】&#10;一人当たり面積平均値テキスト">
          <a:extLst>
            <a:ext uri="{FF2B5EF4-FFF2-40B4-BE49-F238E27FC236}">
              <a16:creationId xmlns:a16="http://schemas.microsoft.com/office/drawing/2014/main" id="{6A97951F-42DD-47DF-AA3C-2A614DE6B173}"/>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29" name="フローチャート: 判断 728">
          <a:extLst>
            <a:ext uri="{FF2B5EF4-FFF2-40B4-BE49-F238E27FC236}">
              <a16:creationId xmlns:a16="http://schemas.microsoft.com/office/drawing/2014/main" id="{E820596F-C205-4C3A-B7BC-02280F689454}"/>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30" name="フローチャート: 判断 729">
          <a:extLst>
            <a:ext uri="{FF2B5EF4-FFF2-40B4-BE49-F238E27FC236}">
              <a16:creationId xmlns:a16="http://schemas.microsoft.com/office/drawing/2014/main" id="{A95CE549-8FC2-42B3-B9D1-5D37C92DE557}"/>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31" name="フローチャート: 判断 730">
          <a:extLst>
            <a:ext uri="{FF2B5EF4-FFF2-40B4-BE49-F238E27FC236}">
              <a16:creationId xmlns:a16="http://schemas.microsoft.com/office/drawing/2014/main" id="{67C66664-7B4F-407A-8684-337F0EAB8C5A}"/>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732" name="フローチャート: 判断 731">
          <a:extLst>
            <a:ext uri="{FF2B5EF4-FFF2-40B4-BE49-F238E27FC236}">
              <a16:creationId xmlns:a16="http://schemas.microsoft.com/office/drawing/2014/main" id="{36B2DC83-E564-4816-8FCF-D1DB86484C57}"/>
            </a:ext>
          </a:extLst>
        </xdr:cNvPr>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33" name="フローチャート: 判断 732">
          <a:extLst>
            <a:ext uri="{FF2B5EF4-FFF2-40B4-BE49-F238E27FC236}">
              <a16:creationId xmlns:a16="http://schemas.microsoft.com/office/drawing/2014/main" id="{5F0F1B11-782F-4ACF-89BE-7DC0317313CB}"/>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7086237-B3D0-4379-B0FF-E9D7F2E6BA8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5370534-0177-48D3-80E7-4A3960AC0B4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66DC6316-297E-4F24-933E-B6B6313A2D8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9558D08-1057-4C27-B062-336B90C421D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8329188E-77B9-4538-AD9A-23B1D168D83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72752</xdr:rowOff>
    </xdr:from>
    <xdr:to>
      <xdr:col>116</xdr:col>
      <xdr:colOff>114300</xdr:colOff>
      <xdr:row>108</xdr:row>
      <xdr:rowOff>2902</xdr:rowOff>
    </xdr:to>
    <xdr:sp macro="" textlink="">
      <xdr:nvSpPr>
        <xdr:cNvPr id="739" name="楕円 738">
          <a:extLst>
            <a:ext uri="{FF2B5EF4-FFF2-40B4-BE49-F238E27FC236}">
              <a16:creationId xmlns:a16="http://schemas.microsoft.com/office/drawing/2014/main" id="{6440F76B-A3F4-4F26-8044-526C38EC7F70}"/>
            </a:ext>
          </a:extLst>
        </xdr:cNvPr>
        <xdr:cNvSpPr/>
      </xdr:nvSpPr>
      <xdr:spPr>
        <a:xfrm>
          <a:off x="221107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51179</xdr:rowOff>
    </xdr:from>
    <xdr:ext cx="469744" cy="259045"/>
    <xdr:sp macro="" textlink="">
      <xdr:nvSpPr>
        <xdr:cNvPr id="740" name="【公民館】&#10;一人当たり面積該当値テキスト">
          <a:extLst>
            <a:ext uri="{FF2B5EF4-FFF2-40B4-BE49-F238E27FC236}">
              <a16:creationId xmlns:a16="http://schemas.microsoft.com/office/drawing/2014/main" id="{E4049512-42B3-4E92-AF54-7F06D41CF2E1}"/>
            </a:ext>
          </a:extLst>
        </xdr:cNvPr>
        <xdr:cNvSpPr txBox="1"/>
      </xdr:nvSpPr>
      <xdr:spPr>
        <a:xfrm>
          <a:off x="22199600"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72752</xdr:rowOff>
    </xdr:from>
    <xdr:to>
      <xdr:col>112</xdr:col>
      <xdr:colOff>38100</xdr:colOff>
      <xdr:row>108</xdr:row>
      <xdr:rowOff>2902</xdr:rowOff>
    </xdr:to>
    <xdr:sp macro="" textlink="">
      <xdr:nvSpPr>
        <xdr:cNvPr id="741" name="楕円 740">
          <a:extLst>
            <a:ext uri="{FF2B5EF4-FFF2-40B4-BE49-F238E27FC236}">
              <a16:creationId xmlns:a16="http://schemas.microsoft.com/office/drawing/2014/main" id="{9D237F02-3CE9-457D-BBE8-CBE1C59509DB}"/>
            </a:ext>
          </a:extLst>
        </xdr:cNvPr>
        <xdr:cNvSpPr/>
      </xdr:nvSpPr>
      <xdr:spPr>
        <a:xfrm>
          <a:off x="21272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123552</xdr:rowOff>
    </xdr:from>
    <xdr:to>
      <xdr:col>116</xdr:col>
      <xdr:colOff>63500</xdr:colOff>
      <xdr:row>107</xdr:row>
      <xdr:rowOff>123552</xdr:rowOff>
    </xdr:to>
    <xdr:cxnSp macro="">
      <xdr:nvCxnSpPr>
        <xdr:cNvPr id="742" name="直線コネクタ 741">
          <a:extLst>
            <a:ext uri="{FF2B5EF4-FFF2-40B4-BE49-F238E27FC236}">
              <a16:creationId xmlns:a16="http://schemas.microsoft.com/office/drawing/2014/main" id="{F0C7BE05-4F03-4EBA-B7D8-E2E0E5CF2259}"/>
            </a:ext>
          </a:extLst>
        </xdr:cNvPr>
        <xdr:cNvCxnSpPr/>
      </xdr:nvCxnSpPr>
      <xdr:spPr>
        <a:xfrm>
          <a:off x="21323300" y="184687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69487</xdr:rowOff>
    </xdr:from>
    <xdr:to>
      <xdr:col>107</xdr:col>
      <xdr:colOff>101600</xdr:colOff>
      <xdr:row>107</xdr:row>
      <xdr:rowOff>171087</xdr:rowOff>
    </xdr:to>
    <xdr:sp macro="" textlink="">
      <xdr:nvSpPr>
        <xdr:cNvPr id="743" name="楕円 742">
          <a:extLst>
            <a:ext uri="{FF2B5EF4-FFF2-40B4-BE49-F238E27FC236}">
              <a16:creationId xmlns:a16="http://schemas.microsoft.com/office/drawing/2014/main" id="{D4FF15AA-670E-4A5E-A6B5-85B566690304}"/>
            </a:ext>
          </a:extLst>
        </xdr:cNvPr>
        <xdr:cNvSpPr/>
      </xdr:nvSpPr>
      <xdr:spPr>
        <a:xfrm>
          <a:off x="20383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120287</xdr:rowOff>
    </xdr:from>
    <xdr:to>
      <xdr:col>111</xdr:col>
      <xdr:colOff>177800</xdr:colOff>
      <xdr:row>107</xdr:row>
      <xdr:rowOff>123552</xdr:rowOff>
    </xdr:to>
    <xdr:cxnSp macro="">
      <xdr:nvCxnSpPr>
        <xdr:cNvPr id="744" name="直線コネクタ 743">
          <a:extLst>
            <a:ext uri="{FF2B5EF4-FFF2-40B4-BE49-F238E27FC236}">
              <a16:creationId xmlns:a16="http://schemas.microsoft.com/office/drawing/2014/main" id="{FE90B679-4EFF-4A8F-8019-D122C01F047D}"/>
            </a:ext>
          </a:extLst>
        </xdr:cNvPr>
        <xdr:cNvCxnSpPr/>
      </xdr:nvCxnSpPr>
      <xdr:spPr>
        <a:xfrm>
          <a:off x="20434300" y="184654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745" name="楕円 744">
          <a:extLst>
            <a:ext uri="{FF2B5EF4-FFF2-40B4-BE49-F238E27FC236}">
              <a16:creationId xmlns:a16="http://schemas.microsoft.com/office/drawing/2014/main" id="{E806A2A9-7EBD-4466-9751-C0F0C09F6B00}"/>
            </a:ext>
          </a:extLst>
        </xdr:cNvPr>
        <xdr:cNvSpPr/>
      </xdr:nvSpPr>
      <xdr:spPr>
        <a:xfrm>
          <a:off x="19494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117021</xdr:rowOff>
    </xdr:from>
    <xdr:to>
      <xdr:col>107</xdr:col>
      <xdr:colOff>50800</xdr:colOff>
      <xdr:row>107</xdr:row>
      <xdr:rowOff>120287</xdr:rowOff>
    </xdr:to>
    <xdr:cxnSp macro="">
      <xdr:nvCxnSpPr>
        <xdr:cNvPr id="746" name="直線コネクタ 745">
          <a:extLst>
            <a:ext uri="{FF2B5EF4-FFF2-40B4-BE49-F238E27FC236}">
              <a16:creationId xmlns:a16="http://schemas.microsoft.com/office/drawing/2014/main" id="{00E483CF-42AE-42A6-9C05-F57586A5BDA2}"/>
            </a:ext>
          </a:extLst>
        </xdr:cNvPr>
        <xdr:cNvCxnSpPr/>
      </xdr:nvCxnSpPr>
      <xdr:spPr>
        <a:xfrm>
          <a:off x="19545300" y="184621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747" name="楕円 746">
          <a:extLst>
            <a:ext uri="{FF2B5EF4-FFF2-40B4-BE49-F238E27FC236}">
              <a16:creationId xmlns:a16="http://schemas.microsoft.com/office/drawing/2014/main" id="{5D40052B-4BC8-49CC-A487-CB74E994F87A}"/>
            </a:ext>
          </a:extLst>
        </xdr:cNvPr>
        <xdr:cNvSpPr/>
      </xdr:nvSpPr>
      <xdr:spPr>
        <a:xfrm>
          <a:off x="18605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117021</xdr:rowOff>
    </xdr:from>
    <xdr:to>
      <xdr:col>102</xdr:col>
      <xdr:colOff>114300</xdr:colOff>
      <xdr:row>107</xdr:row>
      <xdr:rowOff>117021</xdr:rowOff>
    </xdr:to>
    <xdr:cxnSp macro="">
      <xdr:nvCxnSpPr>
        <xdr:cNvPr id="748" name="直線コネクタ 747">
          <a:extLst>
            <a:ext uri="{FF2B5EF4-FFF2-40B4-BE49-F238E27FC236}">
              <a16:creationId xmlns:a16="http://schemas.microsoft.com/office/drawing/2014/main" id="{4072B827-76FD-47CC-AD3C-45A135EAD562}"/>
            </a:ext>
          </a:extLst>
        </xdr:cNvPr>
        <xdr:cNvCxnSpPr/>
      </xdr:nvCxnSpPr>
      <xdr:spPr>
        <a:xfrm>
          <a:off x="18656300" y="1846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749" name="n_1aveValue【公民館】&#10;一人当たり面積">
          <a:extLst>
            <a:ext uri="{FF2B5EF4-FFF2-40B4-BE49-F238E27FC236}">
              <a16:creationId xmlns:a16="http://schemas.microsoft.com/office/drawing/2014/main" id="{B201873B-0B9D-447F-A86E-EA74B3EC189D}"/>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50" name="n_2aveValue【公民館】&#10;一人当たり面積">
          <a:extLst>
            <a:ext uri="{FF2B5EF4-FFF2-40B4-BE49-F238E27FC236}">
              <a16:creationId xmlns:a16="http://schemas.microsoft.com/office/drawing/2014/main" id="{257080CA-03AA-454B-ADB5-662A5626EE9C}"/>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751" name="n_3aveValue【公民館】&#10;一人当たり面積">
          <a:extLst>
            <a:ext uri="{FF2B5EF4-FFF2-40B4-BE49-F238E27FC236}">
              <a16:creationId xmlns:a16="http://schemas.microsoft.com/office/drawing/2014/main" id="{C6A33435-2F5C-4E82-9941-1B74BCABD292}"/>
            </a:ext>
          </a:extLst>
        </xdr:cNvPr>
        <xdr:cNvSpPr txBox="1"/>
      </xdr:nvSpPr>
      <xdr:spPr>
        <a:xfrm>
          <a:off x="19310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752" name="n_4aveValue【公民館】&#10;一人当たり面積">
          <a:extLst>
            <a:ext uri="{FF2B5EF4-FFF2-40B4-BE49-F238E27FC236}">
              <a16:creationId xmlns:a16="http://schemas.microsoft.com/office/drawing/2014/main" id="{96FDCB14-A27A-4F44-9E8C-1BFD5393E153}"/>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165479</xdr:rowOff>
    </xdr:from>
    <xdr:ext cx="469744" cy="259045"/>
    <xdr:sp macro="" textlink="">
      <xdr:nvSpPr>
        <xdr:cNvPr id="753" name="n_1mainValue【公民館】&#10;一人当たり面積">
          <a:extLst>
            <a:ext uri="{FF2B5EF4-FFF2-40B4-BE49-F238E27FC236}">
              <a16:creationId xmlns:a16="http://schemas.microsoft.com/office/drawing/2014/main" id="{A01629FD-21AA-425D-918A-401BB341A2DF}"/>
            </a:ext>
          </a:extLst>
        </xdr:cNvPr>
        <xdr:cNvSpPr txBox="1"/>
      </xdr:nvSpPr>
      <xdr:spPr>
        <a:xfrm>
          <a:off x="210757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162214</xdr:rowOff>
    </xdr:from>
    <xdr:ext cx="469744" cy="259045"/>
    <xdr:sp macro="" textlink="">
      <xdr:nvSpPr>
        <xdr:cNvPr id="754" name="n_2mainValue【公民館】&#10;一人当たり面積">
          <a:extLst>
            <a:ext uri="{FF2B5EF4-FFF2-40B4-BE49-F238E27FC236}">
              <a16:creationId xmlns:a16="http://schemas.microsoft.com/office/drawing/2014/main" id="{C6EA65FC-DEC0-4BEE-81D5-226583E1ECC5}"/>
            </a:ext>
          </a:extLst>
        </xdr:cNvPr>
        <xdr:cNvSpPr txBox="1"/>
      </xdr:nvSpPr>
      <xdr:spPr>
        <a:xfrm>
          <a:off x="201994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158948</xdr:rowOff>
    </xdr:from>
    <xdr:ext cx="469744" cy="259045"/>
    <xdr:sp macro="" textlink="">
      <xdr:nvSpPr>
        <xdr:cNvPr id="755" name="n_3mainValue【公民館】&#10;一人当たり面積">
          <a:extLst>
            <a:ext uri="{FF2B5EF4-FFF2-40B4-BE49-F238E27FC236}">
              <a16:creationId xmlns:a16="http://schemas.microsoft.com/office/drawing/2014/main" id="{276C9F59-A9D7-42FA-BD4A-E1370D07E14A}"/>
            </a:ext>
          </a:extLst>
        </xdr:cNvPr>
        <xdr:cNvSpPr txBox="1"/>
      </xdr:nvSpPr>
      <xdr:spPr>
        <a:xfrm>
          <a:off x="19310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158948</xdr:rowOff>
    </xdr:from>
    <xdr:ext cx="469744" cy="259045"/>
    <xdr:sp macro="" textlink="">
      <xdr:nvSpPr>
        <xdr:cNvPr id="756" name="n_4mainValue【公民館】&#10;一人当たり面積">
          <a:extLst>
            <a:ext uri="{FF2B5EF4-FFF2-40B4-BE49-F238E27FC236}">
              <a16:creationId xmlns:a16="http://schemas.microsoft.com/office/drawing/2014/main" id="{6F77D76E-601E-40CF-8FA0-9D3114C9A7C3}"/>
            </a:ext>
          </a:extLst>
        </xdr:cNvPr>
        <xdr:cNvSpPr txBox="1"/>
      </xdr:nvSpPr>
      <xdr:spPr>
        <a:xfrm>
          <a:off x="18421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F2B95542-950B-422F-B8C0-EBF0B4899F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F1841A7C-F1F4-4241-A596-EE540D05A92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7CAF7B1E-FE1A-49DF-BA09-2AF5185A54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類似団体と比較して、有形固定資産減価償却率が低くなっている施設は、道路、認定こども園・幼稚園・保育所、学校施設、児童館である。道路については、類似団体との差は</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と大きくないものの、総量は多いため、全体の有形固定資産減価償却率に対しての影響は大きい。また、道路・橋りょう等のインフラ資産の維持管理については、個別に現況の点検を行うことで優先度の高い箇所から長寿命化対策などを講じている。認定こども園・幼稚園・保育所について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年度に米野木台西保育園が建築されたことなどの影響で、有形固定資産減価償却率は</a:t>
          </a:r>
          <a:r>
            <a:rPr kumimoji="1" lang="en-US" altLang="ja-JP" sz="1100">
              <a:solidFill>
                <a:schemeClr val="dk1"/>
              </a:solidFill>
              <a:effectLst/>
              <a:latin typeface="+mn-lt"/>
              <a:ea typeface="+mn-ea"/>
              <a:cs typeface="+mn-cs"/>
            </a:rPr>
            <a:t>50.0</a:t>
          </a:r>
          <a:r>
            <a:rPr kumimoji="1" lang="ja-JP" altLang="en-US" sz="1100">
              <a:solidFill>
                <a:schemeClr val="dk1"/>
              </a:solidFill>
              <a:effectLst/>
              <a:latin typeface="+mn-lt"/>
              <a:ea typeface="+mn-ea"/>
              <a:cs typeface="+mn-cs"/>
            </a:rPr>
            <a:t>％となり、類似団体と比べ低く、一人当たり面積は類似団体と比べ高くなっている。学校施設については、平成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年度に竹の山小学校、日進北中学校の併設校が建築されたことなどの影響で、有形固定資産減価償却率は</a:t>
          </a:r>
          <a:r>
            <a:rPr kumimoji="1" lang="en-US" altLang="ja-JP" sz="1100">
              <a:solidFill>
                <a:schemeClr val="dk1"/>
              </a:solidFill>
              <a:effectLst/>
              <a:latin typeface="+mn-lt"/>
              <a:ea typeface="+mn-ea"/>
              <a:cs typeface="+mn-cs"/>
            </a:rPr>
            <a:t>66.2</a:t>
          </a:r>
          <a:r>
            <a:rPr kumimoji="1" lang="ja-JP" altLang="en-US" sz="1100">
              <a:solidFill>
                <a:schemeClr val="dk1"/>
              </a:solidFill>
              <a:effectLst/>
              <a:latin typeface="+mn-lt"/>
              <a:ea typeface="+mn-ea"/>
              <a:cs typeface="+mn-cs"/>
            </a:rPr>
            <a:t>％となり、類似団体と比べ低く、一人当たり面積は類似団体と同程度となっている。児童館については、福祉会館の一部を児童館としているが、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館中</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館が平成</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年度以降に建築されており、比較的新しいため、有形固定資産減価償却率は類似団体と比べ低くなっている。ただし、施設単体では、有形固定資産減価償却率の高い施設もあり、修繕の優先順位をつけ、計画的な老朽化対策に取り組んでい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F25540-32BD-445C-857A-2C7B633EA70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E1A520-4AE0-4981-BFCD-9A26C76057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8955C7-6205-4834-B99E-56656FD7082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ED6F5C-AFEB-4023-AAA1-E8D8FFC52D4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3AFAC4-919A-42B8-998D-B315DF8449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C31B71-EA39-4FD7-ACF2-9CE049F5C7A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B4D39D4-A258-46A1-8535-7458F50D1F6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A2CFA8-104F-4052-A74F-3299277D872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5EE74F-4B51-4E4F-87D2-08DB4AB4654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346816-BB82-4D62-AFA4-8E80E9EFAF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93,774
91,879
34.91
32,911,929
30,683,923
1,624,143
18,355,469
6,913,033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1E6401-6379-4EBB-B7E4-08D5D68EA34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C0D61C3-3B85-40BC-8F82-E0C0C920E0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554002-4D33-4A9C-A355-050A3F05F49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C520D9-09BD-49DE-BA5C-0733C39258B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BBD815-6A59-4FE7-B8DF-0C779BFBF0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3C3A333-46D2-4501-97EB-13608534D21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AC57EB2-1EAC-41FB-8046-E0E6A90222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95D2C59-67DA-4B93-90CA-EE24849218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0E5010-46BA-4555-B1A5-9AFAB87D16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FBECF9-F89E-4A0F-9824-6AB5C73FFA2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A5AD4A9-5A22-4C37-B180-F45B660D8C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3993C1-AC25-406D-A497-E2B15AE329C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62397F-6A95-47C2-8F74-63FF254EA46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AB7B0F-6593-4EE0-8F4B-9148DFDD40E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637FD01-2E30-4E75-B8BB-68C3702B2BE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9DE08C-6E37-4CBB-BE6B-ACE5A52DF6B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98974BD-EBBE-485D-987E-1E838201D9D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583018D-FC96-43C1-8100-07830BA4CCA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59C1A8-1733-41E8-B1F9-F0030EF5518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A1D5DD-0D8A-4247-8FDF-B903475BC12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6984147-80A8-42FA-AE0A-85131B5A870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C73FA28-D022-4055-B981-51B8C2B7FF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81F204-273D-43DA-B6C8-85EB9F56D9F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25C6C6D-6761-4B02-A83E-140FD99C801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8B166A-9CEB-4679-AFFF-CD480CB304A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E6DD34-EB2B-449A-B9FA-8E9CC3E7C3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26E76F3-FCAC-4C5B-B532-A414B3C9DF6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5795046-471C-4EBE-B752-59B804023A5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3DC4277-4BF8-4D34-9729-7EF74F3B258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7A60F08-E581-4617-87B5-D393C104F1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BED0B5-950E-4D10-AB17-9B20011CC12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2D8AA04-3B21-4BE2-BEE3-2A46F80F0ED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53A2BB2-3C52-4C11-8993-4B72AF06D48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572ADFC-2978-4AB1-A13D-1850A5656DB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2DA294F-5059-474B-B095-7E9F1B63695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74A0D08-AEAE-4442-A552-29CEF922787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6AAC4EA-8270-41B7-93C5-EC3A44B1803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B6C3302-0E73-432D-9ECB-709B278D508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450ED2E-A581-44C8-B43B-8989C9EEB21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9E5BB22-A5B9-4166-8467-1591CBBC172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4396196-2EBA-43F6-AF3D-0A6C364D0A9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DBE295C-FEAF-4C13-8CA0-0503F2C82DB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EA1251B-5C16-467C-B14C-0F12B32559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71FDFBE-CCE4-4EBC-A746-D37EC904197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9EC8390-5E28-49B2-B7C6-0195990DD9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B416A57-2862-42E6-B4BB-0145CC03F7F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8982D56A-81B9-474F-B3E0-0CD51B0F6361}"/>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86669CC2-D702-44BF-AD58-6351CD257777}"/>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B7490021-6813-49E9-8B2B-463A0C0984CA}"/>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738FE7EC-C729-4D27-A625-9018E87EF127}"/>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C48EA158-9309-421F-9CC7-A0AA2FB95DC7}"/>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93634</xdr:rowOff>
    </xdr:from>
    <xdr:ext cx="405111" cy="259045"/>
    <xdr:sp macro="" textlink="">
      <xdr:nvSpPr>
        <xdr:cNvPr id="63" name="【図書館】&#10;有形固定資産減価償却率平均値テキスト">
          <a:extLst>
            <a:ext uri="{FF2B5EF4-FFF2-40B4-BE49-F238E27FC236}">
              <a16:creationId xmlns:a16="http://schemas.microsoft.com/office/drawing/2014/main" id="{0CE29343-C178-440B-BAF2-8C8C46FB8C9A}"/>
            </a:ext>
          </a:extLst>
        </xdr:cNvPr>
        <xdr:cNvSpPr txBox="1"/>
      </xdr:nvSpPr>
      <xdr:spPr>
        <a:xfrm>
          <a:off x="4673600" y="643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4E4084BA-6553-4941-B96B-C7CBAFDD93B3}"/>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A8A6995C-D72B-4A48-B917-4D7FED330D96}"/>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A164D0DA-31F0-47B2-AFA7-AB4C781B2DC4}"/>
            </a:ext>
          </a:extLst>
        </xdr:cNvPr>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A95C51D5-0B1B-43EF-B49B-5512BF78BAA7}"/>
            </a:ext>
          </a:extLst>
        </xdr:cNvPr>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6B31BF17-0374-4FE8-A0EA-EE8D959C3FB3}"/>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930D331-3498-4D7A-9B4C-C5F319928B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8B01CD-99EA-40DB-86FD-A9258D10021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4FEC4F-D6AC-4788-998A-2B10EC53F6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920226E-C3B7-4EA7-ACB0-02AA2F7B22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BA60DF8-18EF-47E0-8182-BCEA0BE97DF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142966</xdr:rowOff>
    </xdr:from>
    <xdr:to>
      <xdr:col>24</xdr:col>
      <xdr:colOff>114300</xdr:colOff>
      <xdr:row>36</xdr:row>
      <xdr:rowOff>73116</xdr:rowOff>
    </xdr:to>
    <xdr:sp macro="" textlink="">
      <xdr:nvSpPr>
        <xdr:cNvPr id="74" name="楕円 73">
          <a:extLst>
            <a:ext uri="{FF2B5EF4-FFF2-40B4-BE49-F238E27FC236}">
              <a16:creationId xmlns:a16="http://schemas.microsoft.com/office/drawing/2014/main" id="{C51C79A8-6223-4687-9539-78D78D46FA85}"/>
            </a:ext>
          </a:extLst>
        </xdr:cNvPr>
        <xdr:cNvSpPr/>
      </xdr:nvSpPr>
      <xdr:spPr>
        <a:xfrm>
          <a:off x="4584700" y="61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165843</xdr:rowOff>
    </xdr:from>
    <xdr:ext cx="405111" cy="259045"/>
    <xdr:sp macro="" textlink="">
      <xdr:nvSpPr>
        <xdr:cNvPr id="75" name="【図書館】&#10;有形固定資産減価償却率該当値テキスト">
          <a:extLst>
            <a:ext uri="{FF2B5EF4-FFF2-40B4-BE49-F238E27FC236}">
              <a16:creationId xmlns:a16="http://schemas.microsoft.com/office/drawing/2014/main" id="{E55DB2CC-E3FF-45AA-9F9D-5F1C7654BD44}"/>
            </a:ext>
          </a:extLst>
        </xdr:cNvPr>
        <xdr:cNvSpPr txBox="1"/>
      </xdr:nvSpPr>
      <xdr:spPr>
        <a:xfrm>
          <a:off x="4673600" y="599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107043</xdr:rowOff>
    </xdr:from>
    <xdr:to>
      <xdr:col>20</xdr:col>
      <xdr:colOff>38100</xdr:colOff>
      <xdr:row>36</xdr:row>
      <xdr:rowOff>37193</xdr:rowOff>
    </xdr:to>
    <xdr:sp macro="" textlink="">
      <xdr:nvSpPr>
        <xdr:cNvPr id="76" name="楕円 75">
          <a:extLst>
            <a:ext uri="{FF2B5EF4-FFF2-40B4-BE49-F238E27FC236}">
              <a16:creationId xmlns:a16="http://schemas.microsoft.com/office/drawing/2014/main" id="{87E38447-3458-4584-8460-E9EA261364FD}"/>
            </a:ext>
          </a:extLst>
        </xdr:cNvPr>
        <xdr:cNvSpPr/>
      </xdr:nvSpPr>
      <xdr:spPr>
        <a:xfrm>
          <a:off x="3746500" y="61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157843</xdr:rowOff>
    </xdr:from>
    <xdr:to>
      <xdr:col>24</xdr:col>
      <xdr:colOff>63500</xdr:colOff>
      <xdr:row>36</xdr:row>
      <xdr:rowOff>22316</xdr:rowOff>
    </xdr:to>
    <xdr:cxnSp macro="">
      <xdr:nvCxnSpPr>
        <xdr:cNvPr id="77" name="直線コネクタ 76">
          <a:extLst>
            <a:ext uri="{FF2B5EF4-FFF2-40B4-BE49-F238E27FC236}">
              <a16:creationId xmlns:a16="http://schemas.microsoft.com/office/drawing/2014/main" id="{D14BFD7D-5A24-4859-A94D-C95A1659F4DD}"/>
            </a:ext>
          </a:extLst>
        </xdr:cNvPr>
        <xdr:cNvCxnSpPr/>
      </xdr:nvCxnSpPr>
      <xdr:spPr>
        <a:xfrm>
          <a:off x="3797300" y="615859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71120</xdr:rowOff>
    </xdr:from>
    <xdr:to>
      <xdr:col>15</xdr:col>
      <xdr:colOff>101600</xdr:colOff>
      <xdr:row>36</xdr:row>
      <xdr:rowOff>1270</xdr:rowOff>
    </xdr:to>
    <xdr:sp macro="" textlink="">
      <xdr:nvSpPr>
        <xdr:cNvPr id="78" name="楕円 77">
          <a:extLst>
            <a:ext uri="{FF2B5EF4-FFF2-40B4-BE49-F238E27FC236}">
              <a16:creationId xmlns:a16="http://schemas.microsoft.com/office/drawing/2014/main" id="{0123FB06-FCBA-4EA2-A239-0AD80F3330FC}"/>
            </a:ext>
          </a:extLst>
        </xdr:cNvPr>
        <xdr:cNvSpPr/>
      </xdr:nvSpPr>
      <xdr:spPr>
        <a:xfrm>
          <a:off x="2857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121920</xdr:rowOff>
    </xdr:from>
    <xdr:to>
      <xdr:col>19</xdr:col>
      <xdr:colOff>177800</xdr:colOff>
      <xdr:row>35</xdr:row>
      <xdr:rowOff>157843</xdr:rowOff>
    </xdr:to>
    <xdr:cxnSp macro="">
      <xdr:nvCxnSpPr>
        <xdr:cNvPr id="79" name="直線コネクタ 78">
          <a:extLst>
            <a:ext uri="{FF2B5EF4-FFF2-40B4-BE49-F238E27FC236}">
              <a16:creationId xmlns:a16="http://schemas.microsoft.com/office/drawing/2014/main" id="{6F31F1DB-6AC7-41E7-8C7F-A027477B36FF}"/>
            </a:ext>
          </a:extLst>
        </xdr:cNvPr>
        <xdr:cNvCxnSpPr/>
      </xdr:nvCxnSpPr>
      <xdr:spPr>
        <a:xfrm>
          <a:off x="2908300" y="61226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35197</xdr:rowOff>
    </xdr:from>
    <xdr:to>
      <xdr:col>10</xdr:col>
      <xdr:colOff>165100</xdr:colOff>
      <xdr:row>35</xdr:row>
      <xdr:rowOff>136797</xdr:rowOff>
    </xdr:to>
    <xdr:sp macro="" textlink="">
      <xdr:nvSpPr>
        <xdr:cNvPr id="80" name="楕円 79">
          <a:extLst>
            <a:ext uri="{FF2B5EF4-FFF2-40B4-BE49-F238E27FC236}">
              <a16:creationId xmlns:a16="http://schemas.microsoft.com/office/drawing/2014/main" id="{1A6738F9-5211-4E2E-862D-5B9E69A530AA}"/>
            </a:ext>
          </a:extLst>
        </xdr:cNvPr>
        <xdr:cNvSpPr/>
      </xdr:nvSpPr>
      <xdr:spPr>
        <a:xfrm>
          <a:off x="19685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85997</xdr:rowOff>
    </xdr:from>
    <xdr:to>
      <xdr:col>15</xdr:col>
      <xdr:colOff>50800</xdr:colOff>
      <xdr:row>35</xdr:row>
      <xdr:rowOff>121920</xdr:rowOff>
    </xdr:to>
    <xdr:cxnSp macro="">
      <xdr:nvCxnSpPr>
        <xdr:cNvPr id="81" name="直線コネクタ 80">
          <a:extLst>
            <a:ext uri="{FF2B5EF4-FFF2-40B4-BE49-F238E27FC236}">
              <a16:creationId xmlns:a16="http://schemas.microsoft.com/office/drawing/2014/main" id="{BA0E2BD8-7F48-43C0-91CC-F5F0CE347FAC}"/>
            </a:ext>
          </a:extLst>
        </xdr:cNvPr>
        <xdr:cNvCxnSpPr/>
      </xdr:nvCxnSpPr>
      <xdr:spPr>
        <a:xfrm>
          <a:off x="2019300" y="608674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907</xdr:rowOff>
    </xdr:from>
    <xdr:to>
      <xdr:col>6</xdr:col>
      <xdr:colOff>38100</xdr:colOff>
      <xdr:row>35</xdr:row>
      <xdr:rowOff>102507</xdr:rowOff>
    </xdr:to>
    <xdr:sp macro="" textlink="">
      <xdr:nvSpPr>
        <xdr:cNvPr id="82" name="楕円 81">
          <a:extLst>
            <a:ext uri="{FF2B5EF4-FFF2-40B4-BE49-F238E27FC236}">
              <a16:creationId xmlns:a16="http://schemas.microsoft.com/office/drawing/2014/main" id="{2AD32F30-ADFA-49D2-A1FE-E4B5B6906835}"/>
            </a:ext>
          </a:extLst>
        </xdr:cNvPr>
        <xdr:cNvSpPr/>
      </xdr:nvSpPr>
      <xdr:spPr>
        <a:xfrm>
          <a:off x="1079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51707</xdr:rowOff>
    </xdr:from>
    <xdr:to>
      <xdr:col>10</xdr:col>
      <xdr:colOff>114300</xdr:colOff>
      <xdr:row>35</xdr:row>
      <xdr:rowOff>85997</xdr:rowOff>
    </xdr:to>
    <xdr:cxnSp macro="">
      <xdr:nvCxnSpPr>
        <xdr:cNvPr id="83" name="直線コネクタ 82">
          <a:extLst>
            <a:ext uri="{FF2B5EF4-FFF2-40B4-BE49-F238E27FC236}">
              <a16:creationId xmlns:a16="http://schemas.microsoft.com/office/drawing/2014/main" id="{91484553-7646-4D63-84FD-AED5315DE195}"/>
            </a:ext>
          </a:extLst>
        </xdr:cNvPr>
        <xdr:cNvCxnSpPr/>
      </xdr:nvCxnSpPr>
      <xdr:spPr>
        <a:xfrm>
          <a:off x="1130300" y="60524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16890</xdr:rowOff>
    </xdr:from>
    <xdr:ext cx="405111" cy="259045"/>
    <xdr:sp macro="" textlink="">
      <xdr:nvSpPr>
        <xdr:cNvPr id="84" name="n_1aveValue【図書館】&#10;有形固定資産減価償却率">
          <a:extLst>
            <a:ext uri="{FF2B5EF4-FFF2-40B4-BE49-F238E27FC236}">
              <a16:creationId xmlns:a16="http://schemas.microsoft.com/office/drawing/2014/main" id="{8CE76454-6CE0-432D-8217-18268F7DEBC5}"/>
            </a:ext>
          </a:extLst>
        </xdr:cNvPr>
        <xdr:cNvSpPr txBox="1"/>
      </xdr:nvSpPr>
      <xdr:spPr>
        <a:xfrm>
          <a:off x="35820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145886</xdr:rowOff>
    </xdr:from>
    <xdr:ext cx="405111" cy="259045"/>
    <xdr:sp macro="" textlink="">
      <xdr:nvSpPr>
        <xdr:cNvPr id="85" name="n_2aveValue【図書館】&#10;有形固定資産減価償却率">
          <a:extLst>
            <a:ext uri="{FF2B5EF4-FFF2-40B4-BE49-F238E27FC236}">
              <a16:creationId xmlns:a16="http://schemas.microsoft.com/office/drawing/2014/main" id="{C8EBAD12-5C5B-4968-8AFC-5A7C572EB746}"/>
            </a:ext>
          </a:extLst>
        </xdr:cNvPr>
        <xdr:cNvSpPr txBox="1"/>
      </xdr:nvSpPr>
      <xdr:spPr>
        <a:xfrm>
          <a:off x="2705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119760</xdr:rowOff>
    </xdr:from>
    <xdr:ext cx="405111" cy="259045"/>
    <xdr:sp macro="" textlink="">
      <xdr:nvSpPr>
        <xdr:cNvPr id="86" name="n_3aveValue【図書館】&#10;有形固定資産減価償却率">
          <a:extLst>
            <a:ext uri="{FF2B5EF4-FFF2-40B4-BE49-F238E27FC236}">
              <a16:creationId xmlns:a16="http://schemas.microsoft.com/office/drawing/2014/main" id="{8C860579-2996-40BC-9C91-76B7A07511D9}"/>
            </a:ext>
          </a:extLst>
        </xdr:cNvPr>
        <xdr:cNvSpPr txBox="1"/>
      </xdr:nvSpPr>
      <xdr:spPr>
        <a:xfrm>
          <a:off x="1816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a:extLst>
            <a:ext uri="{FF2B5EF4-FFF2-40B4-BE49-F238E27FC236}">
              <a16:creationId xmlns:a16="http://schemas.microsoft.com/office/drawing/2014/main" id="{B5EDD99D-AF23-4C91-8CC2-47E892602349}"/>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53720</xdr:rowOff>
    </xdr:from>
    <xdr:ext cx="405111" cy="259045"/>
    <xdr:sp macro="" textlink="">
      <xdr:nvSpPr>
        <xdr:cNvPr id="88" name="n_1mainValue【図書館】&#10;有形固定資産減価償却率">
          <a:extLst>
            <a:ext uri="{FF2B5EF4-FFF2-40B4-BE49-F238E27FC236}">
              <a16:creationId xmlns:a16="http://schemas.microsoft.com/office/drawing/2014/main" id="{79A793D1-E6A7-4E6F-BF7B-ACDF8FDA80DF}"/>
            </a:ext>
          </a:extLst>
        </xdr:cNvPr>
        <xdr:cNvSpPr txBox="1"/>
      </xdr:nvSpPr>
      <xdr:spPr>
        <a:xfrm>
          <a:off x="3582044"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17797</xdr:rowOff>
    </xdr:from>
    <xdr:ext cx="405111" cy="259045"/>
    <xdr:sp macro="" textlink="">
      <xdr:nvSpPr>
        <xdr:cNvPr id="89" name="n_2mainValue【図書館】&#10;有形固定資産減価償却率">
          <a:extLst>
            <a:ext uri="{FF2B5EF4-FFF2-40B4-BE49-F238E27FC236}">
              <a16:creationId xmlns:a16="http://schemas.microsoft.com/office/drawing/2014/main" id="{BAE65A1B-F971-48D2-9B0D-0056D2E7BB01}"/>
            </a:ext>
          </a:extLst>
        </xdr:cNvPr>
        <xdr:cNvSpPr txBox="1"/>
      </xdr:nvSpPr>
      <xdr:spPr>
        <a:xfrm>
          <a:off x="2705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153324</xdr:rowOff>
    </xdr:from>
    <xdr:ext cx="405111" cy="259045"/>
    <xdr:sp macro="" textlink="">
      <xdr:nvSpPr>
        <xdr:cNvPr id="90" name="n_3mainValue【図書館】&#10;有形固定資産減価償却率">
          <a:extLst>
            <a:ext uri="{FF2B5EF4-FFF2-40B4-BE49-F238E27FC236}">
              <a16:creationId xmlns:a16="http://schemas.microsoft.com/office/drawing/2014/main" id="{01CA8962-390F-4A23-86FA-985C0C5FF509}"/>
            </a:ext>
          </a:extLst>
        </xdr:cNvPr>
        <xdr:cNvSpPr txBox="1"/>
      </xdr:nvSpPr>
      <xdr:spPr>
        <a:xfrm>
          <a:off x="18167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119034</xdr:rowOff>
    </xdr:from>
    <xdr:ext cx="405111" cy="259045"/>
    <xdr:sp macro="" textlink="">
      <xdr:nvSpPr>
        <xdr:cNvPr id="91" name="n_4mainValue【図書館】&#10;有形固定資産減価償却率">
          <a:extLst>
            <a:ext uri="{FF2B5EF4-FFF2-40B4-BE49-F238E27FC236}">
              <a16:creationId xmlns:a16="http://schemas.microsoft.com/office/drawing/2014/main" id="{65CCE93F-1C54-43B8-882E-B536F8F569AE}"/>
            </a:ext>
          </a:extLst>
        </xdr:cNvPr>
        <xdr:cNvSpPr txBox="1"/>
      </xdr:nvSpPr>
      <xdr:spPr>
        <a:xfrm>
          <a:off x="927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74326F0-82C7-4543-971D-1D5048DA0BF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CA6BAE4-6CD3-4F93-B07F-CD438C44E4D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6681E03-1338-4388-A9BF-BCB56337459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ADB12AD-3762-476A-B111-B71E3A92CE6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9C169CE-2D96-43D3-817B-66955CE48DC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FF1E072-6AB2-4898-96B8-28C46299778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0DB1AF7-B2D0-4D5C-924B-9BF78101DB6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446DB3A-0140-4CC7-A6CC-18B939C4C64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2D25771-4AFE-45AB-B808-48288DF4C4F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D392489-C1ED-40B6-81E7-34F33D60DB7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408E671E-E2D2-4403-A127-51987BD6306C}"/>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CA83D07-B9C7-414A-AFD3-24E3861B33E7}"/>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2DEEE14-8BC7-4BAF-80FF-E4069D4F1E0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F380D42A-9877-4306-85DF-613625564BF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76205E5A-89F1-4BAC-8AA8-FF566E1581C7}"/>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B712E078-59FC-44B2-A85A-D093F5824B6A}"/>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9C04635-C4F0-48FE-836B-3AA746AC809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47F5B772-587A-48D5-8C5D-BAF31BE1271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70765950-FB2E-48A8-8D37-DD777D923AE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D89176B0-F863-4083-8DD9-62149B7BFE24}"/>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31E8BF65-2B65-47AC-AFB3-B56663FDBE86}"/>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86437D51-2413-4897-81AB-D9A9E51018B4}"/>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EB4D35CB-6ED8-432B-BA00-550C283F5589}"/>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BC3748C8-57B0-4BDD-98D4-FADBE455A02E}"/>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FB16B4F0-5585-492C-AFB0-8AAA90B8E7F8}"/>
            </a:ext>
          </a:extLst>
        </xdr:cNvPr>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527E2822-9170-4E9E-9D0C-B8C9002CBB22}"/>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890B2E32-4BAA-4F1B-8248-DDBED8C7B7C1}"/>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6FF5DA4D-7FD6-4087-846C-D27F573005BF}"/>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B5595472-27C6-47B4-8619-D19B65DDB116}"/>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8A97A463-5EF4-479D-B103-FC6E8E4CF4B9}"/>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FE16381-448C-4B6B-B743-33E3287F9AA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65F2D92-059B-4F1D-B1C3-DBB4D75A189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D70D602-02ED-4E78-AC88-48A880F948A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F28ACF8-62D0-4E1A-8200-4A04202EEC7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4BDC25F-A41D-48EC-AB54-78698883E6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111125</xdr:rowOff>
    </xdr:from>
    <xdr:to>
      <xdr:col>55</xdr:col>
      <xdr:colOff>50800</xdr:colOff>
      <xdr:row>39</xdr:row>
      <xdr:rowOff>41275</xdr:rowOff>
    </xdr:to>
    <xdr:sp macro="" textlink="">
      <xdr:nvSpPr>
        <xdr:cNvPr id="127" name="楕円 126">
          <a:extLst>
            <a:ext uri="{FF2B5EF4-FFF2-40B4-BE49-F238E27FC236}">
              <a16:creationId xmlns:a16="http://schemas.microsoft.com/office/drawing/2014/main" id="{4ECBDDD1-6E7D-4FF0-B7C7-E5EC60860735}"/>
            </a:ext>
          </a:extLst>
        </xdr:cNvPr>
        <xdr:cNvSpPr/>
      </xdr:nvSpPr>
      <xdr:spPr>
        <a:xfrm>
          <a:off x="10426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134002</xdr:rowOff>
    </xdr:from>
    <xdr:ext cx="469744" cy="259045"/>
    <xdr:sp macro="" textlink="">
      <xdr:nvSpPr>
        <xdr:cNvPr id="128" name="【図書館】&#10;一人当たり面積該当値テキスト">
          <a:extLst>
            <a:ext uri="{FF2B5EF4-FFF2-40B4-BE49-F238E27FC236}">
              <a16:creationId xmlns:a16="http://schemas.microsoft.com/office/drawing/2014/main" id="{48B41C05-275E-40BA-9177-C959B1C6B1E1}"/>
            </a:ext>
          </a:extLst>
        </xdr:cNvPr>
        <xdr:cNvSpPr txBox="1"/>
      </xdr:nvSpPr>
      <xdr:spPr>
        <a:xfrm>
          <a:off x="10515600"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105410</xdr:rowOff>
    </xdr:from>
    <xdr:to>
      <xdr:col>50</xdr:col>
      <xdr:colOff>165100</xdr:colOff>
      <xdr:row>39</xdr:row>
      <xdr:rowOff>35560</xdr:rowOff>
    </xdr:to>
    <xdr:sp macro="" textlink="">
      <xdr:nvSpPr>
        <xdr:cNvPr id="129" name="楕円 128">
          <a:extLst>
            <a:ext uri="{FF2B5EF4-FFF2-40B4-BE49-F238E27FC236}">
              <a16:creationId xmlns:a16="http://schemas.microsoft.com/office/drawing/2014/main" id="{EECCB83D-65F6-4BAC-97D2-E7AC223B7858}"/>
            </a:ext>
          </a:extLst>
        </xdr:cNvPr>
        <xdr:cNvSpPr/>
      </xdr:nvSpPr>
      <xdr:spPr>
        <a:xfrm>
          <a:off x="958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156210</xdr:rowOff>
    </xdr:from>
    <xdr:to>
      <xdr:col>55</xdr:col>
      <xdr:colOff>0</xdr:colOff>
      <xdr:row>38</xdr:row>
      <xdr:rowOff>161925</xdr:rowOff>
    </xdr:to>
    <xdr:cxnSp macro="">
      <xdr:nvCxnSpPr>
        <xdr:cNvPr id="130" name="直線コネクタ 129">
          <a:extLst>
            <a:ext uri="{FF2B5EF4-FFF2-40B4-BE49-F238E27FC236}">
              <a16:creationId xmlns:a16="http://schemas.microsoft.com/office/drawing/2014/main" id="{DEF8AAED-1417-44A1-8981-45A1949C2213}"/>
            </a:ext>
          </a:extLst>
        </xdr:cNvPr>
        <xdr:cNvCxnSpPr/>
      </xdr:nvCxnSpPr>
      <xdr:spPr>
        <a:xfrm>
          <a:off x="9639300" y="66713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105410</xdr:rowOff>
    </xdr:from>
    <xdr:to>
      <xdr:col>46</xdr:col>
      <xdr:colOff>38100</xdr:colOff>
      <xdr:row>39</xdr:row>
      <xdr:rowOff>35560</xdr:rowOff>
    </xdr:to>
    <xdr:sp macro="" textlink="">
      <xdr:nvSpPr>
        <xdr:cNvPr id="131" name="楕円 130">
          <a:extLst>
            <a:ext uri="{FF2B5EF4-FFF2-40B4-BE49-F238E27FC236}">
              <a16:creationId xmlns:a16="http://schemas.microsoft.com/office/drawing/2014/main" id="{12EDF724-8E79-4CAD-95A9-88458CFF12E5}"/>
            </a:ext>
          </a:extLst>
        </xdr:cNvPr>
        <xdr:cNvSpPr/>
      </xdr:nvSpPr>
      <xdr:spPr>
        <a:xfrm>
          <a:off x="8699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156210</xdr:rowOff>
    </xdr:from>
    <xdr:to>
      <xdr:col>50</xdr:col>
      <xdr:colOff>114300</xdr:colOff>
      <xdr:row>38</xdr:row>
      <xdr:rowOff>156210</xdr:rowOff>
    </xdr:to>
    <xdr:cxnSp macro="">
      <xdr:nvCxnSpPr>
        <xdr:cNvPr id="132" name="直線コネクタ 131">
          <a:extLst>
            <a:ext uri="{FF2B5EF4-FFF2-40B4-BE49-F238E27FC236}">
              <a16:creationId xmlns:a16="http://schemas.microsoft.com/office/drawing/2014/main" id="{FB73CD28-6C91-4DF2-96DA-C874E5706598}"/>
            </a:ext>
          </a:extLst>
        </xdr:cNvPr>
        <xdr:cNvCxnSpPr/>
      </xdr:nvCxnSpPr>
      <xdr:spPr>
        <a:xfrm>
          <a:off x="8750300" y="667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99695</xdr:rowOff>
    </xdr:from>
    <xdr:to>
      <xdr:col>41</xdr:col>
      <xdr:colOff>101600</xdr:colOff>
      <xdr:row>39</xdr:row>
      <xdr:rowOff>29845</xdr:rowOff>
    </xdr:to>
    <xdr:sp macro="" textlink="">
      <xdr:nvSpPr>
        <xdr:cNvPr id="133" name="楕円 132">
          <a:extLst>
            <a:ext uri="{FF2B5EF4-FFF2-40B4-BE49-F238E27FC236}">
              <a16:creationId xmlns:a16="http://schemas.microsoft.com/office/drawing/2014/main" id="{C54D57D5-1950-4332-84C7-AB5AFC7BD690}"/>
            </a:ext>
          </a:extLst>
        </xdr:cNvPr>
        <xdr:cNvSpPr/>
      </xdr:nvSpPr>
      <xdr:spPr>
        <a:xfrm>
          <a:off x="7810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150495</xdr:rowOff>
    </xdr:from>
    <xdr:to>
      <xdr:col>45</xdr:col>
      <xdr:colOff>177800</xdr:colOff>
      <xdr:row>38</xdr:row>
      <xdr:rowOff>156210</xdr:rowOff>
    </xdr:to>
    <xdr:cxnSp macro="">
      <xdr:nvCxnSpPr>
        <xdr:cNvPr id="134" name="直線コネクタ 133">
          <a:extLst>
            <a:ext uri="{FF2B5EF4-FFF2-40B4-BE49-F238E27FC236}">
              <a16:creationId xmlns:a16="http://schemas.microsoft.com/office/drawing/2014/main" id="{656A22DB-3760-4863-8067-F03714A1A436}"/>
            </a:ext>
          </a:extLst>
        </xdr:cNvPr>
        <xdr:cNvCxnSpPr/>
      </xdr:nvCxnSpPr>
      <xdr:spPr>
        <a:xfrm>
          <a:off x="7861300" y="66655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99695</xdr:rowOff>
    </xdr:from>
    <xdr:to>
      <xdr:col>36</xdr:col>
      <xdr:colOff>165100</xdr:colOff>
      <xdr:row>39</xdr:row>
      <xdr:rowOff>29845</xdr:rowOff>
    </xdr:to>
    <xdr:sp macro="" textlink="">
      <xdr:nvSpPr>
        <xdr:cNvPr id="135" name="楕円 134">
          <a:extLst>
            <a:ext uri="{FF2B5EF4-FFF2-40B4-BE49-F238E27FC236}">
              <a16:creationId xmlns:a16="http://schemas.microsoft.com/office/drawing/2014/main" id="{6DAB6E60-B5BB-4031-B5A2-40BBE49E993B}"/>
            </a:ext>
          </a:extLst>
        </xdr:cNvPr>
        <xdr:cNvSpPr/>
      </xdr:nvSpPr>
      <xdr:spPr>
        <a:xfrm>
          <a:off x="6921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150495</xdr:rowOff>
    </xdr:from>
    <xdr:to>
      <xdr:col>41</xdr:col>
      <xdr:colOff>50800</xdr:colOff>
      <xdr:row>38</xdr:row>
      <xdr:rowOff>150495</xdr:rowOff>
    </xdr:to>
    <xdr:cxnSp macro="">
      <xdr:nvCxnSpPr>
        <xdr:cNvPr id="136" name="直線コネクタ 135">
          <a:extLst>
            <a:ext uri="{FF2B5EF4-FFF2-40B4-BE49-F238E27FC236}">
              <a16:creationId xmlns:a16="http://schemas.microsoft.com/office/drawing/2014/main" id="{56C382BD-8F26-472C-9744-AEE144B03C77}"/>
            </a:ext>
          </a:extLst>
        </xdr:cNvPr>
        <xdr:cNvCxnSpPr/>
      </xdr:nvCxnSpPr>
      <xdr:spPr>
        <a:xfrm>
          <a:off x="6972300" y="6665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2BBCE6EC-7BAB-485F-A60C-0EB78F3E7C09}"/>
            </a:ext>
          </a:extLst>
        </xdr:cNvPr>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8" name="n_2aveValue【図書館】&#10;一人当たり面積">
          <a:extLst>
            <a:ext uri="{FF2B5EF4-FFF2-40B4-BE49-F238E27FC236}">
              <a16:creationId xmlns:a16="http://schemas.microsoft.com/office/drawing/2014/main" id="{8D137297-F158-45F2-85A7-1195EDA90C2A}"/>
            </a:ext>
          </a:extLst>
        </xdr:cNvPr>
        <xdr:cNvSpPr txBox="1"/>
      </xdr:nvSpPr>
      <xdr:spPr>
        <a:xfrm>
          <a:off x="8515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a:extLst>
            <a:ext uri="{FF2B5EF4-FFF2-40B4-BE49-F238E27FC236}">
              <a16:creationId xmlns:a16="http://schemas.microsoft.com/office/drawing/2014/main" id="{64550F6B-2D69-4467-996A-9D223BAFACDF}"/>
            </a:ext>
          </a:extLst>
        </xdr:cNvPr>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169562</xdr:rowOff>
    </xdr:from>
    <xdr:ext cx="469744" cy="259045"/>
    <xdr:sp macro="" textlink="">
      <xdr:nvSpPr>
        <xdr:cNvPr id="140" name="n_4aveValue【図書館】&#10;一人当たり面積">
          <a:extLst>
            <a:ext uri="{FF2B5EF4-FFF2-40B4-BE49-F238E27FC236}">
              <a16:creationId xmlns:a16="http://schemas.microsoft.com/office/drawing/2014/main" id="{A29719D2-2E80-429D-8D80-8B4AE902E56A}"/>
            </a:ext>
          </a:extLst>
        </xdr:cNvPr>
        <xdr:cNvSpPr txBox="1"/>
      </xdr:nvSpPr>
      <xdr:spPr>
        <a:xfrm>
          <a:off x="6737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52087</xdr:rowOff>
    </xdr:from>
    <xdr:ext cx="469744" cy="259045"/>
    <xdr:sp macro="" textlink="">
      <xdr:nvSpPr>
        <xdr:cNvPr id="141" name="n_1mainValue【図書館】&#10;一人当たり面積">
          <a:extLst>
            <a:ext uri="{FF2B5EF4-FFF2-40B4-BE49-F238E27FC236}">
              <a16:creationId xmlns:a16="http://schemas.microsoft.com/office/drawing/2014/main" id="{332AFC23-AACB-4CD5-9AAD-190422BED75F}"/>
            </a:ext>
          </a:extLst>
        </xdr:cNvPr>
        <xdr:cNvSpPr txBox="1"/>
      </xdr:nvSpPr>
      <xdr:spPr>
        <a:xfrm>
          <a:off x="93917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52087</xdr:rowOff>
    </xdr:from>
    <xdr:ext cx="469744" cy="259045"/>
    <xdr:sp macro="" textlink="">
      <xdr:nvSpPr>
        <xdr:cNvPr id="142" name="n_2mainValue【図書館】&#10;一人当たり面積">
          <a:extLst>
            <a:ext uri="{FF2B5EF4-FFF2-40B4-BE49-F238E27FC236}">
              <a16:creationId xmlns:a16="http://schemas.microsoft.com/office/drawing/2014/main" id="{79FE4029-F5C5-4ADC-AD02-5EF37A8C2046}"/>
            </a:ext>
          </a:extLst>
        </xdr:cNvPr>
        <xdr:cNvSpPr txBox="1"/>
      </xdr:nvSpPr>
      <xdr:spPr>
        <a:xfrm>
          <a:off x="8515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46372</xdr:rowOff>
    </xdr:from>
    <xdr:ext cx="469744" cy="259045"/>
    <xdr:sp macro="" textlink="">
      <xdr:nvSpPr>
        <xdr:cNvPr id="143" name="n_3mainValue【図書館】&#10;一人当たり面積">
          <a:extLst>
            <a:ext uri="{FF2B5EF4-FFF2-40B4-BE49-F238E27FC236}">
              <a16:creationId xmlns:a16="http://schemas.microsoft.com/office/drawing/2014/main" id="{B37458E4-212C-4421-9462-38E9EECA7DB4}"/>
            </a:ext>
          </a:extLst>
        </xdr:cNvPr>
        <xdr:cNvSpPr txBox="1"/>
      </xdr:nvSpPr>
      <xdr:spPr>
        <a:xfrm>
          <a:off x="7626427"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46372</xdr:rowOff>
    </xdr:from>
    <xdr:ext cx="469744" cy="259045"/>
    <xdr:sp macro="" textlink="">
      <xdr:nvSpPr>
        <xdr:cNvPr id="144" name="n_4mainValue【図書館】&#10;一人当たり面積">
          <a:extLst>
            <a:ext uri="{FF2B5EF4-FFF2-40B4-BE49-F238E27FC236}">
              <a16:creationId xmlns:a16="http://schemas.microsoft.com/office/drawing/2014/main" id="{8CE6E383-178F-46F7-A3F8-9CC9C056999D}"/>
            </a:ext>
          </a:extLst>
        </xdr:cNvPr>
        <xdr:cNvSpPr txBox="1"/>
      </xdr:nvSpPr>
      <xdr:spPr>
        <a:xfrm>
          <a:off x="6737427"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9547C9B2-BFB7-4D5E-A494-721A6FF4A48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FAA82DDC-BE24-42F2-AABA-21BD2FC3ED7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B870B6E6-FA7E-44FA-B070-1ADF5E9A10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36329D91-F809-4784-9DB8-3A62B27ED3C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DD8F1AB6-7DD0-4885-8456-CCDEB058D7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5604320F-4AF7-4818-B8EF-50063F2E90F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31EFDCB3-B080-4280-B2D9-189C02FA184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4C34844B-D93B-4267-8F46-CCCA9114AC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924FCF2B-7459-4E74-AD68-0F50E420482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DDA47D53-5B9D-4C62-945B-3DA395006DD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F9D5EF00-93FD-4CF7-B308-A536B515CE6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286ADCAF-D24D-4538-A2FA-4722A41877E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6D9052D3-ECD3-4FD7-A357-E3DFC806352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5A03860D-B34D-44BA-ACB6-2A675D50C5A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F8878035-B737-40EC-8B1B-764A1AAB8FD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F848B272-8312-4C8C-8F1D-AD7285B4F31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67016142-1BB5-4AB9-8EF5-5C1069C3A36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3A04AB34-4765-40BE-8BBC-EC117CA7C25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E65A3789-9C47-4EBD-9C17-C35DE3D5B92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DA3584A1-5A37-4F94-95AE-81A2B732EC7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1A2FF0EC-F004-4BC3-A74F-0C8927054B1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F62CF659-7234-47D5-A52D-F62E1668D2C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9C882FF9-229C-4E71-9BD4-08717885A2F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71D4E666-D1B8-412E-9C4B-F5755B4470E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52547DE9-01D4-4540-BB36-E587D812716D}"/>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4B112991-74A7-446D-8AD2-CC733371281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F90816FD-C199-4B43-8476-617049A686B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28CFAFA4-FE4C-4B06-ACAE-40DDB4D775C1}"/>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85CFC54C-3362-40DD-AB57-442E27B33D52}"/>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DA0F6DDC-5867-4005-99EB-6FB72DD3CAF1}"/>
            </a:ext>
          </a:extLst>
        </xdr:cNvPr>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38F64C01-7DD2-442B-9934-186FB8848A83}"/>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2C242260-EE66-4B6D-AEE3-4FCB43BD2CE1}"/>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811A5727-5A95-47FA-821F-D28034C9C19C}"/>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CAD4912E-69EF-4970-A58A-582D759DD37A}"/>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790E9666-EFAF-45C0-9E40-4540A8F46796}"/>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80B143E-D7FE-4DC8-9012-69A5C977523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C7CA9D6-BF9F-4EB6-BAF6-CDACD1F9FC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FA251FA-54C6-4129-8719-5A6A33C4483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DDBB682-E145-45A9-9815-9D59E3E036A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54DD42E-B6CE-4A93-86CC-6C96075E3F8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5" name="楕円 184">
          <a:extLst>
            <a:ext uri="{FF2B5EF4-FFF2-40B4-BE49-F238E27FC236}">
              <a16:creationId xmlns:a16="http://schemas.microsoft.com/office/drawing/2014/main" id="{7BFC2C7D-C2E3-4D6E-A756-7A7FF35C883D}"/>
            </a:ext>
          </a:extLst>
        </xdr:cNvPr>
        <xdr:cNvSpPr/>
      </xdr:nvSpPr>
      <xdr:spPr>
        <a:xfrm>
          <a:off x="4584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160672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A4FFAEF9-5169-4EA7-B759-B91E9CF72EF2}"/>
            </a:ext>
          </a:extLst>
        </xdr:cNvPr>
        <xdr:cNvSpPr txBox="1"/>
      </xdr:nvSpPr>
      <xdr:spPr>
        <a:xfrm>
          <a:off x="4673600"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87" name="楕円 186">
          <a:extLst>
            <a:ext uri="{FF2B5EF4-FFF2-40B4-BE49-F238E27FC236}">
              <a16:creationId xmlns:a16="http://schemas.microsoft.com/office/drawing/2014/main" id="{7686F535-9914-40E5-A82A-79126C791DA7}"/>
            </a:ext>
          </a:extLst>
        </xdr:cNvPr>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17145</xdr:rowOff>
    </xdr:to>
    <xdr:cxnSp macro="">
      <xdr:nvCxnSpPr>
        <xdr:cNvPr id="188" name="直線コネクタ 187">
          <a:extLst>
            <a:ext uri="{FF2B5EF4-FFF2-40B4-BE49-F238E27FC236}">
              <a16:creationId xmlns:a16="http://schemas.microsoft.com/office/drawing/2014/main" id="{CA902EF1-5EC9-4A96-A77C-7D265E54F255}"/>
            </a:ext>
          </a:extLst>
        </xdr:cNvPr>
        <xdr:cNvCxnSpPr/>
      </xdr:nvCxnSpPr>
      <xdr:spPr>
        <a:xfrm>
          <a:off x="3797300" y="102641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65405</xdr:rowOff>
    </xdr:from>
    <xdr:to>
      <xdr:col>15</xdr:col>
      <xdr:colOff>101600</xdr:colOff>
      <xdr:row>59</xdr:row>
      <xdr:rowOff>167005</xdr:rowOff>
    </xdr:to>
    <xdr:sp macro="" textlink="">
      <xdr:nvSpPr>
        <xdr:cNvPr id="189" name="楕円 188">
          <a:extLst>
            <a:ext uri="{FF2B5EF4-FFF2-40B4-BE49-F238E27FC236}">
              <a16:creationId xmlns:a16="http://schemas.microsoft.com/office/drawing/2014/main" id="{C0CECB92-1D77-4587-9569-DDCB58C83C97}"/>
            </a:ext>
          </a:extLst>
        </xdr:cNvPr>
        <xdr:cNvSpPr/>
      </xdr:nvSpPr>
      <xdr:spPr>
        <a:xfrm>
          <a:off x="2857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116205</xdr:rowOff>
    </xdr:from>
    <xdr:to>
      <xdr:col>19</xdr:col>
      <xdr:colOff>177800</xdr:colOff>
      <xdr:row>59</xdr:row>
      <xdr:rowOff>148590</xdr:rowOff>
    </xdr:to>
    <xdr:cxnSp macro="">
      <xdr:nvCxnSpPr>
        <xdr:cNvPr id="190" name="直線コネクタ 189">
          <a:extLst>
            <a:ext uri="{FF2B5EF4-FFF2-40B4-BE49-F238E27FC236}">
              <a16:creationId xmlns:a16="http://schemas.microsoft.com/office/drawing/2014/main" id="{77329CD0-E167-458E-93B1-A45410AAADBB}"/>
            </a:ext>
          </a:extLst>
        </xdr:cNvPr>
        <xdr:cNvCxnSpPr/>
      </xdr:nvCxnSpPr>
      <xdr:spPr>
        <a:xfrm>
          <a:off x="2908300" y="102317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91" name="楕円 190">
          <a:extLst>
            <a:ext uri="{FF2B5EF4-FFF2-40B4-BE49-F238E27FC236}">
              <a16:creationId xmlns:a16="http://schemas.microsoft.com/office/drawing/2014/main" id="{0D3AD8EE-D9BD-4F70-9284-C314C7C76EAB}"/>
            </a:ext>
          </a:extLst>
        </xdr:cNvPr>
        <xdr:cNvSpPr/>
      </xdr:nvSpPr>
      <xdr:spPr>
        <a:xfrm>
          <a:off x="1968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76200</xdr:rowOff>
    </xdr:from>
    <xdr:to>
      <xdr:col>15</xdr:col>
      <xdr:colOff>50800</xdr:colOff>
      <xdr:row>59</xdr:row>
      <xdr:rowOff>116205</xdr:rowOff>
    </xdr:to>
    <xdr:cxnSp macro="">
      <xdr:nvCxnSpPr>
        <xdr:cNvPr id="192" name="直線コネクタ 191">
          <a:extLst>
            <a:ext uri="{FF2B5EF4-FFF2-40B4-BE49-F238E27FC236}">
              <a16:creationId xmlns:a16="http://schemas.microsoft.com/office/drawing/2014/main" id="{63B3B3CD-1087-44BF-9991-1D176981193E}"/>
            </a:ext>
          </a:extLst>
        </xdr:cNvPr>
        <xdr:cNvCxnSpPr/>
      </xdr:nvCxnSpPr>
      <xdr:spPr>
        <a:xfrm>
          <a:off x="2019300" y="101917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156845</xdr:rowOff>
    </xdr:from>
    <xdr:to>
      <xdr:col>6</xdr:col>
      <xdr:colOff>38100</xdr:colOff>
      <xdr:row>59</xdr:row>
      <xdr:rowOff>86995</xdr:rowOff>
    </xdr:to>
    <xdr:sp macro="" textlink="">
      <xdr:nvSpPr>
        <xdr:cNvPr id="193" name="楕円 192">
          <a:extLst>
            <a:ext uri="{FF2B5EF4-FFF2-40B4-BE49-F238E27FC236}">
              <a16:creationId xmlns:a16="http://schemas.microsoft.com/office/drawing/2014/main" id="{B6987ED7-9D9A-4757-95F5-4684D5F5B6DC}"/>
            </a:ext>
          </a:extLst>
        </xdr:cNvPr>
        <xdr:cNvSpPr/>
      </xdr:nvSpPr>
      <xdr:spPr>
        <a:xfrm>
          <a:off x="1079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36195</xdr:rowOff>
    </xdr:from>
    <xdr:to>
      <xdr:col>10</xdr:col>
      <xdr:colOff>114300</xdr:colOff>
      <xdr:row>59</xdr:row>
      <xdr:rowOff>76200</xdr:rowOff>
    </xdr:to>
    <xdr:cxnSp macro="">
      <xdr:nvCxnSpPr>
        <xdr:cNvPr id="194" name="直線コネクタ 193">
          <a:extLst>
            <a:ext uri="{FF2B5EF4-FFF2-40B4-BE49-F238E27FC236}">
              <a16:creationId xmlns:a16="http://schemas.microsoft.com/office/drawing/2014/main" id="{538AEF08-6F50-4981-83EE-9FD5683955A9}"/>
            </a:ext>
          </a:extLst>
        </xdr:cNvPr>
        <xdr:cNvCxnSpPr/>
      </xdr:nvCxnSpPr>
      <xdr:spPr>
        <a:xfrm>
          <a:off x="1130300" y="10151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a:extLst>
            <a:ext uri="{FF2B5EF4-FFF2-40B4-BE49-F238E27FC236}">
              <a16:creationId xmlns:a16="http://schemas.microsoft.com/office/drawing/2014/main" id="{DBCE2889-33EB-4999-B661-0FDABCDC5AEF}"/>
            </a:ext>
          </a:extLst>
        </xdr:cNvPr>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96" name="n_2aveValue【体育館・プール】&#10;有形固定資産減価償却率">
          <a:extLst>
            <a:ext uri="{FF2B5EF4-FFF2-40B4-BE49-F238E27FC236}">
              <a16:creationId xmlns:a16="http://schemas.microsoft.com/office/drawing/2014/main" id="{A7695C7B-8613-4944-A933-ADFA3C17C96A}"/>
            </a:ext>
          </a:extLst>
        </xdr:cNvPr>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7" name="n_3aveValue【体育館・プール】&#10;有形固定資産減価償却率">
          <a:extLst>
            <a:ext uri="{FF2B5EF4-FFF2-40B4-BE49-F238E27FC236}">
              <a16:creationId xmlns:a16="http://schemas.microsoft.com/office/drawing/2014/main" id="{7A6B8919-82C4-4764-9424-BE369305B793}"/>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8" name="n_4aveValue【体育館・プール】&#10;有形固定資産減価償却率">
          <a:extLst>
            <a:ext uri="{FF2B5EF4-FFF2-40B4-BE49-F238E27FC236}">
              <a16:creationId xmlns:a16="http://schemas.microsoft.com/office/drawing/2014/main" id="{FA0B0F51-E6D3-4F0C-8749-FD959AE81120}"/>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44467</xdr:rowOff>
    </xdr:from>
    <xdr:ext cx="405111" cy="259045"/>
    <xdr:sp macro="" textlink="">
      <xdr:nvSpPr>
        <xdr:cNvPr id="199" name="n_1mainValue【体育館・プール】&#10;有形固定資産減価償却率">
          <a:extLst>
            <a:ext uri="{FF2B5EF4-FFF2-40B4-BE49-F238E27FC236}">
              <a16:creationId xmlns:a16="http://schemas.microsoft.com/office/drawing/2014/main" id="{39AEB13E-B287-48C4-912C-8980AD4529A7}"/>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200" name="n_2mainValue【体育館・プール】&#10;有形固定資産減価償却率">
          <a:extLst>
            <a:ext uri="{FF2B5EF4-FFF2-40B4-BE49-F238E27FC236}">
              <a16:creationId xmlns:a16="http://schemas.microsoft.com/office/drawing/2014/main" id="{3EC7B421-12FC-43CE-A2E7-C9335774BF2D}"/>
            </a:ext>
          </a:extLst>
        </xdr:cNvPr>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143527</xdr:rowOff>
    </xdr:from>
    <xdr:ext cx="405111" cy="259045"/>
    <xdr:sp macro="" textlink="">
      <xdr:nvSpPr>
        <xdr:cNvPr id="201" name="n_3mainValue【体育館・プール】&#10;有形固定資産減価償却率">
          <a:extLst>
            <a:ext uri="{FF2B5EF4-FFF2-40B4-BE49-F238E27FC236}">
              <a16:creationId xmlns:a16="http://schemas.microsoft.com/office/drawing/2014/main" id="{FB1E88CF-A844-4960-8E50-F718819452AB}"/>
            </a:ext>
          </a:extLst>
        </xdr:cNvPr>
        <xdr:cNvSpPr txBox="1"/>
      </xdr:nvSpPr>
      <xdr:spPr>
        <a:xfrm>
          <a:off x="1816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103522</xdr:rowOff>
    </xdr:from>
    <xdr:ext cx="405111" cy="259045"/>
    <xdr:sp macro="" textlink="">
      <xdr:nvSpPr>
        <xdr:cNvPr id="202" name="n_4mainValue【体育館・プール】&#10;有形固定資産減価償却率">
          <a:extLst>
            <a:ext uri="{FF2B5EF4-FFF2-40B4-BE49-F238E27FC236}">
              <a16:creationId xmlns:a16="http://schemas.microsoft.com/office/drawing/2014/main" id="{24CE607B-0AE6-425F-B314-A704AFABC136}"/>
            </a:ext>
          </a:extLst>
        </xdr:cNvPr>
        <xdr:cNvSpPr txBox="1"/>
      </xdr:nvSpPr>
      <xdr:spPr>
        <a:xfrm>
          <a:off x="927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12314F1C-1652-45A9-B20C-9FE89A136BE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4743ABDD-F926-4F09-A35B-0CEA3EFF75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6502574F-30CC-46C6-9C8A-7D165C0DBD2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352B32BA-FA01-4EAF-B01D-1B8D32D0135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104761A9-5509-4746-830C-31DDC37C40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D2F3D62E-371B-4958-B3E1-2C081FE385A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7778F90B-0CEE-4939-B3AE-80BD0CCE7C8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26298BBB-97F0-40A2-8567-057DC2CF96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C2A2FBE2-21C0-4965-8F53-E0F0EC98E8A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B6DCAE2-425A-4168-83F5-BAE7BAC3CA0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5B3F9B42-000C-416A-8667-2AEA1233361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1D162C3-473E-471D-8113-496576CA00C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B7D6D4D2-358E-42E9-A8F2-9DE5827CB51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95CBF114-07BC-49D3-A777-4B00BA68DE6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7A13C55C-73F0-4EC0-81BD-E9234DD722A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39FF60D0-31DB-446D-86F5-C93188ADE5D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40B8A87E-6EE0-4D77-A801-15A6354D6B5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A9FE15E9-3BEA-48E6-A5C8-C319CDF92C4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F75C195E-1E53-4294-92D5-C9AA89EFE14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1CD25938-46E4-4268-89F3-829A63393FC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E44D53D7-C677-487D-8639-A7DB9D475CA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1B8F527A-5CAB-4E9C-8E1A-081198A43C6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55E4BE9-09ED-481A-9756-76A1A91E5E0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25BAAA5-52C9-4EF5-8292-118C8E98111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77EDCF4-081A-4D35-A199-48058DF6679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88182535-D12D-4332-B82C-DA7A112E9CB9}"/>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C5873426-53E4-4D3A-A737-48E6A1C6D16F}"/>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CCE6D45-4B19-49F9-8C55-8DF36D610AF8}"/>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89019B43-ED13-4A33-ACDA-E5C16F3BFC25}"/>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9E7D2A1E-59C7-42CA-84EB-5C5233300116}"/>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a:extLst>
            <a:ext uri="{FF2B5EF4-FFF2-40B4-BE49-F238E27FC236}">
              <a16:creationId xmlns:a16="http://schemas.microsoft.com/office/drawing/2014/main" id="{DD3098FE-B9F6-46EB-A519-29C2C1671CCD}"/>
            </a:ext>
          </a:extLst>
        </xdr:cNvPr>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1F6ECAC6-80A3-466B-9423-37EC1898A9DB}"/>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713CBE06-CAA2-472A-8276-1D720D3A274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E7874BA1-AF5E-4820-9DFA-CF276D8A26AA}"/>
            </a:ext>
          </a:extLst>
        </xdr:cNvPr>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D4D36DB9-88EC-4841-BE74-97D1D1F626ED}"/>
            </a:ext>
          </a:extLst>
        </xdr:cNvPr>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4B77CFCA-9B1B-4C88-8C0E-FD1552EA1E05}"/>
            </a:ext>
          </a:extLst>
        </xdr:cNvPr>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356B611-F0BA-4C04-A37E-CA613D0FFC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D2647F3-7968-420F-9DC3-141976483D2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16E6652-E878-4E44-8BAC-D0E5B869247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887EE2E-E5E0-4D5B-9331-413DEE0D643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23C0A5D-E8E0-42C7-BA0F-70480D8ADBA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127181</xdr:rowOff>
    </xdr:from>
    <xdr:to>
      <xdr:col>55</xdr:col>
      <xdr:colOff>50800</xdr:colOff>
      <xdr:row>63</xdr:row>
      <xdr:rowOff>57331</xdr:rowOff>
    </xdr:to>
    <xdr:sp macro="" textlink="">
      <xdr:nvSpPr>
        <xdr:cNvPr id="244" name="楕円 243">
          <a:extLst>
            <a:ext uri="{FF2B5EF4-FFF2-40B4-BE49-F238E27FC236}">
              <a16:creationId xmlns:a16="http://schemas.microsoft.com/office/drawing/2014/main" id="{0CABF9B9-8418-4E13-B9C9-E5E996110160}"/>
            </a:ext>
          </a:extLst>
        </xdr:cNvPr>
        <xdr:cNvSpPr/>
      </xdr:nvSpPr>
      <xdr:spPr>
        <a:xfrm>
          <a:off x="104267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150058</xdr:rowOff>
    </xdr:from>
    <xdr:ext cx="469744" cy="259045"/>
    <xdr:sp macro="" textlink="">
      <xdr:nvSpPr>
        <xdr:cNvPr id="245" name="【体育館・プール】&#10;一人当たり面積該当値テキスト">
          <a:extLst>
            <a:ext uri="{FF2B5EF4-FFF2-40B4-BE49-F238E27FC236}">
              <a16:creationId xmlns:a16="http://schemas.microsoft.com/office/drawing/2014/main" id="{81C56EE9-84E1-4325-9AE2-BFB0605E271E}"/>
            </a:ext>
          </a:extLst>
        </xdr:cNvPr>
        <xdr:cNvSpPr txBox="1"/>
      </xdr:nvSpPr>
      <xdr:spPr>
        <a:xfrm>
          <a:off x="10515600" y="106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125549</xdr:rowOff>
    </xdr:from>
    <xdr:to>
      <xdr:col>50</xdr:col>
      <xdr:colOff>165100</xdr:colOff>
      <xdr:row>63</xdr:row>
      <xdr:rowOff>55699</xdr:rowOff>
    </xdr:to>
    <xdr:sp macro="" textlink="">
      <xdr:nvSpPr>
        <xdr:cNvPr id="246" name="楕円 245">
          <a:extLst>
            <a:ext uri="{FF2B5EF4-FFF2-40B4-BE49-F238E27FC236}">
              <a16:creationId xmlns:a16="http://schemas.microsoft.com/office/drawing/2014/main" id="{56995F7C-8C09-4905-882D-4F3B1276AA76}"/>
            </a:ext>
          </a:extLst>
        </xdr:cNvPr>
        <xdr:cNvSpPr/>
      </xdr:nvSpPr>
      <xdr:spPr>
        <a:xfrm>
          <a:off x="9588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4899</xdr:rowOff>
    </xdr:from>
    <xdr:to>
      <xdr:col>55</xdr:col>
      <xdr:colOff>0</xdr:colOff>
      <xdr:row>63</xdr:row>
      <xdr:rowOff>6531</xdr:rowOff>
    </xdr:to>
    <xdr:cxnSp macro="">
      <xdr:nvCxnSpPr>
        <xdr:cNvPr id="247" name="直線コネクタ 246">
          <a:extLst>
            <a:ext uri="{FF2B5EF4-FFF2-40B4-BE49-F238E27FC236}">
              <a16:creationId xmlns:a16="http://schemas.microsoft.com/office/drawing/2014/main" id="{21AE3A2F-71FF-477A-A09A-27248B294558}"/>
            </a:ext>
          </a:extLst>
        </xdr:cNvPr>
        <xdr:cNvCxnSpPr/>
      </xdr:nvCxnSpPr>
      <xdr:spPr>
        <a:xfrm>
          <a:off x="9639300" y="1080624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122283</xdr:rowOff>
    </xdr:from>
    <xdr:to>
      <xdr:col>46</xdr:col>
      <xdr:colOff>38100</xdr:colOff>
      <xdr:row>63</xdr:row>
      <xdr:rowOff>52433</xdr:rowOff>
    </xdr:to>
    <xdr:sp macro="" textlink="">
      <xdr:nvSpPr>
        <xdr:cNvPr id="248" name="楕円 247">
          <a:extLst>
            <a:ext uri="{FF2B5EF4-FFF2-40B4-BE49-F238E27FC236}">
              <a16:creationId xmlns:a16="http://schemas.microsoft.com/office/drawing/2014/main" id="{C3E39370-DACD-4124-8C71-56D88767A7B8}"/>
            </a:ext>
          </a:extLst>
        </xdr:cNvPr>
        <xdr:cNvSpPr/>
      </xdr:nvSpPr>
      <xdr:spPr>
        <a:xfrm>
          <a:off x="8699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1633</xdr:rowOff>
    </xdr:from>
    <xdr:to>
      <xdr:col>50</xdr:col>
      <xdr:colOff>114300</xdr:colOff>
      <xdr:row>63</xdr:row>
      <xdr:rowOff>4899</xdr:rowOff>
    </xdr:to>
    <xdr:cxnSp macro="">
      <xdr:nvCxnSpPr>
        <xdr:cNvPr id="249" name="直線コネクタ 248">
          <a:extLst>
            <a:ext uri="{FF2B5EF4-FFF2-40B4-BE49-F238E27FC236}">
              <a16:creationId xmlns:a16="http://schemas.microsoft.com/office/drawing/2014/main" id="{FF1EE6B5-25CB-4EA9-A7E6-90AFBCC75FE4}"/>
            </a:ext>
          </a:extLst>
        </xdr:cNvPr>
        <xdr:cNvCxnSpPr/>
      </xdr:nvCxnSpPr>
      <xdr:spPr>
        <a:xfrm>
          <a:off x="8750300" y="108029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50" name="楕円 249">
          <a:extLst>
            <a:ext uri="{FF2B5EF4-FFF2-40B4-BE49-F238E27FC236}">
              <a16:creationId xmlns:a16="http://schemas.microsoft.com/office/drawing/2014/main" id="{4B80C7EE-0C62-4625-B458-1760680107AA}"/>
            </a:ext>
          </a:extLst>
        </xdr:cNvPr>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1633</xdr:rowOff>
    </xdr:to>
    <xdr:cxnSp macro="">
      <xdr:nvCxnSpPr>
        <xdr:cNvPr id="251" name="直線コネクタ 250">
          <a:extLst>
            <a:ext uri="{FF2B5EF4-FFF2-40B4-BE49-F238E27FC236}">
              <a16:creationId xmlns:a16="http://schemas.microsoft.com/office/drawing/2014/main" id="{DE10ED8E-0217-493A-A962-D95F327A16D9}"/>
            </a:ext>
          </a:extLst>
        </xdr:cNvPr>
        <xdr:cNvCxnSpPr/>
      </xdr:nvCxnSpPr>
      <xdr:spPr>
        <a:xfrm>
          <a:off x="7861300" y="108013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117384</xdr:rowOff>
    </xdr:from>
    <xdr:to>
      <xdr:col>36</xdr:col>
      <xdr:colOff>165100</xdr:colOff>
      <xdr:row>63</xdr:row>
      <xdr:rowOff>47534</xdr:rowOff>
    </xdr:to>
    <xdr:sp macro="" textlink="">
      <xdr:nvSpPr>
        <xdr:cNvPr id="252" name="楕円 251">
          <a:extLst>
            <a:ext uri="{FF2B5EF4-FFF2-40B4-BE49-F238E27FC236}">
              <a16:creationId xmlns:a16="http://schemas.microsoft.com/office/drawing/2014/main" id="{EA690D98-CF22-479F-964C-72E41A9C3CF1}"/>
            </a:ext>
          </a:extLst>
        </xdr:cNvPr>
        <xdr:cNvSpPr/>
      </xdr:nvSpPr>
      <xdr:spPr>
        <a:xfrm>
          <a:off x="6921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168184</xdr:rowOff>
    </xdr:from>
    <xdr:to>
      <xdr:col>41</xdr:col>
      <xdr:colOff>50800</xdr:colOff>
      <xdr:row>63</xdr:row>
      <xdr:rowOff>0</xdr:rowOff>
    </xdr:to>
    <xdr:cxnSp macro="">
      <xdr:nvCxnSpPr>
        <xdr:cNvPr id="253" name="直線コネクタ 252">
          <a:extLst>
            <a:ext uri="{FF2B5EF4-FFF2-40B4-BE49-F238E27FC236}">
              <a16:creationId xmlns:a16="http://schemas.microsoft.com/office/drawing/2014/main" id="{42E1F963-2891-49F9-9B1C-2A750857B468}"/>
            </a:ext>
          </a:extLst>
        </xdr:cNvPr>
        <xdr:cNvCxnSpPr/>
      </xdr:nvCxnSpPr>
      <xdr:spPr>
        <a:xfrm>
          <a:off x="6972300" y="1079808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A816BBE5-BD78-43CD-80D9-3385C97B1E99}"/>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a:extLst>
            <a:ext uri="{FF2B5EF4-FFF2-40B4-BE49-F238E27FC236}">
              <a16:creationId xmlns:a16="http://schemas.microsoft.com/office/drawing/2014/main" id="{117A8FC9-783D-4431-A172-204F6D96EAF1}"/>
            </a:ext>
          </a:extLst>
        </xdr:cNvPr>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92546</xdr:rowOff>
    </xdr:from>
    <xdr:ext cx="469744" cy="259045"/>
    <xdr:sp macro="" textlink="">
      <xdr:nvSpPr>
        <xdr:cNvPr id="256" name="n_3aveValue【体育館・プール】&#10;一人当たり面積">
          <a:extLst>
            <a:ext uri="{FF2B5EF4-FFF2-40B4-BE49-F238E27FC236}">
              <a16:creationId xmlns:a16="http://schemas.microsoft.com/office/drawing/2014/main" id="{204B3C7B-FD16-4035-9072-BC9DE0874507}"/>
            </a:ext>
          </a:extLst>
        </xdr:cNvPr>
        <xdr:cNvSpPr txBox="1"/>
      </xdr:nvSpPr>
      <xdr:spPr>
        <a:xfrm>
          <a:off x="7626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94178</xdr:rowOff>
    </xdr:from>
    <xdr:ext cx="469744" cy="259045"/>
    <xdr:sp macro="" textlink="">
      <xdr:nvSpPr>
        <xdr:cNvPr id="257" name="n_4aveValue【体育館・プール】&#10;一人当たり面積">
          <a:extLst>
            <a:ext uri="{FF2B5EF4-FFF2-40B4-BE49-F238E27FC236}">
              <a16:creationId xmlns:a16="http://schemas.microsoft.com/office/drawing/2014/main" id="{620598E8-0659-4A9E-B086-F396D141A1B6}"/>
            </a:ext>
          </a:extLst>
        </xdr:cNvPr>
        <xdr:cNvSpPr txBox="1"/>
      </xdr:nvSpPr>
      <xdr:spPr>
        <a:xfrm>
          <a:off x="6737427" y="108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72226</xdr:rowOff>
    </xdr:from>
    <xdr:ext cx="469744" cy="259045"/>
    <xdr:sp macro="" textlink="">
      <xdr:nvSpPr>
        <xdr:cNvPr id="258" name="n_1mainValue【体育館・プール】&#10;一人当たり面積">
          <a:extLst>
            <a:ext uri="{FF2B5EF4-FFF2-40B4-BE49-F238E27FC236}">
              <a16:creationId xmlns:a16="http://schemas.microsoft.com/office/drawing/2014/main" id="{D818ACEB-B7B7-4F11-801E-8766CA369D1C}"/>
            </a:ext>
          </a:extLst>
        </xdr:cNvPr>
        <xdr:cNvSpPr txBox="1"/>
      </xdr:nvSpPr>
      <xdr:spPr>
        <a:xfrm>
          <a:off x="9391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43560</xdr:rowOff>
    </xdr:from>
    <xdr:ext cx="469744" cy="259045"/>
    <xdr:sp macro="" textlink="">
      <xdr:nvSpPr>
        <xdr:cNvPr id="259" name="n_2mainValue【体育館・プール】&#10;一人当たり面積">
          <a:extLst>
            <a:ext uri="{FF2B5EF4-FFF2-40B4-BE49-F238E27FC236}">
              <a16:creationId xmlns:a16="http://schemas.microsoft.com/office/drawing/2014/main" id="{ABA93763-2855-494D-B81F-12B1675A173F}"/>
            </a:ext>
          </a:extLst>
        </xdr:cNvPr>
        <xdr:cNvSpPr txBox="1"/>
      </xdr:nvSpPr>
      <xdr:spPr>
        <a:xfrm>
          <a:off x="8515427"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67327</xdr:rowOff>
    </xdr:from>
    <xdr:ext cx="469744" cy="259045"/>
    <xdr:sp macro="" textlink="">
      <xdr:nvSpPr>
        <xdr:cNvPr id="260" name="n_3mainValue【体育館・プール】&#10;一人当たり面積">
          <a:extLst>
            <a:ext uri="{FF2B5EF4-FFF2-40B4-BE49-F238E27FC236}">
              <a16:creationId xmlns:a16="http://schemas.microsoft.com/office/drawing/2014/main" id="{0F8D334B-ACF8-4D39-AA36-43C2339BB175}"/>
            </a:ext>
          </a:extLst>
        </xdr:cNvPr>
        <xdr:cNvSpPr txBox="1"/>
      </xdr:nvSpPr>
      <xdr:spPr>
        <a:xfrm>
          <a:off x="7626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64061</xdr:rowOff>
    </xdr:from>
    <xdr:ext cx="469744" cy="259045"/>
    <xdr:sp macro="" textlink="">
      <xdr:nvSpPr>
        <xdr:cNvPr id="261" name="n_4mainValue【体育館・プール】&#10;一人当たり面積">
          <a:extLst>
            <a:ext uri="{FF2B5EF4-FFF2-40B4-BE49-F238E27FC236}">
              <a16:creationId xmlns:a16="http://schemas.microsoft.com/office/drawing/2014/main" id="{8ECA5BCC-BEC5-4717-B842-E3E568F488F1}"/>
            </a:ext>
          </a:extLst>
        </xdr:cNvPr>
        <xdr:cNvSpPr txBox="1"/>
      </xdr:nvSpPr>
      <xdr:spPr>
        <a:xfrm>
          <a:off x="6737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0C8CA1F-1C63-4888-9C71-2462924983E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5449EB4-9AAE-4A71-BD8B-6B8660F3B69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8878602-A795-4727-B38D-6291170FEDA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A108751-C581-4920-AD54-ADACA123A29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DDEEC51-9C05-4BE5-BB11-87E87A60EFE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5503829-1D2C-4872-A78B-B30E6915644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9B892FC-2601-424C-9C5E-66082BD7D67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2AB2BCC-123B-40C7-BDA7-E7EBBE57614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E1B7D9D-17D0-41F3-A4E0-F2497266811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D9BAA0E-E8A3-4F3C-A92B-3E0AE79863D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FCCE913-4572-4826-9D3B-092118F8D98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DC0B777E-0E21-4917-8B2F-E4412E6A8FB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AFBA441-462C-4C01-BA06-32B8F6BC8D4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4672BB3C-E0C5-420B-AAE2-15279C2270A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1005FC03-78C7-4180-9668-D6135FB0A30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A5F9F9BB-AAE3-40AA-9655-6D601E438DF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6845B46A-2FBC-42E5-9275-0AD10FA6786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B00A956-26D9-4F64-BA3B-CE3E2FB85F7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BF91ABD0-E64B-49A9-80CC-EC2C9A2BBE3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48A13CFE-87C3-4617-8A2B-3FB0A48FC1E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5DD021CD-8308-49E0-98B9-BF4EE6298CB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DCEEDC60-E199-4288-9AB6-B05F3D55201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8C69651E-8818-4F30-A1E8-7433F5C1705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A977AC5-013D-4C70-80BF-2BB457A7E9E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93432E9B-C4F3-478E-90E5-F6F3F239C0A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17E12796-73EA-47DB-8347-16FE7BA2863C}"/>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F31AFAF-54C9-43C7-8698-4A3C3B4D3DF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A6622FFA-5BB4-4B59-BD13-04EBC5C3BA4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FD78F5C0-2330-4B9B-83C9-3F95E6C4DF5B}"/>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CCD838A5-8CC0-4FD8-B570-65B82E8D61D9}"/>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529B9376-F4BE-4C98-A1A8-BB4B2582AE3C}"/>
            </a:ext>
          </a:extLst>
        </xdr:cNvPr>
        <xdr:cNvSpPr txBox="1"/>
      </xdr:nvSpPr>
      <xdr:spPr>
        <a:xfrm>
          <a:off x="46736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8A159781-ED04-4A4C-9A11-A42B7AFBE674}"/>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A2952DF8-AD85-4B1E-933C-1B4A24BEA68D}"/>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a:extLst>
            <a:ext uri="{FF2B5EF4-FFF2-40B4-BE49-F238E27FC236}">
              <a16:creationId xmlns:a16="http://schemas.microsoft.com/office/drawing/2014/main" id="{2917F1AC-AFA2-4E9E-A69E-8367EDEE5889}"/>
            </a:ext>
          </a:extLst>
        </xdr:cNvPr>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a:extLst>
            <a:ext uri="{FF2B5EF4-FFF2-40B4-BE49-F238E27FC236}">
              <a16:creationId xmlns:a16="http://schemas.microsoft.com/office/drawing/2014/main" id="{B11A69F5-76C6-4401-8492-E496A7253A8C}"/>
            </a:ext>
          </a:extLst>
        </xdr:cNvPr>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a:extLst>
            <a:ext uri="{FF2B5EF4-FFF2-40B4-BE49-F238E27FC236}">
              <a16:creationId xmlns:a16="http://schemas.microsoft.com/office/drawing/2014/main" id="{F00DB305-7AEF-4688-A110-D407E474CE24}"/>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310B0E8-F727-414C-98E4-7E43352B6CE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917B628-0D93-450D-9FE0-7436213F82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8FBBC52-B292-4E09-8242-EE279C400F5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51D225B-F261-4D84-9FA7-E76A7DDA210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2578379-D67D-4FBF-9A2E-5E108E92766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93436</xdr:rowOff>
    </xdr:from>
    <xdr:to>
      <xdr:col>24</xdr:col>
      <xdr:colOff>114300</xdr:colOff>
      <xdr:row>82</xdr:row>
      <xdr:rowOff>23586</xdr:rowOff>
    </xdr:to>
    <xdr:sp macro="" textlink="">
      <xdr:nvSpPr>
        <xdr:cNvPr id="303" name="楕円 302">
          <a:extLst>
            <a:ext uri="{FF2B5EF4-FFF2-40B4-BE49-F238E27FC236}">
              <a16:creationId xmlns:a16="http://schemas.microsoft.com/office/drawing/2014/main" id="{05BA466A-980C-44C8-B657-494C1FC42ABD}"/>
            </a:ext>
          </a:extLst>
        </xdr:cNvPr>
        <xdr:cNvSpPr/>
      </xdr:nvSpPr>
      <xdr:spPr>
        <a:xfrm>
          <a:off x="45847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116313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F074780-4B38-49E1-B7DA-B03DA3C8D15E}"/>
            </a:ext>
          </a:extLst>
        </xdr:cNvPr>
        <xdr:cNvSpPr txBox="1"/>
      </xdr:nvSpPr>
      <xdr:spPr>
        <a:xfrm>
          <a:off x="4673600" y="138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70576</xdr:rowOff>
    </xdr:from>
    <xdr:to>
      <xdr:col>20</xdr:col>
      <xdr:colOff>38100</xdr:colOff>
      <xdr:row>82</xdr:row>
      <xdr:rowOff>726</xdr:rowOff>
    </xdr:to>
    <xdr:sp macro="" textlink="">
      <xdr:nvSpPr>
        <xdr:cNvPr id="305" name="楕円 304">
          <a:extLst>
            <a:ext uri="{FF2B5EF4-FFF2-40B4-BE49-F238E27FC236}">
              <a16:creationId xmlns:a16="http://schemas.microsoft.com/office/drawing/2014/main" id="{8EF4F995-71F7-40EC-AE6A-2D67E726A31E}"/>
            </a:ext>
          </a:extLst>
        </xdr:cNvPr>
        <xdr:cNvSpPr/>
      </xdr:nvSpPr>
      <xdr:spPr>
        <a:xfrm>
          <a:off x="3746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121376</xdr:rowOff>
    </xdr:from>
    <xdr:to>
      <xdr:col>24</xdr:col>
      <xdr:colOff>63500</xdr:colOff>
      <xdr:row>81</xdr:row>
      <xdr:rowOff>144236</xdr:rowOff>
    </xdr:to>
    <xdr:cxnSp macro="">
      <xdr:nvCxnSpPr>
        <xdr:cNvPr id="306" name="直線コネクタ 305">
          <a:extLst>
            <a:ext uri="{FF2B5EF4-FFF2-40B4-BE49-F238E27FC236}">
              <a16:creationId xmlns:a16="http://schemas.microsoft.com/office/drawing/2014/main" id="{31FECD7D-4675-41E6-9974-ADF5E102116F}"/>
            </a:ext>
          </a:extLst>
        </xdr:cNvPr>
        <xdr:cNvCxnSpPr/>
      </xdr:nvCxnSpPr>
      <xdr:spPr>
        <a:xfrm>
          <a:off x="3797300" y="1400882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47716</xdr:rowOff>
    </xdr:from>
    <xdr:to>
      <xdr:col>15</xdr:col>
      <xdr:colOff>101600</xdr:colOff>
      <xdr:row>81</xdr:row>
      <xdr:rowOff>149316</xdr:rowOff>
    </xdr:to>
    <xdr:sp macro="" textlink="">
      <xdr:nvSpPr>
        <xdr:cNvPr id="307" name="楕円 306">
          <a:extLst>
            <a:ext uri="{FF2B5EF4-FFF2-40B4-BE49-F238E27FC236}">
              <a16:creationId xmlns:a16="http://schemas.microsoft.com/office/drawing/2014/main" id="{5EF94B6B-E01E-4AFE-97A4-6FDCE8702684}"/>
            </a:ext>
          </a:extLst>
        </xdr:cNvPr>
        <xdr:cNvSpPr/>
      </xdr:nvSpPr>
      <xdr:spPr>
        <a:xfrm>
          <a:off x="2857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98516</xdr:rowOff>
    </xdr:from>
    <xdr:to>
      <xdr:col>19</xdr:col>
      <xdr:colOff>177800</xdr:colOff>
      <xdr:row>81</xdr:row>
      <xdr:rowOff>121376</xdr:rowOff>
    </xdr:to>
    <xdr:cxnSp macro="">
      <xdr:nvCxnSpPr>
        <xdr:cNvPr id="308" name="直線コネクタ 307">
          <a:extLst>
            <a:ext uri="{FF2B5EF4-FFF2-40B4-BE49-F238E27FC236}">
              <a16:creationId xmlns:a16="http://schemas.microsoft.com/office/drawing/2014/main" id="{C57E6B86-611A-4AF5-AD57-B8D2E3BF91FF}"/>
            </a:ext>
          </a:extLst>
        </xdr:cNvPr>
        <xdr:cNvCxnSpPr/>
      </xdr:nvCxnSpPr>
      <xdr:spPr>
        <a:xfrm>
          <a:off x="2908300" y="139859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5262</xdr:rowOff>
    </xdr:from>
    <xdr:to>
      <xdr:col>10</xdr:col>
      <xdr:colOff>165100</xdr:colOff>
      <xdr:row>81</xdr:row>
      <xdr:rowOff>106862</xdr:rowOff>
    </xdr:to>
    <xdr:sp macro="" textlink="">
      <xdr:nvSpPr>
        <xdr:cNvPr id="309" name="楕円 308">
          <a:extLst>
            <a:ext uri="{FF2B5EF4-FFF2-40B4-BE49-F238E27FC236}">
              <a16:creationId xmlns:a16="http://schemas.microsoft.com/office/drawing/2014/main" id="{3317732B-A057-4903-94F9-A117ED5BA8A9}"/>
            </a:ext>
          </a:extLst>
        </xdr:cNvPr>
        <xdr:cNvSpPr/>
      </xdr:nvSpPr>
      <xdr:spPr>
        <a:xfrm>
          <a:off x="1968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56062</xdr:rowOff>
    </xdr:from>
    <xdr:to>
      <xdr:col>15</xdr:col>
      <xdr:colOff>50800</xdr:colOff>
      <xdr:row>81</xdr:row>
      <xdr:rowOff>98516</xdr:rowOff>
    </xdr:to>
    <xdr:cxnSp macro="">
      <xdr:nvCxnSpPr>
        <xdr:cNvPr id="310" name="直線コネクタ 309">
          <a:extLst>
            <a:ext uri="{FF2B5EF4-FFF2-40B4-BE49-F238E27FC236}">
              <a16:creationId xmlns:a16="http://schemas.microsoft.com/office/drawing/2014/main" id="{44F5C915-3863-40CD-BDCC-CD462CB7A17F}"/>
            </a:ext>
          </a:extLst>
        </xdr:cNvPr>
        <xdr:cNvCxnSpPr/>
      </xdr:nvCxnSpPr>
      <xdr:spPr>
        <a:xfrm>
          <a:off x="2019300" y="139435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134257</xdr:rowOff>
    </xdr:from>
    <xdr:to>
      <xdr:col>6</xdr:col>
      <xdr:colOff>38100</xdr:colOff>
      <xdr:row>81</xdr:row>
      <xdr:rowOff>64407</xdr:rowOff>
    </xdr:to>
    <xdr:sp macro="" textlink="">
      <xdr:nvSpPr>
        <xdr:cNvPr id="311" name="楕円 310">
          <a:extLst>
            <a:ext uri="{FF2B5EF4-FFF2-40B4-BE49-F238E27FC236}">
              <a16:creationId xmlns:a16="http://schemas.microsoft.com/office/drawing/2014/main" id="{F5597BA2-4726-412A-938D-D663EC5B6BA2}"/>
            </a:ext>
          </a:extLst>
        </xdr:cNvPr>
        <xdr:cNvSpPr/>
      </xdr:nvSpPr>
      <xdr:spPr>
        <a:xfrm>
          <a:off x="1079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13607</xdr:rowOff>
    </xdr:from>
    <xdr:to>
      <xdr:col>10</xdr:col>
      <xdr:colOff>114300</xdr:colOff>
      <xdr:row>81</xdr:row>
      <xdr:rowOff>56062</xdr:rowOff>
    </xdr:to>
    <xdr:cxnSp macro="">
      <xdr:nvCxnSpPr>
        <xdr:cNvPr id="312" name="直線コネクタ 311">
          <a:extLst>
            <a:ext uri="{FF2B5EF4-FFF2-40B4-BE49-F238E27FC236}">
              <a16:creationId xmlns:a16="http://schemas.microsoft.com/office/drawing/2014/main" id="{0EBBDA94-84EB-4748-A7F3-FAAE9528BEE9}"/>
            </a:ext>
          </a:extLst>
        </xdr:cNvPr>
        <xdr:cNvCxnSpPr/>
      </xdr:nvCxnSpPr>
      <xdr:spPr>
        <a:xfrm>
          <a:off x="1130300" y="1390105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89825</xdr:rowOff>
    </xdr:from>
    <xdr:ext cx="405111" cy="259045"/>
    <xdr:sp macro="" textlink="">
      <xdr:nvSpPr>
        <xdr:cNvPr id="313" name="n_1aveValue【福祉施設】&#10;有形固定資産減価償却率">
          <a:extLst>
            <a:ext uri="{FF2B5EF4-FFF2-40B4-BE49-F238E27FC236}">
              <a16:creationId xmlns:a16="http://schemas.microsoft.com/office/drawing/2014/main" id="{B514B20F-2D18-4D22-8058-9636868C2286}"/>
            </a:ext>
          </a:extLst>
        </xdr:cNvPr>
        <xdr:cNvSpPr txBox="1"/>
      </xdr:nvSpPr>
      <xdr:spPr>
        <a:xfrm>
          <a:off x="35820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76761</xdr:rowOff>
    </xdr:from>
    <xdr:ext cx="405111" cy="259045"/>
    <xdr:sp macro="" textlink="">
      <xdr:nvSpPr>
        <xdr:cNvPr id="314" name="n_2aveValue【福祉施設】&#10;有形固定資産減価償却率">
          <a:extLst>
            <a:ext uri="{FF2B5EF4-FFF2-40B4-BE49-F238E27FC236}">
              <a16:creationId xmlns:a16="http://schemas.microsoft.com/office/drawing/2014/main" id="{BDA18FA0-BAB5-4668-858E-BFE1C9E4C727}"/>
            </a:ext>
          </a:extLst>
        </xdr:cNvPr>
        <xdr:cNvSpPr txBox="1"/>
      </xdr:nvSpPr>
      <xdr:spPr>
        <a:xfrm>
          <a:off x="2705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37572</xdr:rowOff>
    </xdr:from>
    <xdr:ext cx="405111" cy="259045"/>
    <xdr:sp macro="" textlink="">
      <xdr:nvSpPr>
        <xdr:cNvPr id="315" name="n_3aveValue【福祉施設】&#10;有形固定資産減価償却率">
          <a:extLst>
            <a:ext uri="{FF2B5EF4-FFF2-40B4-BE49-F238E27FC236}">
              <a16:creationId xmlns:a16="http://schemas.microsoft.com/office/drawing/2014/main" id="{7C65558B-5332-4933-BB2C-D79B5733E882}"/>
            </a:ext>
          </a:extLst>
        </xdr:cNvPr>
        <xdr:cNvSpPr txBox="1"/>
      </xdr:nvSpPr>
      <xdr:spPr>
        <a:xfrm>
          <a:off x="1816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16" name="n_4aveValue【福祉施設】&#10;有形固定資産減価償却率">
          <a:extLst>
            <a:ext uri="{FF2B5EF4-FFF2-40B4-BE49-F238E27FC236}">
              <a16:creationId xmlns:a16="http://schemas.microsoft.com/office/drawing/2014/main" id="{E933BCE4-2E8B-45B7-BE46-076DD97A93DE}"/>
            </a:ext>
          </a:extLst>
        </xdr:cNvPr>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17253</xdr:rowOff>
    </xdr:from>
    <xdr:ext cx="405111" cy="259045"/>
    <xdr:sp macro="" textlink="">
      <xdr:nvSpPr>
        <xdr:cNvPr id="317" name="n_1mainValue【福祉施設】&#10;有形固定資産減価償却率">
          <a:extLst>
            <a:ext uri="{FF2B5EF4-FFF2-40B4-BE49-F238E27FC236}">
              <a16:creationId xmlns:a16="http://schemas.microsoft.com/office/drawing/2014/main" id="{FE8687BA-D9C4-4915-B855-B924F531EE19}"/>
            </a:ext>
          </a:extLst>
        </xdr:cNvPr>
        <xdr:cNvSpPr txBox="1"/>
      </xdr:nvSpPr>
      <xdr:spPr>
        <a:xfrm>
          <a:off x="35820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165843</xdr:rowOff>
    </xdr:from>
    <xdr:ext cx="405111" cy="259045"/>
    <xdr:sp macro="" textlink="">
      <xdr:nvSpPr>
        <xdr:cNvPr id="318" name="n_2mainValue【福祉施設】&#10;有形固定資産減価償却率">
          <a:extLst>
            <a:ext uri="{FF2B5EF4-FFF2-40B4-BE49-F238E27FC236}">
              <a16:creationId xmlns:a16="http://schemas.microsoft.com/office/drawing/2014/main" id="{D74C02D4-E215-4CDD-92A8-0D946D8D11CD}"/>
            </a:ext>
          </a:extLst>
        </xdr:cNvPr>
        <xdr:cNvSpPr txBox="1"/>
      </xdr:nvSpPr>
      <xdr:spPr>
        <a:xfrm>
          <a:off x="27057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123389</xdr:rowOff>
    </xdr:from>
    <xdr:ext cx="405111" cy="259045"/>
    <xdr:sp macro="" textlink="">
      <xdr:nvSpPr>
        <xdr:cNvPr id="319" name="n_3mainValue【福祉施設】&#10;有形固定資産減価償却率">
          <a:extLst>
            <a:ext uri="{FF2B5EF4-FFF2-40B4-BE49-F238E27FC236}">
              <a16:creationId xmlns:a16="http://schemas.microsoft.com/office/drawing/2014/main" id="{5358BADC-C14F-4B78-9981-0D9612209EEB}"/>
            </a:ext>
          </a:extLst>
        </xdr:cNvPr>
        <xdr:cNvSpPr txBox="1"/>
      </xdr:nvSpPr>
      <xdr:spPr>
        <a:xfrm>
          <a:off x="1816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80934</xdr:rowOff>
    </xdr:from>
    <xdr:ext cx="405111" cy="259045"/>
    <xdr:sp macro="" textlink="">
      <xdr:nvSpPr>
        <xdr:cNvPr id="320" name="n_4mainValue【福祉施設】&#10;有形固定資産減価償却率">
          <a:extLst>
            <a:ext uri="{FF2B5EF4-FFF2-40B4-BE49-F238E27FC236}">
              <a16:creationId xmlns:a16="http://schemas.microsoft.com/office/drawing/2014/main" id="{25D34994-5724-45ED-BD58-A827BFE01255}"/>
            </a:ext>
          </a:extLst>
        </xdr:cNvPr>
        <xdr:cNvSpPr txBox="1"/>
      </xdr:nvSpPr>
      <xdr:spPr>
        <a:xfrm>
          <a:off x="927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C7CFAB1-7ED6-47CF-93AC-AAC59D098F0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E4BCA54-C7C8-4143-AFFE-C472A44F4CD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4DC4061-1726-4481-8699-26CDC1A2208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BFE3955-0489-40F6-8BA1-4B600F62211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1E56443-EB65-4E83-8EDF-644DDABBFBE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DB9B42CE-E402-4D41-AA28-77C5DEEAA32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FB38808-B66B-4FDA-9482-40D8589E2C4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5D87452-7F8A-4A6E-AD6A-1A1F4203BDA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7492614-3A9E-4E3A-B6AE-89AA51CC8F7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DF2EECF-D733-4E89-8297-59AAD2C887C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9759E8FD-82E5-49CD-B3CA-9953DF4B50CE}"/>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A801606B-D8D7-4B1D-9CD5-86708735982D}"/>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46ABF387-EE07-47E3-88ED-D7AF5506D46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2F8F0CBC-24F3-4D37-94B2-8EB58D30788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2552ED-5AA1-480F-AC62-E9B02CDBFB7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DAED72C7-AB79-4002-A59D-DEDBA5F7E1DE}"/>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1BB5F71D-5248-4BB4-94C5-359B740A670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1586E356-D71F-41FA-A33E-E7B105FEF20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FFBBF49D-EC01-4975-9CFE-5141BCA353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F85A534A-8866-40B0-BC04-4D945DB816DF}"/>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9F0C25C7-7810-402F-B805-65CBE7FB267E}"/>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F2F3DEB6-B044-4BBC-A771-08996EBEB11C}"/>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5DCA40F5-BE1D-4EC6-8921-28A00D912011}"/>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2EAAF92C-D223-4922-9D2A-A29612BB9077}"/>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4AB347DE-F5FB-437C-9CE2-F70886895CF7}"/>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FA391ECD-51E9-47FD-8FEF-AA8D718C3F9D}"/>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89F2B78A-BE9F-4369-A2A9-B9B3F552802D}"/>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a:extLst>
            <a:ext uri="{FF2B5EF4-FFF2-40B4-BE49-F238E27FC236}">
              <a16:creationId xmlns:a16="http://schemas.microsoft.com/office/drawing/2014/main" id="{4871D78C-69E5-4602-B277-C411BD07EC3A}"/>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a:extLst>
            <a:ext uri="{FF2B5EF4-FFF2-40B4-BE49-F238E27FC236}">
              <a16:creationId xmlns:a16="http://schemas.microsoft.com/office/drawing/2014/main" id="{B9A196CE-56EF-4A53-850C-C8B91E4065DB}"/>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a:extLst>
            <a:ext uri="{FF2B5EF4-FFF2-40B4-BE49-F238E27FC236}">
              <a16:creationId xmlns:a16="http://schemas.microsoft.com/office/drawing/2014/main" id="{C1B84286-A347-4470-B6A8-3955E26C93A1}"/>
            </a:ext>
          </a:extLst>
        </xdr:cNvPr>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FDF70E4-7651-42FC-BCF1-7D5F370C61D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05672BB-10DC-4BA3-BDDF-51C6071DD78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A078166-103D-4317-9B1F-0E6AC30921A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0F1DF18-F470-45E4-92D0-5474ADEACEE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02888EC-866B-41C1-8AAF-6A3B75F5A23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141605</xdr:rowOff>
    </xdr:from>
    <xdr:to>
      <xdr:col>55</xdr:col>
      <xdr:colOff>50800</xdr:colOff>
      <xdr:row>83</xdr:row>
      <xdr:rowOff>71755</xdr:rowOff>
    </xdr:to>
    <xdr:sp macro="" textlink="">
      <xdr:nvSpPr>
        <xdr:cNvPr id="356" name="楕円 355">
          <a:extLst>
            <a:ext uri="{FF2B5EF4-FFF2-40B4-BE49-F238E27FC236}">
              <a16:creationId xmlns:a16="http://schemas.microsoft.com/office/drawing/2014/main" id="{2948CC9E-4E30-463D-9896-A7068C6029E7}"/>
            </a:ext>
          </a:extLst>
        </xdr:cNvPr>
        <xdr:cNvSpPr/>
      </xdr:nvSpPr>
      <xdr:spPr>
        <a:xfrm>
          <a:off x="10426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164482</xdr:rowOff>
    </xdr:from>
    <xdr:ext cx="469744" cy="259045"/>
    <xdr:sp macro="" textlink="">
      <xdr:nvSpPr>
        <xdr:cNvPr id="357" name="【福祉施設】&#10;一人当たり面積該当値テキスト">
          <a:extLst>
            <a:ext uri="{FF2B5EF4-FFF2-40B4-BE49-F238E27FC236}">
              <a16:creationId xmlns:a16="http://schemas.microsoft.com/office/drawing/2014/main" id="{07112036-F7E7-4602-B501-0C5530759396}"/>
            </a:ext>
          </a:extLst>
        </xdr:cNvPr>
        <xdr:cNvSpPr txBox="1"/>
      </xdr:nvSpPr>
      <xdr:spPr>
        <a:xfrm>
          <a:off x="10515600"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135889</xdr:rowOff>
    </xdr:from>
    <xdr:to>
      <xdr:col>50</xdr:col>
      <xdr:colOff>165100</xdr:colOff>
      <xdr:row>83</xdr:row>
      <xdr:rowOff>66039</xdr:rowOff>
    </xdr:to>
    <xdr:sp macro="" textlink="">
      <xdr:nvSpPr>
        <xdr:cNvPr id="358" name="楕円 357">
          <a:extLst>
            <a:ext uri="{FF2B5EF4-FFF2-40B4-BE49-F238E27FC236}">
              <a16:creationId xmlns:a16="http://schemas.microsoft.com/office/drawing/2014/main" id="{0908E6C0-EC63-4B37-AED5-CE801D56DB57}"/>
            </a:ext>
          </a:extLst>
        </xdr:cNvPr>
        <xdr:cNvSpPr/>
      </xdr:nvSpPr>
      <xdr:spPr>
        <a:xfrm>
          <a:off x="958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15239</xdr:rowOff>
    </xdr:from>
    <xdr:to>
      <xdr:col>55</xdr:col>
      <xdr:colOff>0</xdr:colOff>
      <xdr:row>83</xdr:row>
      <xdr:rowOff>20955</xdr:rowOff>
    </xdr:to>
    <xdr:cxnSp macro="">
      <xdr:nvCxnSpPr>
        <xdr:cNvPr id="359" name="直線コネクタ 358">
          <a:extLst>
            <a:ext uri="{FF2B5EF4-FFF2-40B4-BE49-F238E27FC236}">
              <a16:creationId xmlns:a16="http://schemas.microsoft.com/office/drawing/2014/main" id="{E8CD1734-928B-42C5-BB8C-FBC63B5A6D8D}"/>
            </a:ext>
          </a:extLst>
        </xdr:cNvPr>
        <xdr:cNvCxnSpPr/>
      </xdr:nvCxnSpPr>
      <xdr:spPr>
        <a:xfrm>
          <a:off x="9639300" y="142455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135889</xdr:rowOff>
    </xdr:from>
    <xdr:to>
      <xdr:col>46</xdr:col>
      <xdr:colOff>38100</xdr:colOff>
      <xdr:row>83</xdr:row>
      <xdr:rowOff>66039</xdr:rowOff>
    </xdr:to>
    <xdr:sp macro="" textlink="">
      <xdr:nvSpPr>
        <xdr:cNvPr id="360" name="楕円 359">
          <a:extLst>
            <a:ext uri="{FF2B5EF4-FFF2-40B4-BE49-F238E27FC236}">
              <a16:creationId xmlns:a16="http://schemas.microsoft.com/office/drawing/2014/main" id="{25B2492D-07EB-4281-85F1-6D3A0DAFB7AC}"/>
            </a:ext>
          </a:extLst>
        </xdr:cNvPr>
        <xdr:cNvSpPr/>
      </xdr:nvSpPr>
      <xdr:spPr>
        <a:xfrm>
          <a:off x="8699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15239</xdr:rowOff>
    </xdr:from>
    <xdr:to>
      <xdr:col>50</xdr:col>
      <xdr:colOff>114300</xdr:colOff>
      <xdr:row>83</xdr:row>
      <xdr:rowOff>15239</xdr:rowOff>
    </xdr:to>
    <xdr:cxnSp macro="">
      <xdr:nvCxnSpPr>
        <xdr:cNvPr id="361" name="直線コネクタ 360">
          <a:extLst>
            <a:ext uri="{FF2B5EF4-FFF2-40B4-BE49-F238E27FC236}">
              <a16:creationId xmlns:a16="http://schemas.microsoft.com/office/drawing/2014/main" id="{201B1EAC-6654-4E3E-B2B2-D14B62E15E32}"/>
            </a:ext>
          </a:extLst>
        </xdr:cNvPr>
        <xdr:cNvCxnSpPr/>
      </xdr:nvCxnSpPr>
      <xdr:spPr>
        <a:xfrm>
          <a:off x="8750300" y="14245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130175</xdr:rowOff>
    </xdr:from>
    <xdr:to>
      <xdr:col>41</xdr:col>
      <xdr:colOff>101600</xdr:colOff>
      <xdr:row>83</xdr:row>
      <xdr:rowOff>60325</xdr:rowOff>
    </xdr:to>
    <xdr:sp macro="" textlink="">
      <xdr:nvSpPr>
        <xdr:cNvPr id="362" name="楕円 361">
          <a:extLst>
            <a:ext uri="{FF2B5EF4-FFF2-40B4-BE49-F238E27FC236}">
              <a16:creationId xmlns:a16="http://schemas.microsoft.com/office/drawing/2014/main" id="{C784D92E-BA68-4312-B18E-4944F1E7C5FA}"/>
            </a:ext>
          </a:extLst>
        </xdr:cNvPr>
        <xdr:cNvSpPr/>
      </xdr:nvSpPr>
      <xdr:spPr>
        <a:xfrm>
          <a:off x="7810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xdr:rowOff>
    </xdr:from>
    <xdr:to>
      <xdr:col>45</xdr:col>
      <xdr:colOff>177800</xdr:colOff>
      <xdr:row>83</xdr:row>
      <xdr:rowOff>15239</xdr:rowOff>
    </xdr:to>
    <xdr:cxnSp macro="">
      <xdr:nvCxnSpPr>
        <xdr:cNvPr id="363" name="直線コネクタ 362">
          <a:extLst>
            <a:ext uri="{FF2B5EF4-FFF2-40B4-BE49-F238E27FC236}">
              <a16:creationId xmlns:a16="http://schemas.microsoft.com/office/drawing/2014/main" id="{8BB991B8-387E-4ED1-A917-CC915C505D76}"/>
            </a:ext>
          </a:extLst>
        </xdr:cNvPr>
        <xdr:cNvCxnSpPr/>
      </xdr:nvCxnSpPr>
      <xdr:spPr>
        <a:xfrm>
          <a:off x="7861300" y="142398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124461</xdr:rowOff>
    </xdr:from>
    <xdr:to>
      <xdr:col>36</xdr:col>
      <xdr:colOff>165100</xdr:colOff>
      <xdr:row>83</xdr:row>
      <xdr:rowOff>54611</xdr:rowOff>
    </xdr:to>
    <xdr:sp macro="" textlink="">
      <xdr:nvSpPr>
        <xdr:cNvPr id="364" name="楕円 363">
          <a:extLst>
            <a:ext uri="{FF2B5EF4-FFF2-40B4-BE49-F238E27FC236}">
              <a16:creationId xmlns:a16="http://schemas.microsoft.com/office/drawing/2014/main" id="{7D66D8B8-A5C2-47A1-B7CA-083DD44C17E0}"/>
            </a:ext>
          </a:extLst>
        </xdr:cNvPr>
        <xdr:cNvSpPr/>
      </xdr:nvSpPr>
      <xdr:spPr>
        <a:xfrm>
          <a:off x="6921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3811</xdr:rowOff>
    </xdr:from>
    <xdr:to>
      <xdr:col>41</xdr:col>
      <xdr:colOff>50800</xdr:colOff>
      <xdr:row>83</xdr:row>
      <xdr:rowOff>9525</xdr:rowOff>
    </xdr:to>
    <xdr:cxnSp macro="">
      <xdr:nvCxnSpPr>
        <xdr:cNvPr id="365" name="直線コネクタ 364">
          <a:extLst>
            <a:ext uri="{FF2B5EF4-FFF2-40B4-BE49-F238E27FC236}">
              <a16:creationId xmlns:a16="http://schemas.microsoft.com/office/drawing/2014/main" id="{1D2D7CA6-B758-42FD-A978-9C8609AFD3BD}"/>
            </a:ext>
          </a:extLst>
        </xdr:cNvPr>
        <xdr:cNvCxnSpPr/>
      </xdr:nvCxnSpPr>
      <xdr:spPr>
        <a:xfrm>
          <a:off x="6972300" y="142341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366" name="n_1aveValue【福祉施設】&#10;一人当たり面積">
          <a:extLst>
            <a:ext uri="{FF2B5EF4-FFF2-40B4-BE49-F238E27FC236}">
              <a16:creationId xmlns:a16="http://schemas.microsoft.com/office/drawing/2014/main" id="{3323F886-5091-46EC-9B62-BB406D61F3E8}"/>
            </a:ext>
          </a:extLst>
        </xdr:cNvPr>
        <xdr:cNvSpPr txBox="1"/>
      </xdr:nvSpPr>
      <xdr:spPr>
        <a:xfrm>
          <a:off x="93917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67" name="n_2aveValue【福祉施設】&#10;一人当たり面積">
          <a:extLst>
            <a:ext uri="{FF2B5EF4-FFF2-40B4-BE49-F238E27FC236}">
              <a16:creationId xmlns:a16="http://schemas.microsoft.com/office/drawing/2014/main" id="{B54CB8E6-51DD-49B4-AC18-D0F0534E37D9}"/>
            </a:ext>
          </a:extLst>
        </xdr:cNvPr>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68" name="n_3aveValue【福祉施設】&#10;一人当たり面積">
          <a:extLst>
            <a:ext uri="{FF2B5EF4-FFF2-40B4-BE49-F238E27FC236}">
              <a16:creationId xmlns:a16="http://schemas.microsoft.com/office/drawing/2014/main" id="{265923C5-1AD9-4D45-965A-2586C4276858}"/>
            </a:ext>
          </a:extLst>
        </xdr:cNvPr>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142891</xdr:rowOff>
    </xdr:from>
    <xdr:ext cx="469744" cy="259045"/>
    <xdr:sp macro="" textlink="">
      <xdr:nvSpPr>
        <xdr:cNvPr id="369" name="n_4aveValue【福祉施設】&#10;一人当たり面積">
          <a:extLst>
            <a:ext uri="{FF2B5EF4-FFF2-40B4-BE49-F238E27FC236}">
              <a16:creationId xmlns:a16="http://schemas.microsoft.com/office/drawing/2014/main" id="{E4667DD9-F6E3-44A8-B60D-5BBA1A7626E5}"/>
            </a:ext>
          </a:extLst>
        </xdr:cNvPr>
        <xdr:cNvSpPr txBox="1"/>
      </xdr:nvSpPr>
      <xdr:spPr>
        <a:xfrm>
          <a:off x="6737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82566</xdr:rowOff>
    </xdr:from>
    <xdr:ext cx="469744" cy="259045"/>
    <xdr:sp macro="" textlink="">
      <xdr:nvSpPr>
        <xdr:cNvPr id="370" name="n_1mainValue【福祉施設】&#10;一人当たり面積">
          <a:extLst>
            <a:ext uri="{FF2B5EF4-FFF2-40B4-BE49-F238E27FC236}">
              <a16:creationId xmlns:a16="http://schemas.microsoft.com/office/drawing/2014/main" id="{BFDC8815-196A-4B32-8CBA-86D7F6AF333E}"/>
            </a:ext>
          </a:extLst>
        </xdr:cNvPr>
        <xdr:cNvSpPr txBox="1"/>
      </xdr:nvSpPr>
      <xdr:spPr>
        <a:xfrm>
          <a:off x="9391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82566</xdr:rowOff>
    </xdr:from>
    <xdr:ext cx="469744" cy="259045"/>
    <xdr:sp macro="" textlink="">
      <xdr:nvSpPr>
        <xdr:cNvPr id="371" name="n_2mainValue【福祉施設】&#10;一人当たり面積">
          <a:extLst>
            <a:ext uri="{FF2B5EF4-FFF2-40B4-BE49-F238E27FC236}">
              <a16:creationId xmlns:a16="http://schemas.microsoft.com/office/drawing/2014/main" id="{C88929C6-4BD4-4C7A-BC01-8281DECB8BFC}"/>
            </a:ext>
          </a:extLst>
        </xdr:cNvPr>
        <xdr:cNvSpPr txBox="1"/>
      </xdr:nvSpPr>
      <xdr:spPr>
        <a:xfrm>
          <a:off x="8515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76852</xdr:rowOff>
    </xdr:from>
    <xdr:ext cx="469744" cy="259045"/>
    <xdr:sp macro="" textlink="">
      <xdr:nvSpPr>
        <xdr:cNvPr id="372" name="n_3mainValue【福祉施設】&#10;一人当たり面積">
          <a:extLst>
            <a:ext uri="{FF2B5EF4-FFF2-40B4-BE49-F238E27FC236}">
              <a16:creationId xmlns:a16="http://schemas.microsoft.com/office/drawing/2014/main" id="{29AE0101-8B5C-4E4F-A5A1-4358DA876228}"/>
            </a:ext>
          </a:extLst>
        </xdr:cNvPr>
        <xdr:cNvSpPr txBox="1"/>
      </xdr:nvSpPr>
      <xdr:spPr>
        <a:xfrm>
          <a:off x="7626427" y="1396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71138</xdr:rowOff>
    </xdr:from>
    <xdr:ext cx="469744" cy="259045"/>
    <xdr:sp macro="" textlink="">
      <xdr:nvSpPr>
        <xdr:cNvPr id="373" name="n_4mainValue【福祉施設】&#10;一人当たり面積">
          <a:extLst>
            <a:ext uri="{FF2B5EF4-FFF2-40B4-BE49-F238E27FC236}">
              <a16:creationId xmlns:a16="http://schemas.microsoft.com/office/drawing/2014/main" id="{952C9DCB-2D16-4ECD-B247-D4CF5FC90394}"/>
            </a:ext>
          </a:extLst>
        </xdr:cNvPr>
        <xdr:cNvSpPr txBox="1"/>
      </xdr:nvSpPr>
      <xdr:spPr>
        <a:xfrm>
          <a:off x="6737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4B7AE55D-8442-4BFD-88B3-6783C1C6D6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69087D63-5368-4932-9B82-A99D2B74B30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7F8E346B-8C05-4B40-AD5F-3EB872E987D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EE9D7E1-55F8-493B-868D-10D14AF7C5C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6EE2F70-3EBF-4C20-A627-83B005025E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B0275192-076D-493E-A23D-15D6C07D49A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34DB1FAC-95D1-4EEE-A3FD-6983FD57FDF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320B8264-4E11-4259-847F-96CAEA8E323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AAB1E351-2E77-45E6-8DD5-F693317E18D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66E8587F-2502-4F00-BE26-C832D236D60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AD96815E-D4D9-4ABA-B95F-E83FF844084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569171DC-6122-43BF-9611-F02267C23C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D288A2AD-C206-43AF-BF07-EE5FFC015C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7A719AAE-9A62-4A9A-B0B3-6FA7058522F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C2DD461A-8B1B-4379-9489-A4ADC3DB237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8BB40A59-D801-4ECA-83F2-4F12BE0A078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71D018F1-5998-4AB1-97C1-02DF4574186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11710048-2A64-4F8D-A4DD-BDA66E6B9B1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A51B5D2D-8F42-455C-BDB0-3F97FEB43BE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2E51E2EC-21DF-4355-8AB7-B246BCE132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FAC1085F-C90B-4999-A65F-AC2D0788769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CC2C7CD5-20E5-4461-8815-18BF6D1F35D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332A6D4A-D024-4AE0-9564-3B1FDA70CE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F63963B9-F87B-417D-AE09-F84B2CC3D60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a:extLst>
            <a:ext uri="{FF2B5EF4-FFF2-40B4-BE49-F238E27FC236}">
              <a16:creationId xmlns:a16="http://schemas.microsoft.com/office/drawing/2014/main" id="{6A102C14-273C-489C-85C6-436C70FD2D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a:extLst>
            <a:ext uri="{FF2B5EF4-FFF2-40B4-BE49-F238E27FC236}">
              <a16:creationId xmlns:a16="http://schemas.microsoft.com/office/drawing/2014/main" id="{2CCD3FF5-A3C5-41F0-94F9-83C86EFAF96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a:extLst>
            <a:ext uri="{FF2B5EF4-FFF2-40B4-BE49-F238E27FC236}">
              <a16:creationId xmlns:a16="http://schemas.microsoft.com/office/drawing/2014/main" id="{7F338062-3D7A-4AD2-AF0E-E21ABFCD958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a:extLst>
            <a:ext uri="{FF2B5EF4-FFF2-40B4-BE49-F238E27FC236}">
              <a16:creationId xmlns:a16="http://schemas.microsoft.com/office/drawing/2014/main" id="{1F160EEE-89CC-4F00-9367-E48B4982E60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a:extLst>
            <a:ext uri="{FF2B5EF4-FFF2-40B4-BE49-F238E27FC236}">
              <a16:creationId xmlns:a16="http://schemas.microsoft.com/office/drawing/2014/main" id="{F3F0E809-F044-49AA-A985-C09226D2BA7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a:extLst>
            <a:ext uri="{FF2B5EF4-FFF2-40B4-BE49-F238E27FC236}">
              <a16:creationId xmlns:a16="http://schemas.microsoft.com/office/drawing/2014/main" id="{7D8854C0-67E0-460F-9B32-5A762B52999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a:extLst>
            <a:ext uri="{FF2B5EF4-FFF2-40B4-BE49-F238E27FC236}">
              <a16:creationId xmlns:a16="http://schemas.microsoft.com/office/drawing/2014/main" id="{784241F9-D6B4-4A0A-B811-387A9E8BB7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a:extLst>
            <a:ext uri="{FF2B5EF4-FFF2-40B4-BE49-F238E27FC236}">
              <a16:creationId xmlns:a16="http://schemas.microsoft.com/office/drawing/2014/main" id="{79ED122B-E9EE-4FEF-BADF-E3EEA0F8BDC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4C2261F2-6A04-4FEB-AC77-86FDC40F64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5506034A-39A3-4886-9856-C18DCE06AA0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9A62823E-96F8-4923-8A67-508F030AD64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D13B7641-E6CD-47F2-8C7E-8AA83D348ED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96B3845B-0918-4C0D-9247-826D3E4D67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6BA4CF3F-E45C-47C3-8B91-4DC35200055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C3CDFB3-422C-4CBC-A293-67C065E6EBF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9F08BF42-5212-4C1A-A1C4-D2B1EF8DF48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CD8CF9CF-2562-409E-AAAE-CE15192439C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40B2C0A2-A023-4245-89E6-8EB6EBA086C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469D392D-8C26-4A22-81BF-6F8AA4CA578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a:extLst>
            <a:ext uri="{FF2B5EF4-FFF2-40B4-BE49-F238E27FC236}">
              <a16:creationId xmlns:a16="http://schemas.microsoft.com/office/drawing/2014/main" id="{9EE7479E-1BD0-48C2-973E-ED25EA24E46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8" name="テキスト ボックス 417">
          <a:extLst>
            <a:ext uri="{FF2B5EF4-FFF2-40B4-BE49-F238E27FC236}">
              <a16:creationId xmlns:a16="http://schemas.microsoft.com/office/drawing/2014/main" id="{16882284-1C44-4952-A720-9BEF6A88790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a:extLst>
            <a:ext uri="{FF2B5EF4-FFF2-40B4-BE49-F238E27FC236}">
              <a16:creationId xmlns:a16="http://schemas.microsoft.com/office/drawing/2014/main" id="{5B3E4F3E-1A87-4967-AB27-CD9A3CDECBA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a:extLst>
            <a:ext uri="{FF2B5EF4-FFF2-40B4-BE49-F238E27FC236}">
              <a16:creationId xmlns:a16="http://schemas.microsoft.com/office/drawing/2014/main" id="{53312A31-4EFB-4E4F-BD7C-1DFA8298EDF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a:extLst>
            <a:ext uri="{FF2B5EF4-FFF2-40B4-BE49-F238E27FC236}">
              <a16:creationId xmlns:a16="http://schemas.microsoft.com/office/drawing/2014/main" id="{A7D098E5-EFC3-4DA6-A6C6-69EDFADA5B1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a:extLst>
            <a:ext uri="{FF2B5EF4-FFF2-40B4-BE49-F238E27FC236}">
              <a16:creationId xmlns:a16="http://schemas.microsoft.com/office/drawing/2014/main" id="{FEA6E7D8-F336-4239-B9D3-BF267EFDD5D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a:extLst>
            <a:ext uri="{FF2B5EF4-FFF2-40B4-BE49-F238E27FC236}">
              <a16:creationId xmlns:a16="http://schemas.microsoft.com/office/drawing/2014/main" id="{6247EA2A-FACF-4696-BD1C-0F04CDC1A8C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a:extLst>
            <a:ext uri="{FF2B5EF4-FFF2-40B4-BE49-F238E27FC236}">
              <a16:creationId xmlns:a16="http://schemas.microsoft.com/office/drawing/2014/main" id="{518B01C5-ADD4-413B-B1AE-7497F1DD375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a:extLst>
            <a:ext uri="{FF2B5EF4-FFF2-40B4-BE49-F238E27FC236}">
              <a16:creationId xmlns:a16="http://schemas.microsoft.com/office/drawing/2014/main" id="{B04C68AF-4BC0-4B5F-87A9-C151C423A59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a:extLst>
            <a:ext uri="{FF2B5EF4-FFF2-40B4-BE49-F238E27FC236}">
              <a16:creationId xmlns:a16="http://schemas.microsoft.com/office/drawing/2014/main" id="{B048FF38-4016-4C81-AF50-3921196820B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a:extLst>
            <a:ext uri="{FF2B5EF4-FFF2-40B4-BE49-F238E27FC236}">
              <a16:creationId xmlns:a16="http://schemas.microsoft.com/office/drawing/2014/main" id="{2E10D150-1112-4D5D-ADB7-0AEB1C68CB6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8" name="テキスト ボックス 427">
          <a:extLst>
            <a:ext uri="{FF2B5EF4-FFF2-40B4-BE49-F238E27FC236}">
              <a16:creationId xmlns:a16="http://schemas.microsoft.com/office/drawing/2014/main" id="{205F5ABB-7665-4A1D-BD3B-D5DDF867EA3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3BA4F6E3-D9AA-4F52-852A-62D651244D9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a:extLst>
            <a:ext uri="{FF2B5EF4-FFF2-40B4-BE49-F238E27FC236}">
              <a16:creationId xmlns:a16="http://schemas.microsoft.com/office/drawing/2014/main" id="{92BA0485-79BE-4E77-A6B5-D2F47C489EC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431" name="直線コネクタ 430">
          <a:extLst>
            <a:ext uri="{FF2B5EF4-FFF2-40B4-BE49-F238E27FC236}">
              <a16:creationId xmlns:a16="http://schemas.microsoft.com/office/drawing/2014/main" id="{1C727537-1C4E-42D5-8B71-0D8C8E3D6326}"/>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2" name="【保健センター・保健所】&#10;有形固定資産減価償却率最小値テキスト">
          <a:extLst>
            <a:ext uri="{FF2B5EF4-FFF2-40B4-BE49-F238E27FC236}">
              <a16:creationId xmlns:a16="http://schemas.microsoft.com/office/drawing/2014/main" id="{5D2D604D-A3B0-41EE-BE43-0478AA11CF4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3" name="直線コネクタ 432">
          <a:extLst>
            <a:ext uri="{FF2B5EF4-FFF2-40B4-BE49-F238E27FC236}">
              <a16:creationId xmlns:a16="http://schemas.microsoft.com/office/drawing/2014/main" id="{F6D2F0AB-D05C-4B56-9793-C4B861CCEBB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434" name="【保健センター・保健所】&#10;有形固定資産減価償却率最大値テキスト">
          <a:extLst>
            <a:ext uri="{FF2B5EF4-FFF2-40B4-BE49-F238E27FC236}">
              <a16:creationId xmlns:a16="http://schemas.microsoft.com/office/drawing/2014/main" id="{CADE2F0D-7321-41D3-BCEE-D41A52A6C1D5}"/>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435" name="直線コネクタ 434">
          <a:extLst>
            <a:ext uri="{FF2B5EF4-FFF2-40B4-BE49-F238E27FC236}">
              <a16:creationId xmlns:a16="http://schemas.microsoft.com/office/drawing/2014/main" id="{299F6999-55AF-489B-A1A7-21444D5E7CCA}"/>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436" name="【保健センター・保健所】&#10;有形固定資産減価償却率平均値テキスト">
          <a:extLst>
            <a:ext uri="{FF2B5EF4-FFF2-40B4-BE49-F238E27FC236}">
              <a16:creationId xmlns:a16="http://schemas.microsoft.com/office/drawing/2014/main" id="{5ADA0D4D-4C44-48F9-946B-38EAB8388666}"/>
            </a:ext>
          </a:extLst>
        </xdr:cNvPr>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437" name="フローチャート: 判断 436">
          <a:extLst>
            <a:ext uri="{FF2B5EF4-FFF2-40B4-BE49-F238E27FC236}">
              <a16:creationId xmlns:a16="http://schemas.microsoft.com/office/drawing/2014/main" id="{5250DF3B-827C-4689-9BDB-7084524274ED}"/>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438" name="フローチャート: 判断 437">
          <a:extLst>
            <a:ext uri="{FF2B5EF4-FFF2-40B4-BE49-F238E27FC236}">
              <a16:creationId xmlns:a16="http://schemas.microsoft.com/office/drawing/2014/main" id="{80BE0AE3-54FB-4F6D-BCDF-75D6918AA5FC}"/>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439" name="フローチャート: 判断 438">
          <a:extLst>
            <a:ext uri="{FF2B5EF4-FFF2-40B4-BE49-F238E27FC236}">
              <a16:creationId xmlns:a16="http://schemas.microsoft.com/office/drawing/2014/main" id="{7E0A9899-C48B-4BE9-AD81-E559DC317BE4}"/>
            </a:ext>
          </a:extLst>
        </xdr:cNvPr>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440" name="フローチャート: 判断 439">
          <a:extLst>
            <a:ext uri="{FF2B5EF4-FFF2-40B4-BE49-F238E27FC236}">
              <a16:creationId xmlns:a16="http://schemas.microsoft.com/office/drawing/2014/main" id="{C2C8656E-BE02-4049-964D-A7E47539D0ED}"/>
            </a:ext>
          </a:extLst>
        </xdr:cNvPr>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441" name="フローチャート: 判断 440">
          <a:extLst>
            <a:ext uri="{FF2B5EF4-FFF2-40B4-BE49-F238E27FC236}">
              <a16:creationId xmlns:a16="http://schemas.microsoft.com/office/drawing/2014/main" id="{9A0FE78F-C33A-4BD7-974C-FDEECE748029}"/>
            </a:ext>
          </a:extLst>
        </xdr:cNvPr>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430846E5-67B2-4B9E-B5E4-AE4E64BC635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4580848D-A789-40F7-A18E-DF97006614D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53EE8743-EAA7-4EE1-AB42-48C0CF31A85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3050D618-306E-4298-B86D-740D6E12D16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23A7632A-F0B8-43E8-BD6E-DDFE482EF8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78196</xdr:rowOff>
    </xdr:from>
    <xdr:to>
      <xdr:col>85</xdr:col>
      <xdr:colOff>177800</xdr:colOff>
      <xdr:row>63</xdr:row>
      <xdr:rowOff>8346</xdr:rowOff>
    </xdr:to>
    <xdr:sp macro="" textlink="">
      <xdr:nvSpPr>
        <xdr:cNvPr id="447" name="楕円 446">
          <a:extLst>
            <a:ext uri="{FF2B5EF4-FFF2-40B4-BE49-F238E27FC236}">
              <a16:creationId xmlns:a16="http://schemas.microsoft.com/office/drawing/2014/main" id="{8FB1CBB8-B1EF-4B6A-9BBC-3A09F27A8C13}"/>
            </a:ext>
          </a:extLst>
        </xdr:cNvPr>
        <xdr:cNvSpPr/>
      </xdr:nvSpPr>
      <xdr:spPr>
        <a:xfrm>
          <a:off x="162687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56623</xdr:rowOff>
    </xdr:from>
    <xdr:ext cx="405111" cy="259045"/>
    <xdr:sp macro="" textlink="">
      <xdr:nvSpPr>
        <xdr:cNvPr id="448" name="【保健センター・保健所】&#10;有形固定資産減価償却率該当値テキスト">
          <a:extLst>
            <a:ext uri="{FF2B5EF4-FFF2-40B4-BE49-F238E27FC236}">
              <a16:creationId xmlns:a16="http://schemas.microsoft.com/office/drawing/2014/main" id="{B463A588-4D2F-45DD-9AD7-F7A85E314FA7}"/>
            </a:ext>
          </a:extLst>
        </xdr:cNvPr>
        <xdr:cNvSpPr txBox="1"/>
      </xdr:nvSpPr>
      <xdr:spPr>
        <a:xfrm>
          <a:off x="16357600"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48804</xdr:rowOff>
    </xdr:from>
    <xdr:to>
      <xdr:col>81</xdr:col>
      <xdr:colOff>101600</xdr:colOff>
      <xdr:row>62</xdr:row>
      <xdr:rowOff>150404</xdr:rowOff>
    </xdr:to>
    <xdr:sp macro="" textlink="">
      <xdr:nvSpPr>
        <xdr:cNvPr id="449" name="楕円 448">
          <a:extLst>
            <a:ext uri="{FF2B5EF4-FFF2-40B4-BE49-F238E27FC236}">
              <a16:creationId xmlns:a16="http://schemas.microsoft.com/office/drawing/2014/main" id="{DA53C182-DF9E-4B4A-95E4-08508C144BED}"/>
            </a:ext>
          </a:extLst>
        </xdr:cNvPr>
        <xdr:cNvSpPr/>
      </xdr:nvSpPr>
      <xdr:spPr>
        <a:xfrm>
          <a:off x="15430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99604</xdr:rowOff>
    </xdr:from>
    <xdr:to>
      <xdr:col>85</xdr:col>
      <xdr:colOff>127000</xdr:colOff>
      <xdr:row>62</xdr:row>
      <xdr:rowOff>128996</xdr:rowOff>
    </xdr:to>
    <xdr:cxnSp macro="">
      <xdr:nvCxnSpPr>
        <xdr:cNvPr id="450" name="直線コネクタ 449">
          <a:extLst>
            <a:ext uri="{FF2B5EF4-FFF2-40B4-BE49-F238E27FC236}">
              <a16:creationId xmlns:a16="http://schemas.microsoft.com/office/drawing/2014/main" id="{4774933F-1DB1-41C7-9E44-8292D3FCAC93}"/>
            </a:ext>
          </a:extLst>
        </xdr:cNvPr>
        <xdr:cNvCxnSpPr/>
      </xdr:nvCxnSpPr>
      <xdr:spPr>
        <a:xfrm>
          <a:off x="15481300" y="1072950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17780</xdr:rowOff>
    </xdr:from>
    <xdr:to>
      <xdr:col>76</xdr:col>
      <xdr:colOff>165100</xdr:colOff>
      <xdr:row>62</xdr:row>
      <xdr:rowOff>119380</xdr:rowOff>
    </xdr:to>
    <xdr:sp macro="" textlink="">
      <xdr:nvSpPr>
        <xdr:cNvPr id="451" name="楕円 450">
          <a:extLst>
            <a:ext uri="{FF2B5EF4-FFF2-40B4-BE49-F238E27FC236}">
              <a16:creationId xmlns:a16="http://schemas.microsoft.com/office/drawing/2014/main" id="{74F6090E-DF07-464A-9812-A348AF86F0B5}"/>
            </a:ext>
          </a:extLst>
        </xdr:cNvPr>
        <xdr:cNvSpPr/>
      </xdr:nvSpPr>
      <xdr:spPr>
        <a:xfrm>
          <a:off x="1454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68580</xdr:rowOff>
    </xdr:from>
    <xdr:to>
      <xdr:col>81</xdr:col>
      <xdr:colOff>50800</xdr:colOff>
      <xdr:row>62</xdr:row>
      <xdr:rowOff>99604</xdr:rowOff>
    </xdr:to>
    <xdr:cxnSp macro="">
      <xdr:nvCxnSpPr>
        <xdr:cNvPr id="452" name="直線コネクタ 451">
          <a:extLst>
            <a:ext uri="{FF2B5EF4-FFF2-40B4-BE49-F238E27FC236}">
              <a16:creationId xmlns:a16="http://schemas.microsoft.com/office/drawing/2014/main" id="{96548452-57DE-4A46-9FEB-1E6C238EB605}"/>
            </a:ext>
          </a:extLst>
        </xdr:cNvPr>
        <xdr:cNvCxnSpPr/>
      </xdr:nvCxnSpPr>
      <xdr:spPr>
        <a:xfrm>
          <a:off x="14592300" y="106984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158206</xdr:rowOff>
    </xdr:from>
    <xdr:to>
      <xdr:col>72</xdr:col>
      <xdr:colOff>38100</xdr:colOff>
      <xdr:row>62</xdr:row>
      <xdr:rowOff>88356</xdr:rowOff>
    </xdr:to>
    <xdr:sp macro="" textlink="">
      <xdr:nvSpPr>
        <xdr:cNvPr id="453" name="楕円 452">
          <a:extLst>
            <a:ext uri="{FF2B5EF4-FFF2-40B4-BE49-F238E27FC236}">
              <a16:creationId xmlns:a16="http://schemas.microsoft.com/office/drawing/2014/main" id="{238568B0-9549-4340-AC9F-46D443D1EECC}"/>
            </a:ext>
          </a:extLst>
        </xdr:cNvPr>
        <xdr:cNvSpPr/>
      </xdr:nvSpPr>
      <xdr:spPr>
        <a:xfrm>
          <a:off x="13652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37556</xdr:rowOff>
    </xdr:from>
    <xdr:to>
      <xdr:col>76</xdr:col>
      <xdr:colOff>114300</xdr:colOff>
      <xdr:row>62</xdr:row>
      <xdr:rowOff>68580</xdr:rowOff>
    </xdr:to>
    <xdr:cxnSp macro="">
      <xdr:nvCxnSpPr>
        <xdr:cNvPr id="454" name="直線コネクタ 453">
          <a:extLst>
            <a:ext uri="{FF2B5EF4-FFF2-40B4-BE49-F238E27FC236}">
              <a16:creationId xmlns:a16="http://schemas.microsoft.com/office/drawing/2014/main" id="{3DCC8D99-BBB0-4C82-A6F1-094923469B7C}"/>
            </a:ext>
          </a:extLst>
        </xdr:cNvPr>
        <xdr:cNvCxnSpPr/>
      </xdr:nvCxnSpPr>
      <xdr:spPr>
        <a:xfrm>
          <a:off x="13703300" y="106674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123916</xdr:rowOff>
    </xdr:from>
    <xdr:to>
      <xdr:col>67</xdr:col>
      <xdr:colOff>101600</xdr:colOff>
      <xdr:row>62</xdr:row>
      <xdr:rowOff>54066</xdr:rowOff>
    </xdr:to>
    <xdr:sp macro="" textlink="">
      <xdr:nvSpPr>
        <xdr:cNvPr id="455" name="楕円 454">
          <a:extLst>
            <a:ext uri="{FF2B5EF4-FFF2-40B4-BE49-F238E27FC236}">
              <a16:creationId xmlns:a16="http://schemas.microsoft.com/office/drawing/2014/main" id="{F008C12C-C347-46D3-A9C7-C133D7F46253}"/>
            </a:ext>
          </a:extLst>
        </xdr:cNvPr>
        <xdr:cNvSpPr/>
      </xdr:nvSpPr>
      <xdr:spPr>
        <a:xfrm>
          <a:off x="12763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3266</xdr:rowOff>
    </xdr:from>
    <xdr:to>
      <xdr:col>71</xdr:col>
      <xdr:colOff>177800</xdr:colOff>
      <xdr:row>62</xdr:row>
      <xdr:rowOff>37556</xdr:rowOff>
    </xdr:to>
    <xdr:cxnSp macro="">
      <xdr:nvCxnSpPr>
        <xdr:cNvPr id="456" name="直線コネクタ 455">
          <a:extLst>
            <a:ext uri="{FF2B5EF4-FFF2-40B4-BE49-F238E27FC236}">
              <a16:creationId xmlns:a16="http://schemas.microsoft.com/office/drawing/2014/main" id="{5E26DF31-85C8-4BCE-A8FC-2BD902CEC7D1}"/>
            </a:ext>
          </a:extLst>
        </xdr:cNvPr>
        <xdr:cNvCxnSpPr/>
      </xdr:nvCxnSpPr>
      <xdr:spPr>
        <a:xfrm>
          <a:off x="12814300" y="106331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457" name="n_1aveValue【保健センター・保健所】&#10;有形固定資産減価償却率">
          <a:extLst>
            <a:ext uri="{FF2B5EF4-FFF2-40B4-BE49-F238E27FC236}">
              <a16:creationId xmlns:a16="http://schemas.microsoft.com/office/drawing/2014/main" id="{1D3CA79C-FBF2-45EA-AB1F-965A3F1CC416}"/>
            </a:ext>
          </a:extLst>
        </xdr:cNvPr>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458" name="n_2aveValue【保健センター・保健所】&#10;有形固定資産減価償却率">
          <a:extLst>
            <a:ext uri="{FF2B5EF4-FFF2-40B4-BE49-F238E27FC236}">
              <a16:creationId xmlns:a16="http://schemas.microsoft.com/office/drawing/2014/main" id="{D03ACAF8-D8D3-474A-9442-D23916C49A8D}"/>
            </a:ext>
          </a:extLst>
        </xdr:cNvPr>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459" name="n_3aveValue【保健センター・保健所】&#10;有形固定資産減価償却率">
          <a:extLst>
            <a:ext uri="{FF2B5EF4-FFF2-40B4-BE49-F238E27FC236}">
              <a16:creationId xmlns:a16="http://schemas.microsoft.com/office/drawing/2014/main" id="{5451D570-0986-4B91-8FD7-5BE5C964F9A3}"/>
            </a:ext>
          </a:extLst>
        </xdr:cNvPr>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460" name="n_4aveValue【保健センター・保健所】&#10;有形固定資産減価償却率">
          <a:extLst>
            <a:ext uri="{FF2B5EF4-FFF2-40B4-BE49-F238E27FC236}">
              <a16:creationId xmlns:a16="http://schemas.microsoft.com/office/drawing/2014/main" id="{A3CEA058-A53F-410E-9D1C-0F0CD5154974}"/>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141531</xdr:rowOff>
    </xdr:from>
    <xdr:ext cx="405111" cy="259045"/>
    <xdr:sp macro="" textlink="">
      <xdr:nvSpPr>
        <xdr:cNvPr id="461" name="n_1mainValue【保健センター・保健所】&#10;有形固定資産減価償却率">
          <a:extLst>
            <a:ext uri="{FF2B5EF4-FFF2-40B4-BE49-F238E27FC236}">
              <a16:creationId xmlns:a16="http://schemas.microsoft.com/office/drawing/2014/main" id="{1CC7D72F-BCD1-42AE-8C31-5C194E826DD8}"/>
            </a:ext>
          </a:extLst>
        </xdr:cNvPr>
        <xdr:cNvSpPr txBox="1"/>
      </xdr:nvSpPr>
      <xdr:spPr>
        <a:xfrm>
          <a:off x="152660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110507</xdr:rowOff>
    </xdr:from>
    <xdr:ext cx="405111" cy="259045"/>
    <xdr:sp macro="" textlink="">
      <xdr:nvSpPr>
        <xdr:cNvPr id="462" name="n_2mainValue【保健センター・保健所】&#10;有形固定資産減価償却率">
          <a:extLst>
            <a:ext uri="{FF2B5EF4-FFF2-40B4-BE49-F238E27FC236}">
              <a16:creationId xmlns:a16="http://schemas.microsoft.com/office/drawing/2014/main" id="{B87AA003-8042-451B-B247-E9EA50B43DB3}"/>
            </a:ext>
          </a:extLst>
        </xdr:cNvPr>
        <xdr:cNvSpPr txBox="1"/>
      </xdr:nvSpPr>
      <xdr:spPr>
        <a:xfrm>
          <a:off x="14389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79483</xdr:rowOff>
    </xdr:from>
    <xdr:ext cx="405111" cy="259045"/>
    <xdr:sp macro="" textlink="">
      <xdr:nvSpPr>
        <xdr:cNvPr id="463" name="n_3mainValue【保健センター・保健所】&#10;有形固定資産減価償却率">
          <a:extLst>
            <a:ext uri="{FF2B5EF4-FFF2-40B4-BE49-F238E27FC236}">
              <a16:creationId xmlns:a16="http://schemas.microsoft.com/office/drawing/2014/main" id="{B762355B-2716-4520-8823-2D36CF098D53}"/>
            </a:ext>
          </a:extLst>
        </xdr:cNvPr>
        <xdr:cNvSpPr txBox="1"/>
      </xdr:nvSpPr>
      <xdr:spPr>
        <a:xfrm>
          <a:off x="135007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45193</xdr:rowOff>
    </xdr:from>
    <xdr:ext cx="405111" cy="259045"/>
    <xdr:sp macro="" textlink="">
      <xdr:nvSpPr>
        <xdr:cNvPr id="464" name="n_4mainValue【保健センター・保健所】&#10;有形固定資産減価償却率">
          <a:extLst>
            <a:ext uri="{FF2B5EF4-FFF2-40B4-BE49-F238E27FC236}">
              <a16:creationId xmlns:a16="http://schemas.microsoft.com/office/drawing/2014/main" id="{20D0C14E-B6FE-49DD-9063-94CCC1718726}"/>
            </a:ext>
          </a:extLst>
        </xdr:cNvPr>
        <xdr:cNvSpPr txBox="1"/>
      </xdr:nvSpPr>
      <xdr:spPr>
        <a:xfrm>
          <a:off x="12611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7759ED07-BF34-42E3-9E3E-66883F1BD6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30124503-00F0-4AAA-844E-E3C8F91EC7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0F630C10-392C-426B-927C-E3533FF81F6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DDFB16E0-B4B0-46DA-B5DA-55DC280BDD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0F65B177-243C-48F7-8C08-312D49E3229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CC476C78-4427-4DB6-AD4A-2E87EAA7712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6542A1FC-8D9C-42F8-B7B9-D11FD98CE7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366F3456-9171-47C9-9FD1-7E69A1DDD27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A8CD3C5A-018C-429D-8416-633644EA322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FCB7C292-D125-4B0D-86F1-22A13B9881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5" name="直線コネクタ 474">
          <a:extLst>
            <a:ext uri="{FF2B5EF4-FFF2-40B4-BE49-F238E27FC236}">
              <a16:creationId xmlns:a16="http://schemas.microsoft.com/office/drawing/2014/main" id="{3AE1414A-0518-4DFC-8A03-2752F36360E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6" name="テキスト ボックス 475">
          <a:extLst>
            <a:ext uri="{FF2B5EF4-FFF2-40B4-BE49-F238E27FC236}">
              <a16:creationId xmlns:a16="http://schemas.microsoft.com/office/drawing/2014/main" id="{18A54686-6222-4F4D-8B5D-E789809D14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a:extLst>
            <a:ext uri="{FF2B5EF4-FFF2-40B4-BE49-F238E27FC236}">
              <a16:creationId xmlns:a16="http://schemas.microsoft.com/office/drawing/2014/main" id="{78852557-50EA-486B-A864-76F80F57B5B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8" name="テキスト ボックス 477">
          <a:extLst>
            <a:ext uri="{FF2B5EF4-FFF2-40B4-BE49-F238E27FC236}">
              <a16:creationId xmlns:a16="http://schemas.microsoft.com/office/drawing/2014/main" id="{08E6A144-9778-4134-BBBE-998B6232EC3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a:extLst>
            <a:ext uri="{FF2B5EF4-FFF2-40B4-BE49-F238E27FC236}">
              <a16:creationId xmlns:a16="http://schemas.microsoft.com/office/drawing/2014/main" id="{9353D6FC-5C0E-4A9E-A5CF-46F28F3E668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0" name="テキスト ボックス 479">
          <a:extLst>
            <a:ext uri="{FF2B5EF4-FFF2-40B4-BE49-F238E27FC236}">
              <a16:creationId xmlns:a16="http://schemas.microsoft.com/office/drawing/2014/main" id="{6070B120-4767-4EA5-939F-7548F20C1E8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a:extLst>
            <a:ext uri="{FF2B5EF4-FFF2-40B4-BE49-F238E27FC236}">
              <a16:creationId xmlns:a16="http://schemas.microsoft.com/office/drawing/2014/main" id="{2E881111-F66D-4C4A-9E33-428A9F8B270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2" name="テキスト ボックス 481">
          <a:extLst>
            <a:ext uri="{FF2B5EF4-FFF2-40B4-BE49-F238E27FC236}">
              <a16:creationId xmlns:a16="http://schemas.microsoft.com/office/drawing/2014/main" id="{5E47083A-7DAA-4F0F-B3E1-F8A53097AC1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0A43C1FF-2488-44BD-8805-F0E168BD6AA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762A3DDE-E81E-4F63-AE5C-3E3CCE851E5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id="{58553E2C-56EA-43B2-B2D5-EF18705F9AB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486" name="直線コネクタ 485">
          <a:extLst>
            <a:ext uri="{FF2B5EF4-FFF2-40B4-BE49-F238E27FC236}">
              <a16:creationId xmlns:a16="http://schemas.microsoft.com/office/drawing/2014/main" id="{13BA3E43-0AF8-48DB-95E7-6070AB8D3B0C}"/>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id="{6F0775B3-8F9C-4F4E-BFD0-A1A80A02C3A9}"/>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88" name="直線コネクタ 487">
          <a:extLst>
            <a:ext uri="{FF2B5EF4-FFF2-40B4-BE49-F238E27FC236}">
              <a16:creationId xmlns:a16="http://schemas.microsoft.com/office/drawing/2014/main" id="{41910DFB-3E00-4123-8F64-3BFFDF745D0B}"/>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id="{D848DD3C-8044-4012-8460-FC28951256E5}"/>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490" name="直線コネクタ 489">
          <a:extLst>
            <a:ext uri="{FF2B5EF4-FFF2-40B4-BE49-F238E27FC236}">
              <a16:creationId xmlns:a16="http://schemas.microsoft.com/office/drawing/2014/main" id="{9040891B-2067-406E-A5FA-8C857880F263}"/>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id="{116CDE3E-44F8-4BA7-AF7B-1E3F13CE7DDA}"/>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2" name="フローチャート: 判断 491">
          <a:extLst>
            <a:ext uri="{FF2B5EF4-FFF2-40B4-BE49-F238E27FC236}">
              <a16:creationId xmlns:a16="http://schemas.microsoft.com/office/drawing/2014/main" id="{AF5E9E36-5A98-4B26-AEE2-36D11E4C9844}"/>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493" name="フローチャート: 判断 492">
          <a:extLst>
            <a:ext uri="{FF2B5EF4-FFF2-40B4-BE49-F238E27FC236}">
              <a16:creationId xmlns:a16="http://schemas.microsoft.com/office/drawing/2014/main" id="{1FB2763C-28E7-4153-832E-DA8B588ECC75}"/>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494" name="フローチャート: 判断 493">
          <a:extLst>
            <a:ext uri="{FF2B5EF4-FFF2-40B4-BE49-F238E27FC236}">
              <a16:creationId xmlns:a16="http://schemas.microsoft.com/office/drawing/2014/main" id="{3CEE7564-B2FD-4856-B10D-19860047F751}"/>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95" name="フローチャート: 判断 494">
          <a:extLst>
            <a:ext uri="{FF2B5EF4-FFF2-40B4-BE49-F238E27FC236}">
              <a16:creationId xmlns:a16="http://schemas.microsoft.com/office/drawing/2014/main" id="{C5625533-2CA2-4EF8-85C5-D65CF061863C}"/>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496" name="フローチャート: 判断 495">
          <a:extLst>
            <a:ext uri="{FF2B5EF4-FFF2-40B4-BE49-F238E27FC236}">
              <a16:creationId xmlns:a16="http://schemas.microsoft.com/office/drawing/2014/main" id="{955750EB-193E-4419-8500-D1BBD4B06387}"/>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57A906C6-F270-46BE-A404-670557F7BD8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21FC0598-420D-4D1C-BE30-9B7FCCAE8CC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26F549A5-5135-456D-B11C-4B3BF7A9973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D075ABBE-3CE5-4C18-85CC-0F697AC2866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3423F899-6D89-4458-83CF-593E72F55FE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502" name="楕円 501">
          <a:extLst>
            <a:ext uri="{FF2B5EF4-FFF2-40B4-BE49-F238E27FC236}">
              <a16:creationId xmlns:a16="http://schemas.microsoft.com/office/drawing/2014/main" id="{9E1828CC-86ED-41AE-A67B-CF1F6EF4DC1A}"/>
            </a:ext>
          </a:extLst>
        </xdr:cNvPr>
        <xdr:cNvSpPr/>
      </xdr:nvSpPr>
      <xdr:spPr>
        <a:xfrm>
          <a:off x="221107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503" name="【保健センター・保健所】&#10;一人当たり面積該当値テキスト">
          <a:extLst>
            <a:ext uri="{FF2B5EF4-FFF2-40B4-BE49-F238E27FC236}">
              <a16:creationId xmlns:a16="http://schemas.microsoft.com/office/drawing/2014/main" id="{BB3A1D75-6545-4515-9E54-480F6E040049}"/>
            </a:ext>
          </a:extLst>
        </xdr:cNvPr>
        <xdr:cNvSpPr txBox="1"/>
      </xdr:nvSpPr>
      <xdr:spPr>
        <a:xfrm>
          <a:off x="22199600" y="107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56642</xdr:rowOff>
    </xdr:from>
    <xdr:to>
      <xdr:col>112</xdr:col>
      <xdr:colOff>38100</xdr:colOff>
      <xdr:row>63</xdr:row>
      <xdr:rowOff>158242</xdr:rowOff>
    </xdr:to>
    <xdr:sp macro="" textlink="">
      <xdr:nvSpPr>
        <xdr:cNvPr id="504" name="楕円 503">
          <a:extLst>
            <a:ext uri="{FF2B5EF4-FFF2-40B4-BE49-F238E27FC236}">
              <a16:creationId xmlns:a16="http://schemas.microsoft.com/office/drawing/2014/main" id="{3B3B2CC5-BB5A-452B-A7A1-EC0632CD3471}"/>
            </a:ext>
          </a:extLst>
        </xdr:cNvPr>
        <xdr:cNvSpPr/>
      </xdr:nvSpPr>
      <xdr:spPr>
        <a:xfrm>
          <a:off x="21272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107442</xdr:rowOff>
    </xdr:from>
    <xdr:to>
      <xdr:col>116</xdr:col>
      <xdr:colOff>63500</xdr:colOff>
      <xdr:row>63</xdr:row>
      <xdr:rowOff>107442</xdr:rowOff>
    </xdr:to>
    <xdr:cxnSp macro="">
      <xdr:nvCxnSpPr>
        <xdr:cNvPr id="505" name="直線コネクタ 504">
          <a:extLst>
            <a:ext uri="{FF2B5EF4-FFF2-40B4-BE49-F238E27FC236}">
              <a16:creationId xmlns:a16="http://schemas.microsoft.com/office/drawing/2014/main" id="{7CF38A96-E3BA-4DE6-BB31-6BE65D3B75A9}"/>
            </a:ext>
          </a:extLst>
        </xdr:cNvPr>
        <xdr:cNvCxnSpPr/>
      </xdr:nvCxnSpPr>
      <xdr:spPr>
        <a:xfrm>
          <a:off x="21323300" y="1090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506" name="楕円 505">
          <a:extLst>
            <a:ext uri="{FF2B5EF4-FFF2-40B4-BE49-F238E27FC236}">
              <a16:creationId xmlns:a16="http://schemas.microsoft.com/office/drawing/2014/main" id="{6D4A3D74-F0A8-4E26-A040-00666A19F5AA}"/>
            </a:ext>
          </a:extLst>
        </xdr:cNvPr>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107442</xdr:rowOff>
    </xdr:to>
    <xdr:cxnSp macro="">
      <xdr:nvCxnSpPr>
        <xdr:cNvPr id="507" name="直線コネクタ 506">
          <a:extLst>
            <a:ext uri="{FF2B5EF4-FFF2-40B4-BE49-F238E27FC236}">
              <a16:creationId xmlns:a16="http://schemas.microsoft.com/office/drawing/2014/main" id="{C98EC2EA-A14E-43A3-A94A-5BDB78724ECC}"/>
            </a:ext>
          </a:extLst>
        </xdr:cNvPr>
        <xdr:cNvCxnSpPr/>
      </xdr:nvCxnSpPr>
      <xdr:spPr>
        <a:xfrm>
          <a:off x="20434300" y="10904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508" name="楕円 507">
          <a:extLst>
            <a:ext uri="{FF2B5EF4-FFF2-40B4-BE49-F238E27FC236}">
              <a16:creationId xmlns:a16="http://schemas.microsoft.com/office/drawing/2014/main" id="{C8D5920A-331E-4FAF-A4BF-6A90873F5925}"/>
            </a:ext>
          </a:extLst>
        </xdr:cNvPr>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102870</xdr:rowOff>
    </xdr:to>
    <xdr:cxnSp macro="">
      <xdr:nvCxnSpPr>
        <xdr:cNvPr id="509" name="直線コネクタ 508">
          <a:extLst>
            <a:ext uri="{FF2B5EF4-FFF2-40B4-BE49-F238E27FC236}">
              <a16:creationId xmlns:a16="http://schemas.microsoft.com/office/drawing/2014/main" id="{7DF057B0-2967-44C9-9219-C12535D6A7EE}"/>
            </a:ext>
          </a:extLst>
        </xdr:cNvPr>
        <xdr:cNvCxnSpPr/>
      </xdr:nvCxnSpPr>
      <xdr:spPr>
        <a:xfrm>
          <a:off x="19545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52070</xdr:rowOff>
    </xdr:from>
    <xdr:to>
      <xdr:col>98</xdr:col>
      <xdr:colOff>38100</xdr:colOff>
      <xdr:row>63</xdr:row>
      <xdr:rowOff>153670</xdr:rowOff>
    </xdr:to>
    <xdr:sp macro="" textlink="">
      <xdr:nvSpPr>
        <xdr:cNvPr id="510" name="楕円 509">
          <a:extLst>
            <a:ext uri="{FF2B5EF4-FFF2-40B4-BE49-F238E27FC236}">
              <a16:creationId xmlns:a16="http://schemas.microsoft.com/office/drawing/2014/main" id="{B2AF993F-05AD-46E9-AF5A-7E41FE2B37C5}"/>
            </a:ext>
          </a:extLst>
        </xdr:cNvPr>
        <xdr:cNvSpPr/>
      </xdr:nvSpPr>
      <xdr:spPr>
        <a:xfrm>
          <a:off x="18605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102870</xdr:rowOff>
    </xdr:from>
    <xdr:to>
      <xdr:col>102</xdr:col>
      <xdr:colOff>114300</xdr:colOff>
      <xdr:row>63</xdr:row>
      <xdr:rowOff>102870</xdr:rowOff>
    </xdr:to>
    <xdr:cxnSp macro="">
      <xdr:nvCxnSpPr>
        <xdr:cNvPr id="511" name="直線コネクタ 510">
          <a:extLst>
            <a:ext uri="{FF2B5EF4-FFF2-40B4-BE49-F238E27FC236}">
              <a16:creationId xmlns:a16="http://schemas.microsoft.com/office/drawing/2014/main" id="{BA4DB50C-B87D-4A28-AF28-4B5E44EE8C1F}"/>
            </a:ext>
          </a:extLst>
        </xdr:cNvPr>
        <xdr:cNvCxnSpPr/>
      </xdr:nvCxnSpPr>
      <xdr:spPr>
        <a:xfrm>
          <a:off x="18656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512" name="n_1aveValue【保健センター・保健所】&#10;一人当たり面積">
          <a:extLst>
            <a:ext uri="{FF2B5EF4-FFF2-40B4-BE49-F238E27FC236}">
              <a16:creationId xmlns:a16="http://schemas.microsoft.com/office/drawing/2014/main" id="{A4DBCFB5-47D6-4FD8-ABA6-EE9CDA6E7085}"/>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513" name="n_2aveValue【保健センター・保健所】&#10;一人当たり面積">
          <a:extLst>
            <a:ext uri="{FF2B5EF4-FFF2-40B4-BE49-F238E27FC236}">
              <a16:creationId xmlns:a16="http://schemas.microsoft.com/office/drawing/2014/main" id="{86027150-B02C-44F7-A9CA-CD1B1BC06971}"/>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514" name="n_3aveValue【保健センター・保健所】&#10;一人当たり面積">
          <a:extLst>
            <a:ext uri="{FF2B5EF4-FFF2-40B4-BE49-F238E27FC236}">
              <a16:creationId xmlns:a16="http://schemas.microsoft.com/office/drawing/2014/main" id="{E2976E80-F29F-4D44-9677-A58F2459EE9E}"/>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515" name="n_4aveValue【保健センター・保健所】&#10;一人当たり面積">
          <a:extLst>
            <a:ext uri="{FF2B5EF4-FFF2-40B4-BE49-F238E27FC236}">
              <a16:creationId xmlns:a16="http://schemas.microsoft.com/office/drawing/2014/main" id="{1A5B021A-8997-4531-ADBA-A401CD6233A7}"/>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149369</xdr:rowOff>
    </xdr:from>
    <xdr:ext cx="469744" cy="259045"/>
    <xdr:sp macro="" textlink="">
      <xdr:nvSpPr>
        <xdr:cNvPr id="516" name="n_1mainValue【保健センター・保健所】&#10;一人当たり面積">
          <a:extLst>
            <a:ext uri="{FF2B5EF4-FFF2-40B4-BE49-F238E27FC236}">
              <a16:creationId xmlns:a16="http://schemas.microsoft.com/office/drawing/2014/main" id="{92C73F5A-6588-44EA-B35D-C33740D75372}"/>
            </a:ext>
          </a:extLst>
        </xdr:cNvPr>
        <xdr:cNvSpPr txBox="1"/>
      </xdr:nvSpPr>
      <xdr:spPr>
        <a:xfrm>
          <a:off x="210757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17" name="n_2mainValue【保健センター・保健所】&#10;一人当たり面積">
          <a:extLst>
            <a:ext uri="{FF2B5EF4-FFF2-40B4-BE49-F238E27FC236}">
              <a16:creationId xmlns:a16="http://schemas.microsoft.com/office/drawing/2014/main" id="{66B5BB70-12B9-425C-8825-427EF4469FE2}"/>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518" name="n_3mainValue【保健センター・保健所】&#10;一人当たり面積">
          <a:extLst>
            <a:ext uri="{FF2B5EF4-FFF2-40B4-BE49-F238E27FC236}">
              <a16:creationId xmlns:a16="http://schemas.microsoft.com/office/drawing/2014/main" id="{37833168-8928-4FF3-8BAE-AE0D2A0C317D}"/>
            </a:ext>
          </a:extLst>
        </xdr:cNvPr>
        <xdr:cNvSpPr txBox="1"/>
      </xdr:nvSpPr>
      <xdr:spPr>
        <a:xfrm>
          <a:off x="19310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144797</xdr:rowOff>
    </xdr:from>
    <xdr:ext cx="469744" cy="259045"/>
    <xdr:sp macro="" textlink="">
      <xdr:nvSpPr>
        <xdr:cNvPr id="519" name="n_4mainValue【保健センター・保健所】&#10;一人当たり面積">
          <a:extLst>
            <a:ext uri="{FF2B5EF4-FFF2-40B4-BE49-F238E27FC236}">
              <a16:creationId xmlns:a16="http://schemas.microsoft.com/office/drawing/2014/main" id="{E3B99A55-29C0-437E-AFD3-014EA4BCB709}"/>
            </a:ext>
          </a:extLst>
        </xdr:cNvPr>
        <xdr:cNvSpPr txBox="1"/>
      </xdr:nvSpPr>
      <xdr:spPr>
        <a:xfrm>
          <a:off x="18421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4CB49D1E-341A-4D51-A176-B85DB4AF37F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EB3182C0-8FE5-4B0B-A1AB-63266A9043B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3247B03E-37A8-4FCC-8B18-FA9FAD1FA34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66A902AA-F392-463F-99BC-9F4C372348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CD1B78BF-5C0B-45FF-9965-2A380AEA524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09B25377-0BFC-4B91-BF2B-9129AB05644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886726E7-DB19-4723-AA73-BE0A7033007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8F5D51CD-0E79-49FB-BE21-C5A2A3D2EFD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id="{E6107B86-05CF-48EF-93FC-D29CA69E2C7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id="{79A09899-89C3-4849-8DEA-3F6C0E9FA49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id="{CD2343B0-AD41-490E-B421-F6194373DB0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id="{28375157-8885-47DC-9A59-225F7817561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id="{6B04BDAE-1B6F-4F27-A8BB-98F9175EC87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id="{D1FFFBAC-E508-4AB6-9A2D-0B0405101E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id="{F4EC8184-818F-498C-A2B4-6F01EBA793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id="{8E13329E-AE4C-44F4-8E26-953CA3613A1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E79138F6-440C-4AC4-B2F5-C3706D05AD1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D8BFECEC-6A86-42D8-A1C6-1F71D939C48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8D9FBB55-89E6-4785-B494-A833F87F600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4FAF1816-869A-40D7-9444-F72DF32E3EE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959DD852-19DE-44DA-9D16-3D70C026C12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60EA2D27-8979-4494-9A47-1A5919CD13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8D255C1C-789C-461A-84CD-2A7CAED56C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C944FC55-3D6F-49C6-B238-797C52B2EAE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a:extLst>
            <a:ext uri="{FF2B5EF4-FFF2-40B4-BE49-F238E27FC236}">
              <a16:creationId xmlns:a16="http://schemas.microsoft.com/office/drawing/2014/main" id="{C778BDE7-CB16-480E-A4EC-31FA31016FB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a:extLst>
            <a:ext uri="{FF2B5EF4-FFF2-40B4-BE49-F238E27FC236}">
              <a16:creationId xmlns:a16="http://schemas.microsoft.com/office/drawing/2014/main" id="{17457543-F7B1-42AD-A7B2-27B0BAB804A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6" name="テキスト ボックス 545">
          <a:extLst>
            <a:ext uri="{FF2B5EF4-FFF2-40B4-BE49-F238E27FC236}">
              <a16:creationId xmlns:a16="http://schemas.microsoft.com/office/drawing/2014/main" id="{6FA8B133-3937-475E-A8FF-CA439DC677A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7" name="直線コネクタ 546">
          <a:extLst>
            <a:ext uri="{FF2B5EF4-FFF2-40B4-BE49-F238E27FC236}">
              <a16:creationId xmlns:a16="http://schemas.microsoft.com/office/drawing/2014/main" id="{C5559BB1-AFCE-486A-BE75-1838F23985B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8" name="テキスト ボックス 547">
          <a:extLst>
            <a:ext uri="{FF2B5EF4-FFF2-40B4-BE49-F238E27FC236}">
              <a16:creationId xmlns:a16="http://schemas.microsoft.com/office/drawing/2014/main" id="{C5427704-4D73-462C-8F75-31734C62A0C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9" name="直線コネクタ 548">
          <a:extLst>
            <a:ext uri="{FF2B5EF4-FFF2-40B4-BE49-F238E27FC236}">
              <a16:creationId xmlns:a16="http://schemas.microsoft.com/office/drawing/2014/main" id="{77805FDC-6C9E-49F9-AD0B-0CBDFA31B63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0" name="テキスト ボックス 549">
          <a:extLst>
            <a:ext uri="{FF2B5EF4-FFF2-40B4-BE49-F238E27FC236}">
              <a16:creationId xmlns:a16="http://schemas.microsoft.com/office/drawing/2014/main" id="{D877685F-7E86-4CEF-B6AE-EC983E97E78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1" name="直線コネクタ 550">
          <a:extLst>
            <a:ext uri="{FF2B5EF4-FFF2-40B4-BE49-F238E27FC236}">
              <a16:creationId xmlns:a16="http://schemas.microsoft.com/office/drawing/2014/main" id="{B59A406B-FE8E-488D-A2F2-B60521A8748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2" name="テキスト ボックス 551">
          <a:extLst>
            <a:ext uri="{FF2B5EF4-FFF2-40B4-BE49-F238E27FC236}">
              <a16:creationId xmlns:a16="http://schemas.microsoft.com/office/drawing/2014/main" id="{D45026EE-6F95-4E08-9F87-EDACA15DC34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3" name="直線コネクタ 552">
          <a:extLst>
            <a:ext uri="{FF2B5EF4-FFF2-40B4-BE49-F238E27FC236}">
              <a16:creationId xmlns:a16="http://schemas.microsoft.com/office/drawing/2014/main" id="{47E0F6AC-1F0D-4255-B5CD-0EF3DDA37E0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4" name="テキスト ボックス 553">
          <a:extLst>
            <a:ext uri="{FF2B5EF4-FFF2-40B4-BE49-F238E27FC236}">
              <a16:creationId xmlns:a16="http://schemas.microsoft.com/office/drawing/2014/main" id="{26847908-98D7-4088-BD5B-EC160815497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5" name="直線コネクタ 554">
          <a:extLst>
            <a:ext uri="{FF2B5EF4-FFF2-40B4-BE49-F238E27FC236}">
              <a16:creationId xmlns:a16="http://schemas.microsoft.com/office/drawing/2014/main" id="{3F24EDCE-4644-4BF9-B042-48584CFD779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6" name="テキスト ボックス 555">
          <a:extLst>
            <a:ext uri="{FF2B5EF4-FFF2-40B4-BE49-F238E27FC236}">
              <a16:creationId xmlns:a16="http://schemas.microsoft.com/office/drawing/2014/main" id="{70EFFA8D-F8D5-42F3-9540-482EAD601A4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7" name="直線コネクタ 556">
          <a:extLst>
            <a:ext uri="{FF2B5EF4-FFF2-40B4-BE49-F238E27FC236}">
              <a16:creationId xmlns:a16="http://schemas.microsoft.com/office/drawing/2014/main" id="{7100A715-6C13-4408-ADAD-3B60D0D49CE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8" name="テキスト ボックス 557">
          <a:extLst>
            <a:ext uri="{FF2B5EF4-FFF2-40B4-BE49-F238E27FC236}">
              <a16:creationId xmlns:a16="http://schemas.microsoft.com/office/drawing/2014/main" id="{37CCE98D-4E95-40BB-B398-6919AC1519B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a:extLst>
            <a:ext uri="{FF2B5EF4-FFF2-40B4-BE49-F238E27FC236}">
              <a16:creationId xmlns:a16="http://schemas.microsoft.com/office/drawing/2014/main" id="{BC05C10A-9965-47B3-A9EE-6598DC3F3B8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庁舎】&#10;有形固定資産減価償却率グラフ枠">
          <a:extLst>
            <a:ext uri="{FF2B5EF4-FFF2-40B4-BE49-F238E27FC236}">
              <a16:creationId xmlns:a16="http://schemas.microsoft.com/office/drawing/2014/main" id="{3D25025F-D24E-4659-A090-5F5538A08CC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561" name="直線コネクタ 560">
          <a:extLst>
            <a:ext uri="{FF2B5EF4-FFF2-40B4-BE49-F238E27FC236}">
              <a16:creationId xmlns:a16="http://schemas.microsoft.com/office/drawing/2014/main" id="{A9468F5F-E2ED-4655-B457-D739C60F4862}"/>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562" name="【庁舎】&#10;有形固定資産減価償却率最小値テキスト">
          <a:extLst>
            <a:ext uri="{FF2B5EF4-FFF2-40B4-BE49-F238E27FC236}">
              <a16:creationId xmlns:a16="http://schemas.microsoft.com/office/drawing/2014/main" id="{A58F54CE-288A-45BA-8F24-069559F50BEE}"/>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563" name="直線コネクタ 562">
          <a:extLst>
            <a:ext uri="{FF2B5EF4-FFF2-40B4-BE49-F238E27FC236}">
              <a16:creationId xmlns:a16="http://schemas.microsoft.com/office/drawing/2014/main" id="{38FC764F-2F94-425C-98C5-7BD02DEB00D9}"/>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564" name="【庁舎】&#10;有形固定資産減価償却率最大値テキスト">
          <a:extLst>
            <a:ext uri="{FF2B5EF4-FFF2-40B4-BE49-F238E27FC236}">
              <a16:creationId xmlns:a16="http://schemas.microsoft.com/office/drawing/2014/main" id="{B81422CC-A516-4A92-8D43-2234FB89C72E}"/>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565" name="直線コネクタ 564">
          <a:extLst>
            <a:ext uri="{FF2B5EF4-FFF2-40B4-BE49-F238E27FC236}">
              <a16:creationId xmlns:a16="http://schemas.microsoft.com/office/drawing/2014/main" id="{059C3685-F245-466E-B898-B0F147719B1A}"/>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566" name="【庁舎】&#10;有形固定資産減価償却率平均値テキスト">
          <a:extLst>
            <a:ext uri="{FF2B5EF4-FFF2-40B4-BE49-F238E27FC236}">
              <a16:creationId xmlns:a16="http://schemas.microsoft.com/office/drawing/2014/main" id="{DFE8E100-5608-4652-912B-CC5E84021CF3}"/>
            </a:ext>
          </a:extLst>
        </xdr:cNvPr>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567" name="フローチャート: 判断 566">
          <a:extLst>
            <a:ext uri="{FF2B5EF4-FFF2-40B4-BE49-F238E27FC236}">
              <a16:creationId xmlns:a16="http://schemas.microsoft.com/office/drawing/2014/main" id="{0517EC07-11C0-4814-8B6F-F14C80839F2B}"/>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568" name="フローチャート: 判断 567">
          <a:extLst>
            <a:ext uri="{FF2B5EF4-FFF2-40B4-BE49-F238E27FC236}">
              <a16:creationId xmlns:a16="http://schemas.microsoft.com/office/drawing/2014/main" id="{935F521B-9605-4BC2-82C9-B311F8F656B5}"/>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569" name="フローチャート: 判断 568">
          <a:extLst>
            <a:ext uri="{FF2B5EF4-FFF2-40B4-BE49-F238E27FC236}">
              <a16:creationId xmlns:a16="http://schemas.microsoft.com/office/drawing/2014/main" id="{269FE1B3-1DB1-4565-971E-5A5E5926E4EA}"/>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570" name="フローチャート: 判断 569">
          <a:extLst>
            <a:ext uri="{FF2B5EF4-FFF2-40B4-BE49-F238E27FC236}">
              <a16:creationId xmlns:a16="http://schemas.microsoft.com/office/drawing/2014/main" id="{954207E6-1C25-4FD5-9599-FC572BE477BC}"/>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571" name="フローチャート: 判断 570">
          <a:extLst>
            <a:ext uri="{FF2B5EF4-FFF2-40B4-BE49-F238E27FC236}">
              <a16:creationId xmlns:a16="http://schemas.microsoft.com/office/drawing/2014/main" id="{6C86404E-A479-4506-83BA-6803411528CE}"/>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E8A2DFEC-0CE9-4292-8BC5-F54FD439AC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C5A04809-445C-472E-A06A-412DBB10E34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821167A5-CC44-4568-A45F-598DF8C1EA5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E54538F6-0640-48E8-A49A-04C44402D1E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1B8EF620-8D73-4CA9-99D4-41C6084CC78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5806</xdr:rowOff>
    </xdr:from>
    <xdr:to>
      <xdr:col>85</xdr:col>
      <xdr:colOff>177800</xdr:colOff>
      <xdr:row>107</xdr:row>
      <xdr:rowOff>107406</xdr:rowOff>
    </xdr:to>
    <xdr:sp macro="" textlink="">
      <xdr:nvSpPr>
        <xdr:cNvPr id="577" name="楕円 576">
          <a:extLst>
            <a:ext uri="{FF2B5EF4-FFF2-40B4-BE49-F238E27FC236}">
              <a16:creationId xmlns:a16="http://schemas.microsoft.com/office/drawing/2014/main" id="{894B6D32-2D76-4EAF-A285-EF24D3BE8B0F}"/>
            </a:ext>
          </a:extLst>
        </xdr:cNvPr>
        <xdr:cNvSpPr/>
      </xdr:nvSpPr>
      <xdr:spPr>
        <a:xfrm>
          <a:off x="162687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155683</xdr:rowOff>
    </xdr:from>
    <xdr:ext cx="405111" cy="259045"/>
    <xdr:sp macro="" textlink="">
      <xdr:nvSpPr>
        <xdr:cNvPr id="578" name="【庁舎】&#10;有形固定資産減価償却率該当値テキスト">
          <a:extLst>
            <a:ext uri="{FF2B5EF4-FFF2-40B4-BE49-F238E27FC236}">
              <a16:creationId xmlns:a16="http://schemas.microsoft.com/office/drawing/2014/main" id="{048D609E-E705-49BF-BAF9-DFAE4A2F39C8}"/>
            </a:ext>
          </a:extLst>
        </xdr:cNvPr>
        <xdr:cNvSpPr txBox="1"/>
      </xdr:nvSpPr>
      <xdr:spPr>
        <a:xfrm>
          <a:off x="16357600"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579" name="楕円 578">
          <a:extLst>
            <a:ext uri="{FF2B5EF4-FFF2-40B4-BE49-F238E27FC236}">
              <a16:creationId xmlns:a16="http://schemas.microsoft.com/office/drawing/2014/main" id="{37CA22AA-6869-417B-BBE3-97EDA1A37E25}"/>
            </a:ext>
          </a:extLst>
        </xdr:cNvPr>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56606</xdr:rowOff>
    </xdr:to>
    <xdr:cxnSp macro="">
      <xdr:nvCxnSpPr>
        <xdr:cNvPr id="580" name="直線コネクタ 579">
          <a:extLst>
            <a:ext uri="{FF2B5EF4-FFF2-40B4-BE49-F238E27FC236}">
              <a16:creationId xmlns:a16="http://schemas.microsoft.com/office/drawing/2014/main" id="{8F69C581-6D8C-44D0-B76E-6444CBB05F88}"/>
            </a:ext>
          </a:extLst>
        </xdr:cNvPr>
        <xdr:cNvCxnSpPr/>
      </xdr:nvCxnSpPr>
      <xdr:spPr>
        <a:xfrm>
          <a:off x="15481300" y="183642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46627</xdr:rowOff>
    </xdr:from>
    <xdr:to>
      <xdr:col>76</xdr:col>
      <xdr:colOff>165100</xdr:colOff>
      <xdr:row>107</xdr:row>
      <xdr:rowOff>148227</xdr:rowOff>
    </xdr:to>
    <xdr:sp macro="" textlink="">
      <xdr:nvSpPr>
        <xdr:cNvPr id="581" name="楕円 580">
          <a:extLst>
            <a:ext uri="{FF2B5EF4-FFF2-40B4-BE49-F238E27FC236}">
              <a16:creationId xmlns:a16="http://schemas.microsoft.com/office/drawing/2014/main" id="{640532D2-D4C6-42CD-9492-A2383B814D53}"/>
            </a:ext>
          </a:extLst>
        </xdr:cNvPr>
        <xdr:cNvSpPr/>
      </xdr:nvSpPr>
      <xdr:spPr>
        <a:xfrm>
          <a:off x="14541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97427</xdr:rowOff>
    </xdr:to>
    <xdr:cxnSp macro="">
      <xdr:nvCxnSpPr>
        <xdr:cNvPr id="582" name="直線コネクタ 581">
          <a:extLst>
            <a:ext uri="{FF2B5EF4-FFF2-40B4-BE49-F238E27FC236}">
              <a16:creationId xmlns:a16="http://schemas.microsoft.com/office/drawing/2014/main" id="{46C6FE43-407D-4591-B75C-6BC02756A0A4}"/>
            </a:ext>
          </a:extLst>
        </xdr:cNvPr>
        <xdr:cNvCxnSpPr/>
      </xdr:nvCxnSpPr>
      <xdr:spPr>
        <a:xfrm flipV="1">
          <a:off x="14592300" y="183642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17236</xdr:rowOff>
    </xdr:from>
    <xdr:to>
      <xdr:col>72</xdr:col>
      <xdr:colOff>38100</xdr:colOff>
      <xdr:row>107</xdr:row>
      <xdr:rowOff>118836</xdr:rowOff>
    </xdr:to>
    <xdr:sp macro="" textlink="">
      <xdr:nvSpPr>
        <xdr:cNvPr id="583" name="楕円 582">
          <a:extLst>
            <a:ext uri="{FF2B5EF4-FFF2-40B4-BE49-F238E27FC236}">
              <a16:creationId xmlns:a16="http://schemas.microsoft.com/office/drawing/2014/main" id="{486A6F7B-040F-4DBC-9586-1A2F63C673A2}"/>
            </a:ext>
          </a:extLst>
        </xdr:cNvPr>
        <xdr:cNvSpPr/>
      </xdr:nvSpPr>
      <xdr:spPr>
        <a:xfrm>
          <a:off x="1365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68036</xdr:rowOff>
    </xdr:from>
    <xdr:to>
      <xdr:col>76</xdr:col>
      <xdr:colOff>114300</xdr:colOff>
      <xdr:row>107</xdr:row>
      <xdr:rowOff>97427</xdr:rowOff>
    </xdr:to>
    <xdr:cxnSp macro="">
      <xdr:nvCxnSpPr>
        <xdr:cNvPr id="584" name="直線コネクタ 583">
          <a:extLst>
            <a:ext uri="{FF2B5EF4-FFF2-40B4-BE49-F238E27FC236}">
              <a16:creationId xmlns:a16="http://schemas.microsoft.com/office/drawing/2014/main" id="{89DE6680-030D-4952-8229-294DC59F10B2}"/>
            </a:ext>
          </a:extLst>
        </xdr:cNvPr>
        <xdr:cNvCxnSpPr/>
      </xdr:nvCxnSpPr>
      <xdr:spPr>
        <a:xfrm>
          <a:off x="13703300" y="184131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160927</xdr:rowOff>
    </xdr:from>
    <xdr:to>
      <xdr:col>67</xdr:col>
      <xdr:colOff>101600</xdr:colOff>
      <xdr:row>107</xdr:row>
      <xdr:rowOff>91077</xdr:rowOff>
    </xdr:to>
    <xdr:sp macro="" textlink="">
      <xdr:nvSpPr>
        <xdr:cNvPr id="585" name="楕円 584">
          <a:extLst>
            <a:ext uri="{FF2B5EF4-FFF2-40B4-BE49-F238E27FC236}">
              <a16:creationId xmlns:a16="http://schemas.microsoft.com/office/drawing/2014/main" id="{3B732991-2F9C-4F08-AA54-A265DBFEB016}"/>
            </a:ext>
          </a:extLst>
        </xdr:cNvPr>
        <xdr:cNvSpPr/>
      </xdr:nvSpPr>
      <xdr:spPr>
        <a:xfrm>
          <a:off x="12763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40277</xdr:rowOff>
    </xdr:from>
    <xdr:to>
      <xdr:col>71</xdr:col>
      <xdr:colOff>177800</xdr:colOff>
      <xdr:row>107</xdr:row>
      <xdr:rowOff>68036</xdr:rowOff>
    </xdr:to>
    <xdr:cxnSp macro="">
      <xdr:nvCxnSpPr>
        <xdr:cNvPr id="586" name="直線コネクタ 585">
          <a:extLst>
            <a:ext uri="{FF2B5EF4-FFF2-40B4-BE49-F238E27FC236}">
              <a16:creationId xmlns:a16="http://schemas.microsoft.com/office/drawing/2014/main" id="{68D12B75-B2DA-41EF-839A-08DF1428D68A}"/>
            </a:ext>
          </a:extLst>
        </xdr:cNvPr>
        <xdr:cNvCxnSpPr/>
      </xdr:nvCxnSpPr>
      <xdr:spPr>
        <a:xfrm>
          <a:off x="12814300" y="183854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587" name="n_1aveValue【庁舎】&#10;有形固定資産減価償却率">
          <a:extLst>
            <a:ext uri="{FF2B5EF4-FFF2-40B4-BE49-F238E27FC236}">
              <a16:creationId xmlns:a16="http://schemas.microsoft.com/office/drawing/2014/main" id="{DF1EED43-C482-4C3C-AAFA-FF4C09418C4D}"/>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588" name="n_2aveValue【庁舎】&#10;有形固定資産減価償却率">
          <a:extLst>
            <a:ext uri="{FF2B5EF4-FFF2-40B4-BE49-F238E27FC236}">
              <a16:creationId xmlns:a16="http://schemas.microsoft.com/office/drawing/2014/main" id="{052F86C7-FFA9-4006-A1E7-1EEA86DF7ED0}"/>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589" name="n_3aveValue【庁舎】&#10;有形固定資産減価償却率">
          <a:extLst>
            <a:ext uri="{FF2B5EF4-FFF2-40B4-BE49-F238E27FC236}">
              <a16:creationId xmlns:a16="http://schemas.microsoft.com/office/drawing/2014/main" id="{84C35523-DBFF-4D57-A74C-13D373A4B2AD}"/>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590" name="n_4aveValue【庁舎】&#10;有形固定資産減価償却率">
          <a:extLst>
            <a:ext uri="{FF2B5EF4-FFF2-40B4-BE49-F238E27FC236}">
              <a16:creationId xmlns:a16="http://schemas.microsoft.com/office/drawing/2014/main" id="{7A06374E-AF59-44A2-9C66-10C8284E7F44}"/>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591" name="n_1mainValue【庁舎】&#10;有形固定資産減価償却率">
          <a:extLst>
            <a:ext uri="{FF2B5EF4-FFF2-40B4-BE49-F238E27FC236}">
              <a16:creationId xmlns:a16="http://schemas.microsoft.com/office/drawing/2014/main" id="{A3A32E39-3D89-4224-8C9E-14613B43D29F}"/>
            </a:ext>
          </a:extLst>
        </xdr:cNvPr>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139354</xdr:rowOff>
    </xdr:from>
    <xdr:ext cx="405111" cy="259045"/>
    <xdr:sp macro="" textlink="">
      <xdr:nvSpPr>
        <xdr:cNvPr id="592" name="n_2mainValue【庁舎】&#10;有形固定資産減価償却率">
          <a:extLst>
            <a:ext uri="{FF2B5EF4-FFF2-40B4-BE49-F238E27FC236}">
              <a16:creationId xmlns:a16="http://schemas.microsoft.com/office/drawing/2014/main" id="{46CA3745-5A49-4353-BE8E-497F4E35FC93}"/>
            </a:ext>
          </a:extLst>
        </xdr:cNvPr>
        <xdr:cNvSpPr txBox="1"/>
      </xdr:nvSpPr>
      <xdr:spPr>
        <a:xfrm>
          <a:off x="14389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109963</xdr:rowOff>
    </xdr:from>
    <xdr:ext cx="405111" cy="259045"/>
    <xdr:sp macro="" textlink="">
      <xdr:nvSpPr>
        <xdr:cNvPr id="593" name="n_3mainValue【庁舎】&#10;有形固定資産減価償却率">
          <a:extLst>
            <a:ext uri="{FF2B5EF4-FFF2-40B4-BE49-F238E27FC236}">
              <a16:creationId xmlns:a16="http://schemas.microsoft.com/office/drawing/2014/main" id="{496F6281-20EE-483D-8EB6-759BEF0AF266}"/>
            </a:ext>
          </a:extLst>
        </xdr:cNvPr>
        <xdr:cNvSpPr txBox="1"/>
      </xdr:nvSpPr>
      <xdr:spPr>
        <a:xfrm>
          <a:off x="135007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82204</xdr:rowOff>
    </xdr:from>
    <xdr:ext cx="405111" cy="259045"/>
    <xdr:sp macro="" textlink="">
      <xdr:nvSpPr>
        <xdr:cNvPr id="594" name="n_4mainValue【庁舎】&#10;有形固定資産減価償却率">
          <a:extLst>
            <a:ext uri="{FF2B5EF4-FFF2-40B4-BE49-F238E27FC236}">
              <a16:creationId xmlns:a16="http://schemas.microsoft.com/office/drawing/2014/main" id="{63D30364-CE3F-41D2-9BBC-5F3D3E6D9ED4}"/>
            </a:ext>
          </a:extLst>
        </xdr:cNvPr>
        <xdr:cNvSpPr txBox="1"/>
      </xdr:nvSpPr>
      <xdr:spPr>
        <a:xfrm>
          <a:off x="12611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a:extLst>
            <a:ext uri="{FF2B5EF4-FFF2-40B4-BE49-F238E27FC236}">
              <a16:creationId xmlns:a16="http://schemas.microsoft.com/office/drawing/2014/main" id="{D9547609-9941-4348-AF04-D4BE4F9270E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6" name="正方形/長方形 595">
          <a:extLst>
            <a:ext uri="{FF2B5EF4-FFF2-40B4-BE49-F238E27FC236}">
              <a16:creationId xmlns:a16="http://schemas.microsoft.com/office/drawing/2014/main" id="{1C37D709-3420-4B60-821D-5DB626C6BA0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7" name="正方形/長方形 596">
          <a:extLst>
            <a:ext uri="{FF2B5EF4-FFF2-40B4-BE49-F238E27FC236}">
              <a16:creationId xmlns:a16="http://schemas.microsoft.com/office/drawing/2014/main" id="{9576894F-57C0-494A-9661-F753845FBD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8" name="正方形/長方形 597">
          <a:extLst>
            <a:ext uri="{FF2B5EF4-FFF2-40B4-BE49-F238E27FC236}">
              <a16:creationId xmlns:a16="http://schemas.microsoft.com/office/drawing/2014/main" id="{651FDC29-CA24-4892-AF53-D00CDA861B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9" name="正方形/長方形 598">
          <a:extLst>
            <a:ext uri="{FF2B5EF4-FFF2-40B4-BE49-F238E27FC236}">
              <a16:creationId xmlns:a16="http://schemas.microsoft.com/office/drawing/2014/main" id="{CB073A1A-15DE-424F-8282-CDB037652C3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0" name="正方形/長方形 599">
          <a:extLst>
            <a:ext uri="{FF2B5EF4-FFF2-40B4-BE49-F238E27FC236}">
              <a16:creationId xmlns:a16="http://schemas.microsoft.com/office/drawing/2014/main" id="{AAB90B16-5C21-444F-9D36-81ED6D0E091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1" name="正方形/長方形 600">
          <a:extLst>
            <a:ext uri="{FF2B5EF4-FFF2-40B4-BE49-F238E27FC236}">
              <a16:creationId xmlns:a16="http://schemas.microsoft.com/office/drawing/2014/main" id="{FE5DAE10-90EB-40C5-BC5A-5ACDC522E76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a:extLst>
            <a:ext uri="{FF2B5EF4-FFF2-40B4-BE49-F238E27FC236}">
              <a16:creationId xmlns:a16="http://schemas.microsoft.com/office/drawing/2014/main" id="{DAA9603A-EC35-4245-BCC2-C7697E7386A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3" name="テキスト ボックス 602">
          <a:extLst>
            <a:ext uri="{FF2B5EF4-FFF2-40B4-BE49-F238E27FC236}">
              <a16:creationId xmlns:a16="http://schemas.microsoft.com/office/drawing/2014/main" id="{2B1E4625-4E71-4B76-A7A2-C1B26AC9862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a:extLst>
            <a:ext uri="{FF2B5EF4-FFF2-40B4-BE49-F238E27FC236}">
              <a16:creationId xmlns:a16="http://schemas.microsoft.com/office/drawing/2014/main" id="{28065F9B-E1A2-42CC-BAB5-2D2C81F2C33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5" name="直線コネクタ 604">
          <a:extLst>
            <a:ext uri="{FF2B5EF4-FFF2-40B4-BE49-F238E27FC236}">
              <a16:creationId xmlns:a16="http://schemas.microsoft.com/office/drawing/2014/main" id="{828E4C43-75D6-488D-8832-6D1C7CE12EE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6" name="テキスト ボックス 605">
          <a:extLst>
            <a:ext uri="{FF2B5EF4-FFF2-40B4-BE49-F238E27FC236}">
              <a16:creationId xmlns:a16="http://schemas.microsoft.com/office/drawing/2014/main" id="{AD8ADA54-9375-4B0D-A695-5F767C9F5F3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7" name="直線コネクタ 606">
          <a:extLst>
            <a:ext uri="{FF2B5EF4-FFF2-40B4-BE49-F238E27FC236}">
              <a16:creationId xmlns:a16="http://schemas.microsoft.com/office/drawing/2014/main" id="{7656FE30-CCDF-40B8-BE23-4422FEF4035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8" name="テキスト ボックス 607">
          <a:extLst>
            <a:ext uri="{FF2B5EF4-FFF2-40B4-BE49-F238E27FC236}">
              <a16:creationId xmlns:a16="http://schemas.microsoft.com/office/drawing/2014/main" id="{B7B26064-DF37-44E7-8567-DA18D291CD8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9" name="直線コネクタ 608">
          <a:extLst>
            <a:ext uri="{FF2B5EF4-FFF2-40B4-BE49-F238E27FC236}">
              <a16:creationId xmlns:a16="http://schemas.microsoft.com/office/drawing/2014/main" id="{90AC3776-B17C-4325-A30C-C6E9A37A701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0" name="テキスト ボックス 609">
          <a:extLst>
            <a:ext uri="{FF2B5EF4-FFF2-40B4-BE49-F238E27FC236}">
              <a16:creationId xmlns:a16="http://schemas.microsoft.com/office/drawing/2014/main" id="{D706A8B8-AF2F-4BBB-BF50-1B028A5EEC9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1" name="直線コネクタ 610">
          <a:extLst>
            <a:ext uri="{FF2B5EF4-FFF2-40B4-BE49-F238E27FC236}">
              <a16:creationId xmlns:a16="http://schemas.microsoft.com/office/drawing/2014/main" id="{5625D138-1FEB-45AF-A850-FA384872BE8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2" name="テキスト ボックス 611">
          <a:extLst>
            <a:ext uri="{FF2B5EF4-FFF2-40B4-BE49-F238E27FC236}">
              <a16:creationId xmlns:a16="http://schemas.microsoft.com/office/drawing/2014/main" id="{17E70623-3C3E-447A-9419-2E58B8AB7DA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3" name="直線コネクタ 612">
          <a:extLst>
            <a:ext uri="{FF2B5EF4-FFF2-40B4-BE49-F238E27FC236}">
              <a16:creationId xmlns:a16="http://schemas.microsoft.com/office/drawing/2014/main" id="{1E1BFBC8-46B2-4973-8B62-35ACC820E6E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4" name="テキスト ボックス 613">
          <a:extLst>
            <a:ext uri="{FF2B5EF4-FFF2-40B4-BE49-F238E27FC236}">
              <a16:creationId xmlns:a16="http://schemas.microsoft.com/office/drawing/2014/main" id="{104F8C2D-C547-4338-969D-5ACF25CF63E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5" name="直線コネクタ 614">
          <a:extLst>
            <a:ext uri="{FF2B5EF4-FFF2-40B4-BE49-F238E27FC236}">
              <a16:creationId xmlns:a16="http://schemas.microsoft.com/office/drawing/2014/main" id="{1299DAF6-5F7B-4A27-872F-4DEF1A14B9E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6" name="テキスト ボックス 615">
          <a:extLst>
            <a:ext uri="{FF2B5EF4-FFF2-40B4-BE49-F238E27FC236}">
              <a16:creationId xmlns:a16="http://schemas.microsoft.com/office/drawing/2014/main" id="{94E1E35E-CC4F-4479-905D-B56D657676A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5493AE37-8818-4F34-A980-15816504A54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64B5ACAA-AE19-4C85-B72F-EEE6D595ABA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DEDC1605-1CD5-49B9-9913-BBACE60AA0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620" name="直線コネクタ 619">
          <a:extLst>
            <a:ext uri="{FF2B5EF4-FFF2-40B4-BE49-F238E27FC236}">
              <a16:creationId xmlns:a16="http://schemas.microsoft.com/office/drawing/2014/main" id="{6C235238-6A22-4CC4-A49E-A1A7C74BBF5E}"/>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621" name="【庁舎】&#10;一人当たり面積最小値テキスト">
          <a:extLst>
            <a:ext uri="{FF2B5EF4-FFF2-40B4-BE49-F238E27FC236}">
              <a16:creationId xmlns:a16="http://schemas.microsoft.com/office/drawing/2014/main" id="{A60F04CE-EA88-49B3-B89B-40E456F8C6E6}"/>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622" name="直線コネクタ 621">
          <a:extLst>
            <a:ext uri="{FF2B5EF4-FFF2-40B4-BE49-F238E27FC236}">
              <a16:creationId xmlns:a16="http://schemas.microsoft.com/office/drawing/2014/main" id="{857DA4A2-9848-4040-AFF6-4EF6C49F0CF8}"/>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623" name="【庁舎】&#10;一人当たり面積最大値テキスト">
          <a:extLst>
            <a:ext uri="{FF2B5EF4-FFF2-40B4-BE49-F238E27FC236}">
              <a16:creationId xmlns:a16="http://schemas.microsoft.com/office/drawing/2014/main" id="{C4FBFB53-7B56-4C98-BDC9-DE7F98733943}"/>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624" name="直線コネクタ 623">
          <a:extLst>
            <a:ext uri="{FF2B5EF4-FFF2-40B4-BE49-F238E27FC236}">
              <a16:creationId xmlns:a16="http://schemas.microsoft.com/office/drawing/2014/main" id="{9A157D1B-64C7-44F9-8BE6-CF007A92EE82}"/>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625" name="【庁舎】&#10;一人当たり面積平均値テキスト">
          <a:extLst>
            <a:ext uri="{FF2B5EF4-FFF2-40B4-BE49-F238E27FC236}">
              <a16:creationId xmlns:a16="http://schemas.microsoft.com/office/drawing/2014/main" id="{A9A36F20-D5B6-46F0-9623-D080788DC419}"/>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626" name="フローチャート: 判断 625">
          <a:extLst>
            <a:ext uri="{FF2B5EF4-FFF2-40B4-BE49-F238E27FC236}">
              <a16:creationId xmlns:a16="http://schemas.microsoft.com/office/drawing/2014/main" id="{FA96F133-F0B8-4C73-BC85-9A16F2B8C332}"/>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627" name="フローチャート: 判断 626">
          <a:extLst>
            <a:ext uri="{FF2B5EF4-FFF2-40B4-BE49-F238E27FC236}">
              <a16:creationId xmlns:a16="http://schemas.microsoft.com/office/drawing/2014/main" id="{259E744A-0C85-4A16-906B-75D10805B627}"/>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628" name="フローチャート: 判断 627">
          <a:extLst>
            <a:ext uri="{FF2B5EF4-FFF2-40B4-BE49-F238E27FC236}">
              <a16:creationId xmlns:a16="http://schemas.microsoft.com/office/drawing/2014/main" id="{A553BC75-3535-4577-9F1D-CD7C7134B18F}"/>
            </a:ext>
          </a:extLst>
        </xdr:cNvPr>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629" name="フローチャート: 判断 628">
          <a:extLst>
            <a:ext uri="{FF2B5EF4-FFF2-40B4-BE49-F238E27FC236}">
              <a16:creationId xmlns:a16="http://schemas.microsoft.com/office/drawing/2014/main" id="{99536809-A004-4551-99B9-CC540FC84101}"/>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630" name="フローチャート: 判断 629">
          <a:extLst>
            <a:ext uri="{FF2B5EF4-FFF2-40B4-BE49-F238E27FC236}">
              <a16:creationId xmlns:a16="http://schemas.microsoft.com/office/drawing/2014/main" id="{EA937A11-8E29-4A95-86EA-D921C73AB79C}"/>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55785B08-9943-4491-92D1-541BB4D18CE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3CA90F5B-C4F4-4BA8-A4A2-B568CC3EE37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E63EE2D6-2E5B-4F01-9FA3-7416D7666BF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E2EECF1F-FC68-4213-B25E-9163322E3A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37BBB1F7-3CC5-4B28-880F-97F7AB0DBF6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169092</xdr:rowOff>
    </xdr:from>
    <xdr:to>
      <xdr:col>116</xdr:col>
      <xdr:colOff>114300</xdr:colOff>
      <xdr:row>107</xdr:row>
      <xdr:rowOff>99242</xdr:rowOff>
    </xdr:to>
    <xdr:sp macro="" textlink="">
      <xdr:nvSpPr>
        <xdr:cNvPr id="636" name="楕円 635">
          <a:extLst>
            <a:ext uri="{FF2B5EF4-FFF2-40B4-BE49-F238E27FC236}">
              <a16:creationId xmlns:a16="http://schemas.microsoft.com/office/drawing/2014/main" id="{03F64980-89CB-44BA-BCE5-C58360224111}"/>
            </a:ext>
          </a:extLst>
        </xdr:cNvPr>
        <xdr:cNvSpPr/>
      </xdr:nvSpPr>
      <xdr:spPr>
        <a:xfrm>
          <a:off x="221107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84019</xdr:rowOff>
    </xdr:from>
    <xdr:ext cx="469744" cy="259045"/>
    <xdr:sp macro="" textlink="">
      <xdr:nvSpPr>
        <xdr:cNvPr id="637" name="【庁舎】&#10;一人当たり面積該当値テキスト">
          <a:extLst>
            <a:ext uri="{FF2B5EF4-FFF2-40B4-BE49-F238E27FC236}">
              <a16:creationId xmlns:a16="http://schemas.microsoft.com/office/drawing/2014/main" id="{6282DF5E-1F1F-4F46-9109-D0A1B3524AFF}"/>
            </a:ext>
          </a:extLst>
        </xdr:cNvPr>
        <xdr:cNvSpPr txBox="1"/>
      </xdr:nvSpPr>
      <xdr:spPr>
        <a:xfrm>
          <a:off x="22199600" y="182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638" name="楕円 637">
          <a:extLst>
            <a:ext uri="{FF2B5EF4-FFF2-40B4-BE49-F238E27FC236}">
              <a16:creationId xmlns:a16="http://schemas.microsoft.com/office/drawing/2014/main" id="{FC60D38A-971F-4B2C-A52B-7BF427B9BCBD}"/>
            </a:ext>
          </a:extLst>
        </xdr:cNvPr>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45176</xdr:rowOff>
    </xdr:from>
    <xdr:to>
      <xdr:col>116</xdr:col>
      <xdr:colOff>63500</xdr:colOff>
      <xdr:row>107</xdr:row>
      <xdr:rowOff>48442</xdr:rowOff>
    </xdr:to>
    <xdr:cxnSp macro="">
      <xdr:nvCxnSpPr>
        <xdr:cNvPr id="639" name="直線コネクタ 638">
          <a:extLst>
            <a:ext uri="{FF2B5EF4-FFF2-40B4-BE49-F238E27FC236}">
              <a16:creationId xmlns:a16="http://schemas.microsoft.com/office/drawing/2014/main" id="{174AAF33-33F9-40F4-B116-2E5CE9D14C20}"/>
            </a:ext>
          </a:extLst>
        </xdr:cNvPr>
        <xdr:cNvCxnSpPr/>
      </xdr:nvCxnSpPr>
      <xdr:spPr>
        <a:xfrm>
          <a:off x="21323300" y="1839032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165826</xdr:rowOff>
    </xdr:from>
    <xdr:to>
      <xdr:col>107</xdr:col>
      <xdr:colOff>101600</xdr:colOff>
      <xdr:row>107</xdr:row>
      <xdr:rowOff>95976</xdr:rowOff>
    </xdr:to>
    <xdr:sp macro="" textlink="">
      <xdr:nvSpPr>
        <xdr:cNvPr id="640" name="楕円 639">
          <a:extLst>
            <a:ext uri="{FF2B5EF4-FFF2-40B4-BE49-F238E27FC236}">
              <a16:creationId xmlns:a16="http://schemas.microsoft.com/office/drawing/2014/main" id="{B5E15231-A7DE-4DB6-A59D-B6B2AE4EC24E}"/>
            </a:ext>
          </a:extLst>
        </xdr:cNvPr>
        <xdr:cNvSpPr/>
      </xdr:nvSpPr>
      <xdr:spPr>
        <a:xfrm>
          <a:off x="20383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45176</xdr:rowOff>
    </xdr:to>
    <xdr:cxnSp macro="">
      <xdr:nvCxnSpPr>
        <xdr:cNvPr id="641" name="直線コネクタ 640">
          <a:extLst>
            <a:ext uri="{FF2B5EF4-FFF2-40B4-BE49-F238E27FC236}">
              <a16:creationId xmlns:a16="http://schemas.microsoft.com/office/drawing/2014/main" id="{5DB1DB8C-9DAA-4E57-AA88-89586F808083}"/>
            </a:ext>
          </a:extLst>
        </xdr:cNvPr>
        <xdr:cNvCxnSpPr/>
      </xdr:nvCxnSpPr>
      <xdr:spPr>
        <a:xfrm>
          <a:off x="20434300" y="18390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642" name="楕円 641">
          <a:extLst>
            <a:ext uri="{FF2B5EF4-FFF2-40B4-BE49-F238E27FC236}">
              <a16:creationId xmlns:a16="http://schemas.microsoft.com/office/drawing/2014/main" id="{35718E9C-04EA-4EA4-BEA6-31710382C628}"/>
            </a:ext>
          </a:extLst>
        </xdr:cNvPr>
        <xdr:cNvSpPr/>
      </xdr:nvSpPr>
      <xdr:spPr>
        <a:xfrm>
          <a:off x="19494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45176</xdr:rowOff>
    </xdr:to>
    <xdr:cxnSp macro="">
      <xdr:nvCxnSpPr>
        <xdr:cNvPr id="643" name="直線コネクタ 642">
          <a:extLst>
            <a:ext uri="{FF2B5EF4-FFF2-40B4-BE49-F238E27FC236}">
              <a16:creationId xmlns:a16="http://schemas.microsoft.com/office/drawing/2014/main" id="{AD20DB0B-3468-469E-8F16-B1A4D5CA05A7}"/>
            </a:ext>
          </a:extLst>
        </xdr:cNvPr>
        <xdr:cNvCxnSpPr/>
      </xdr:nvCxnSpPr>
      <xdr:spPr>
        <a:xfrm>
          <a:off x="19545300" y="183870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644" name="楕円 643">
          <a:extLst>
            <a:ext uri="{FF2B5EF4-FFF2-40B4-BE49-F238E27FC236}">
              <a16:creationId xmlns:a16="http://schemas.microsoft.com/office/drawing/2014/main" id="{29F43843-3C03-43B2-AD2D-31BEF2579D54}"/>
            </a:ext>
          </a:extLst>
        </xdr:cNvPr>
        <xdr:cNvSpPr/>
      </xdr:nvSpPr>
      <xdr:spPr>
        <a:xfrm>
          <a:off x="18605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38644</xdr:rowOff>
    </xdr:from>
    <xdr:to>
      <xdr:col>102</xdr:col>
      <xdr:colOff>114300</xdr:colOff>
      <xdr:row>107</xdr:row>
      <xdr:rowOff>41911</xdr:rowOff>
    </xdr:to>
    <xdr:cxnSp macro="">
      <xdr:nvCxnSpPr>
        <xdr:cNvPr id="645" name="直線コネクタ 644">
          <a:extLst>
            <a:ext uri="{FF2B5EF4-FFF2-40B4-BE49-F238E27FC236}">
              <a16:creationId xmlns:a16="http://schemas.microsoft.com/office/drawing/2014/main" id="{56088251-417D-4C2C-86E3-8CA7966D513C}"/>
            </a:ext>
          </a:extLst>
        </xdr:cNvPr>
        <xdr:cNvCxnSpPr/>
      </xdr:nvCxnSpPr>
      <xdr:spPr>
        <a:xfrm>
          <a:off x="18656300" y="183837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646" name="n_1aveValue【庁舎】&#10;一人当たり面積">
          <a:extLst>
            <a:ext uri="{FF2B5EF4-FFF2-40B4-BE49-F238E27FC236}">
              <a16:creationId xmlns:a16="http://schemas.microsoft.com/office/drawing/2014/main" id="{7B8947B0-2A82-4D84-923E-E7A7CD8A716F}"/>
            </a:ext>
          </a:extLst>
        </xdr:cNvPr>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647" name="n_2aveValue【庁舎】&#10;一人当たり面積">
          <a:extLst>
            <a:ext uri="{FF2B5EF4-FFF2-40B4-BE49-F238E27FC236}">
              <a16:creationId xmlns:a16="http://schemas.microsoft.com/office/drawing/2014/main" id="{8FA3A321-28F6-41D7-B039-908E832130B9}"/>
            </a:ext>
          </a:extLst>
        </xdr:cNvPr>
        <xdr:cNvSpPr txBox="1"/>
      </xdr:nvSpPr>
      <xdr:spPr>
        <a:xfrm>
          <a:off x="20199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648" name="n_3aveValue【庁舎】&#10;一人当たり面積">
          <a:extLst>
            <a:ext uri="{FF2B5EF4-FFF2-40B4-BE49-F238E27FC236}">
              <a16:creationId xmlns:a16="http://schemas.microsoft.com/office/drawing/2014/main" id="{473E6E6C-11FC-4132-AE5B-733D17113799}"/>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649" name="n_4aveValue【庁舎】&#10;一人当たり面積">
          <a:extLst>
            <a:ext uri="{FF2B5EF4-FFF2-40B4-BE49-F238E27FC236}">
              <a16:creationId xmlns:a16="http://schemas.microsoft.com/office/drawing/2014/main" id="{93B54839-C720-48AD-BC01-7ED0D5B0F7EC}"/>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650" name="n_1mainValue【庁舎】&#10;一人当たり面積">
          <a:extLst>
            <a:ext uri="{FF2B5EF4-FFF2-40B4-BE49-F238E27FC236}">
              <a16:creationId xmlns:a16="http://schemas.microsoft.com/office/drawing/2014/main" id="{E1C15855-2B4D-425B-8F1B-D6E6AFC44826}"/>
            </a:ext>
          </a:extLst>
        </xdr:cNvPr>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87103</xdr:rowOff>
    </xdr:from>
    <xdr:ext cx="469744" cy="259045"/>
    <xdr:sp macro="" textlink="">
      <xdr:nvSpPr>
        <xdr:cNvPr id="651" name="n_2mainValue【庁舎】&#10;一人当たり面積">
          <a:extLst>
            <a:ext uri="{FF2B5EF4-FFF2-40B4-BE49-F238E27FC236}">
              <a16:creationId xmlns:a16="http://schemas.microsoft.com/office/drawing/2014/main" id="{5BED369F-790B-4150-B985-2E0B01ED50C8}"/>
            </a:ext>
          </a:extLst>
        </xdr:cNvPr>
        <xdr:cNvSpPr txBox="1"/>
      </xdr:nvSpPr>
      <xdr:spPr>
        <a:xfrm>
          <a:off x="20199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652" name="n_3mainValue【庁舎】&#10;一人当たり面積">
          <a:extLst>
            <a:ext uri="{FF2B5EF4-FFF2-40B4-BE49-F238E27FC236}">
              <a16:creationId xmlns:a16="http://schemas.microsoft.com/office/drawing/2014/main" id="{AB9585C4-76D4-43ED-80B7-F960DEF9E44F}"/>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80571</xdr:rowOff>
    </xdr:from>
    <xdr:ext cx="469744" cy="259045"/>
    <xdr:sp macro="" textlink="">
      <xdr:nvSpPr>
        <xdr:cNvPr id="653" name="n_4mainValue【庁舎】&#10;一人当たり面積">
          <a:extLst>
            <a:ext uri="{FF2B5EF4-FFF2-40B4-BE49-F238E27FC236}">
              <a16:creationId xmlns:a16="http://schemas.microsoft.com/office/drawing/2014/main" id="{DCDE4023-CBD2-451D-AEBA-C9542F7E42E0}"/>
            </a:ext>
          </a:extLst>
        </xdr:cNvPr>
        <xdr:cNvSpPr txBox="1"/>
      </xdr:nvSpPr>
      <xdr:spPr>
        <a:xfrm>
          <a:off x="18421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98C7B94D-ED70-4428-8CAD-257E3EF9169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2836ADA6-A7BB-4DA1-8449-4EE470DD4B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33DEEE48-0B55-4105-AED1-FD42B37E087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図書館については、平成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建築</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32.7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、類似団体と比べると低くなっている。福祉施設については、福祉会館</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館中</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館が平成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年度以降に建築されており、比較的新しいため、有形固定資産減価償却率は類似団体と比べ低くなっている。庁舎については、北庁舎（昭和</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年築）が法定耐用年数</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年であるのに対し、</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年が経過しており、法定耐用年数を超えて使用していること、本庁舎（昭和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年築）の法定耐用年数が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年であるが、</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年が経過していることなどにより、有形固定資産減価償却率は類似団体と比べ高くなっている。保健センター・保健所については、保健センター本館（昭和</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年築）の法定耐用年数は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年であるのに対し、</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年が経過していることなどにより、有形固定資産減価償却率は類似団体と比べ高くなっている。</a:t>
          </a:r>
          <a:endParaRPr lang="ja-JP" altLang="ja-JP" sz="1400">
            <a:effectLst/>
          </a:endParaRPr>
        </a:p>
        <a:p>
          <a:r>
            <a:rPr kumimoji="1" lang="ja-JP" altLang="ja-JP" sz="1100">
              <a:solidFill>
                <a:schemeClr val="dk1"/>
              </a:solidFill>
              <a:effectLst/>
              <a:latin typeface="+mn-lt"/>
              <a:ea typeface="+mn-ea"/>
              <a:cs typeface="+mn-cs"/>
            </a:rPr>
            <a:t>　有形固定資産減価償却率の高い施設、特に、法定耐用年数を超えて使用している施設については、実際の老朽化の状況や公共施設等総合管理計画で設定している使用可能年数をも踏まえて、今後のあり方について、検討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93,774
91,879
34.91
32,911,929
30,683,923
1,624,143
18,355,469
6,913,033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人口増加や高齢化などにより基準財政需要額が増加（</a:t>
          </a:r>
          <a:r>
            <a:rPr kumimoji="1" lang="en-US" altLang="ja-JP" sz="1100">
              <a:solidFill>
                <a:schemeClr val="dk1"/>
              </a:solidFill>
              <a:effectLst/>
              <a:latin typeface="+mn-ea"/>
              <a:ea typeface="+mn-ea"/>
              <a:cs typeface="+mn-cs"/>
            </a:rPr>
            <a:t>14,112,118</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14,275,250</a:t>
          </a:r>
          <a:r>
            <a:rPr kumimoji="1" lang="ja-JP" altLang="ja-JP" sz="1100">
              <a:solidFill>
                <a:schemeClr val="dk1"/>
              </a:solidFill>
              <a:effectLst/>
              <a:latin typeface="+mn-ea"/>
              <a:ea typeface="+mn-ea"/>
              <a:cs typeface="+mn-cs"/>
            </a:rPr>
            <a:t>千円）したが、それ以上に、新型コロナウイルス感染症の影響緩和による税収増などにより基準財政収入額（</a:t>
          </a:r>
          <a:r>
            <a:rPr kumimoji="1" lang="en-US" altLang="ja-JP" sz="1100">
              <a:solidFill>
                <a:schemeClr val="dk1"/>
              </a:solidFill>
              <a:effectLst/>
              <a:latin typeface="+mn-ea"/>
              <a:ea typeface="+mn-ea"/>
              <a:cs typeface="+mn-cs"/>
            </a:rPr>
            <a:t>13,708,902</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14,230,530</a:t>
          </a:r>
          <a:r>
            <a:rPr kumimoji="1" lang="ja-JP" altLang="ja-JP" sz="1100">
              <a:solidFill>
                <a:schemeClr val="dk1"/>
              </a:solidFill>
              <a:effectLst/>
              <a:latin typeface="+mn-ea"/>
              <a:ea typeface="+mn-ea"/>
              <a:cs typeface="+mn-cs"/>
            </a:rPr>
            <a:t>千円）が増加した</a:t>
          </a:r>
          <a:r>
            <a:rPr kumimoji="1" lang="ja-JP" altLang="en-US" sz="1100">
              <a:solidFill>
                <a:schemeClr val="dk1"/>
              </a:solidFill>
              <a:effectLst/>
              <a:latin typeface="+mn-ea"/>
              <a:ea typeface="+mn-ea"/>
              <a:cs typeface="+mn-cs"/>
            </a:rPr>
            <a:t>。ただし、３か年平均では</a:t>
          </a:r>
          <a:r>
            <a:rPr kumimoji="1" lang="ja-JP" altLang="ja-JP" sz="1100">
              <a:solidFill>
                <a:schemeClr val="dk1"/>
              </a:solidFill>
              <a:effectLst/>
              <a:latin typeface="+mn-ea"/>
              <a:ea typeface="+mn-ea"/>
              <a:cs typeface="+mn-cs"/>
            </a:rPr>
            <a:t>、財政力指数は前年度より減少となった。</a:t>
          </a:r>
          <a:endParaRPr lang="ja-JP" altLang="ja-JP" sz="1400">
            <a:effectLst/>
            <a:latin typeface="+mn-ea"/>
            <a:ea typeface="+mn-ea"/>
          </a:endParaRPr>
        </a:p>
        <a:p>
          <a:r>
            <a:rPr kumimoji="1" lang="ja-JP" altLang="ja-JP" sz="1100">
              <a:solidFill>
                <a:schemeClr val="dk1"/>
              </a:solidFill>
              <a:effectLst/>
              <a:latin typeface="+mn-ea"/>
              <a:ea typeface="+mn-ea"/>
              <a:cs typeface="+mn-cs"/>
            </a:rPr>
            <a:t>　類似団体の平均は大きく上回るものの、今後も当面は高齢者・子どもの数が増加することが見込まれることから、基準財政需要額の増加が見込まれる。</a:t>
          </a:r>
          <a:endParaRPr lang="ja-JP" altLang="ja-JP" sz="1400">
            <a:effectLst/>
            <a:latin typeface="+mn-ea"/>
            <a:ea typeface="+mn-ea"/>
          </a:endParaRPr>
        </a:p>
        <a:p>
          <a:r>
            <a:rPr kumimoji="1" lang="ja-JP" altLang="ja-JP" sz="1100">
              <a:solidFill>
                <a:schemeClr val="dk1"/>
              </a:solidFill>
              <a:effectLst/>
              <a:latin typeface="+mn-ea"/>
              <a:ea typeface="+mn-ea"/>
              <a:cs typeface="+mn-cs"/>
            </a:rPr>
            <a:t>　今後も、地方財政計画等を鑑みると１．００付近で推移すると見込まれる。</a:t>
          </a:r>
          <a:endParaRPr kumimoji="1" lang="ja-JP" altLang="en-US" sz="1300">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7408</xdr:rowOff>
    </xdr:from>
    <xdr:to>
      <xdr:col>23</xdr:col>
      <xdr:colOff>133350</xdr:colOff>
      <xdr:row>38</xdr:row>
      <xdr:rowOff>67733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2250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138642</xdr:rowOff>
    </xdr:from>
    <xdr:to>
      <xdr:col>19</xdr:col>
      <xdr:colOff>133350</xdr:colOff>
      <xdr:row>38</xdr:row>
      <xdr:rowOff>7408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4822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138642</xdr:rowOff>
    </xdr:from>
    <xdr:to>
      <xdr:col>15</xdr:col>
      <xdr:colOff>82550</xdr:colOff>
      <xdr:row>37</xdr:row>
      <xdr:rowOff>138642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82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138642</xdr:rowOff>
    </xdr:from>
    <xdr:to>
      <xdr:col>11</xdr:col>
      <xdr:colOff>31750</xdr:colOff>
      <xdr:row>37</xdr:row>
      <xdr:rowOff>138642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82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128058</xdr:rowOff>
    </xdr:from>
    <xdr:to>
      <xdr:col>19</xdr:col>
      <xdr:colOff>184150</xdr:colOff>
      <xdr:row>38</xdr:row>
      <xdr:rowOff>58209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68385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4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87842</xdr:rowOff>
    </xdr:from>
    <xdr:to>
      <xdr:col>15</xdr:col>
      <xdr:colOff>133350</xdr:colOff>
      <xdr:row>38</xdr:row>
      <xdr:rowOff>17991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28169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87842</xdr:rowOff>
    </xdr:from>
    <xdr:to>
      <xdr:col>11</xdr:col>
      <xdr:colOff>82550</xdr:colOff>
      <xdr:row>38</xdr:row>
      <xdr:rowOff>17991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28169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87842</xdr:rowOff>
    </xdr:from>
    <xdr:to>
      <xdr:col>7</xdr:col>
      <xdr:colOff>31750</xdr:colOff>
      <xdr:row>38</xdr:row>
      <xdr:rowOff>17991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28169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新型コロナウイルス感染症の影響緩和により税収増となり経常一般財源等が増加したものの、物価高騰対応等に伴い経常経費充当一般財源等がそれ以上に増加し、経常収支比率は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今後は、経済動向に持ち直しの動きが見られることにより、個人市民税、法人住民税のさらなる回復が見込まれているため、予算編成のタイミングで税の見込みを精査し、歳入に見合った歳出予算にすることで、経常収支比率に留意し、コントロール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35983</xdr:rowOff>
    </xdr:from>
    <xdr:to>
      <xdr:col>23</xdr:col>
      <xdr:colOff>133350</xdr:colOff>
      <xdr:row>59</xdr:row>
      <xdr:rowOff>148590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5153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35983</xdr:rowOff>
    </xdr:from>
    <xdr:to>
      <xdr:col>19</xdr:col>
      <xdr:colOff>133350</xdr:colOff>
      <xdr:row>60</xdr:row>
      <xdr:rowOff>17356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151533"/>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143087</xdr:rowOff>
    </xdr:from>
    <xdr:to>
      <xdr:col>15</xdr:col>
      <xdr:colOff>82550</xdr:colOff>
      <xdr:row>60</xdr:row>
      <xdr:rowOff>17356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87187"/>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143087</xdr:rowOff>
    </xdr:from>
    <xdr:to>
      <xdr:col>11</xdr:col>
      <xdr:colOff>31750</xdr:colOff>
      <xdr:row>59</xdr:row>
      <xdr:rowOff>140546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87187"/>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114317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156633</xdr:rowOff>
    </xdr:from>
    <xdr:to>
      <xdr:col>19</xdr:col>
      <xdr:colOff>184150</xdr:colOff>
      <xdr:row>59</xdr:row>
      <xdr:rowOff>86783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96960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6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138006</xdr:rowOff>
    </xdr:from>
    <xdr:to>
      <xdr:col>15</xdr:col>
      <xdr:colOff>133350</xdr:colOff>
      <xdr:row>60</xdr:row>
      <xdr:rowOff>68156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78333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92287</xdr:rowOff>
    </xdr:from>
    <xdr:to>
      <xdr:col>11</xdr:col>
      <xdr:colOff>82550</xdr:colOff>
      <xdr:row>59</xdr:row>
      <xdr:rowOff>22437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32614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人件費が会計年度任用職員の人数が増えた（４７７人→５２２人）ことに伴い増加し、物件費も物価高騰対応等に伴い増加したことから、人口１人当たりの決算額は増加した。</a:t>
          </a:r>
          <a:endParaRPr lang="ja-JP" altLang="ja-JP" sz="1400">
            <a:effectLst/>
          </a:endParaRPr>
        </a:p>
        <a:p>
          <a:r>
            <a:rPr kumimoji="1" lang="ja-JP" altLang="ja-JP" sz="1100">
              <a:solidFill>
                <a:schemeClr val="dk1"/>
              </a:solidFill>
              <a:effectLst/>
              <a:latin typeface="+mn-lt"/>
              <a:ea typeface="+mn-ea"/>
              <a:cs typeface="+mn-cs"/>
            </a:rPr>
            <a:t>　類似団体の平均と同水準にあるものの、引き続き経営改革プランや定員適正化計画により人件費と物件費を併せて抑制するよう努める。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110485</xdr:rowOff>
    </xdr:from>
    <xdr:to>
      <xdr:col>23</xdr:col>
      <xdr:colOff>133350</xdr:colOff>
      <xdr:row>83</xdr:row>
      <xdr:rowOff>42185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69385"/>
          <a:ext cx="838200" cy="10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20917</xdr:rowOff>
    </xdr:from>
    <xdr:to>
      <xdr:col>19</xdr:col>
      <xdr:colOff>133350</xdr:colOff>
      <xdr:row>82</xdr:row>
      <xdr:rowOff>110485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79817"/>
          <a:ext cx="889000" cy="8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114277</xdr:rowOff>
    </xdr:from>
    <xdr:to>
      <xdr:col>15</xdr:col>
      <xdr:colOff>82550</xdr:colOff>
      <xdr:row>82</xdr:row>
      <xdr:rowOff>20917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01727"/>
          <a:ext cx="889000" cy="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80358</xdr:rowOff>
    </xdr:from>
    <xdr:to>
      <xdr:col>11</xdr:col>
      <xdr:colOff>31750</xdr:colOff>
      <xdr:row>81</xdr:row>
      <xdr:rowOff>114277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67808"/>
          <a:ext cx="889000" cy="3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157839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162835</xdr:rowOff>
    </xdr:from>
    <xdr:to>
      <xdr:col>23</xdr:col>
      <xdr:colOff>184150</xdr:colOff>
      <xdr:row>83</xdr:row>
      <xdr:rowOff>92985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7912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6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59685</xdr:rowOff>
    </xdr:from>
    <xdr:to>
      <xdr:col>19</xdr:col>
      <xdr:colOff>184150</xdr:colOff>
      <xdr:row>82</xdr:row>
      <xdr:rowOff>161285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87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141567</xdr:rowOff>
    </xdr:from>
    <xdr:to>
      <xdr:col>15</xdr:col>
      <xdr:colOff>133350</xdr:colOff>
      <xdr:row>82</xdr:row>
      <xdr:rowOff>71717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2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81894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9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63477</xdr:rowOff>
    </xdr:from>
    <xdr:to>
      <xdr:col>11</xdr:col>
      <xdr:colOff>82550</xdr:colOff>
      <xdr:row>81</xdr:row>
      <xdr:rowOff>165077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5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3804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1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29558</xdr:rowOff>
    </xdr:from>
    <xdr:to>
      <xdr:col>7</xdr:col>
      <xdr:colOff>31750</xdr:colOff>
      <xdr:row>81</xdr:row>
      <xdr:rowOff>131158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1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115935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0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国の給与制度に準拠した給与体系を採用しているが、組織内の一部の学歴区分において年齢構成に偏りがあるため、数値が一時的に上昇する可能性がある。今後も引き続き、国の制度に準拠した給与制度の運用を図ることで、適正な給与水準の維持を図る必要があ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103414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18657"/>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102507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85271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87</xdr:row>
      <xdr:rowOff>85271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77357"/>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24691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第６次定員適正化計画（令和３年度から令和２８度までの５年間）に基づき、人口増加に伴う業務量の増加に加え、業務の専門化や、高度化・多様化する市民ニーズに対応するため、各年度の定年退職予定者等を鑑みながら職員の増員を行ってきた。</a:t>
          </a:r>
          <a:endParaRPr lang="ja-JP" altLang="ja-JP">
            <a:effectLst/>
          </a:endParaRPr>
        </a:p>
        <a:p>
          <a:r>
            <a:rPr kumimoji="1" lang="ja-JP" altLang="ja-JP" sz="1100">
              <a:solidFill>
                <a:schemeClr val="dk1"/>
              </a:solidFill>
              <a:effectLst/>
              <a:latin typeface="+mn-lt"/>
              <a:ea typeface="+mn-ea"/>
              <a:cs typeface="+mn-cs"/>
            </a:rPr>
            <a:t>　今後については、ＩＣＴ化の推進等により業務の効率を図るとともに、定年延長等の状況を踏まえて適正な職員数の確保に取り組んでいく。</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66146</xdr:rowOff>
    </xdr:from>
    <xdr:to>
      <xdr:col>81</xdr:col>
      <xdr:colOff>44450</xdr:colOff>
      <xdr:row>59</xdr:row>
      <xdr:rowOff>80221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181696"/>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80221</xdr:rowOff>
    </xdr:from>
    <xdr:to>
      <xdr:col>77</xdr:col>
      <xdr:colOff>44450</xdr:colOff>
      <xdr:row>59</xdr:row>
      <xdr:rowOff>86254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19577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82232</xdr:rowOff>
    </xdr:from>
    <xdr:to>
      <xdr:col>72</xdr:col>
      <xdr:colOff>203200</xdr:colOff>
      <xdr:row>59</xdr:row>
      <xdr:rowOff>86254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9778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82232</xdr:rowOff>
    </xdr:from>
    <xdr:to>
      <xdr:col>68</xdr:col>
      <xdr:colOff>152400</xdr:colOff>
      <xdr:row>59</xdr:row>
      <xdr:rowOff>88265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19778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15346</xdr:rowOff>
    </xdr:from>
    <xdr:to>
      <xdr:col>81</xdr:col>
      <xdr:colOff>95250</xdr:colOff>
      <xdr:row>59</xdr:row>
      <xdr:rowOff>116946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31873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29421</xdr:rowOff>
    </xdr:from>
    <xdr:to>
      <xdr:col>77</xdr:col>
      <xdr:colOff>95250</xdr:colOff>
      <xdr:row>59</xdr:row>
      <xdr:rowOff>131021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141198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13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35454</xdr:rowOff>
    </xdr:from>
    <xdr:to>
      <xdr:col>73</xdr:col>
      <xdr:colOff>44450</xdr:colOff>
      <xdr:row>59</xdr:row>
      <xdr:rowOff>137054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147231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1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31432</xdr:rowOff>
    </xdr:from>
    <xdr:to>
      <xdr:col>68</xdr:col>
      <xdr:colOff>203200</xdr:colOff>
      <xdr:row>59</xdr:row>
      <xdr:rowOff>133032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143209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149242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分子の普通会計における元利償還金が減少したものの、文語の臨時財政対策債償還費（</a:t>
          </a:r>
          <a:r>
            <a:rPr kumimoji="1" lang="en-US" altLang="ja-JP" sz="1100">
              <a:solidFill>
                <a:schemeClr val="dk1"/>
              </a:solidFill>
              <a:effectLst/>
              <a:latin typeface="+mn-lt"/>
              <a:ea typeface="+mn-ea"/>
              <a:cs typeface="+mn-cs"/>
            </a:rPr>
            <a:t>9,341,272</a:t>
          </a:r>
          <a:r>
            <a:rPr kumimoji="1" lang="ja-JP" altLang="ja-JP" sz="1100">
              <a:solidFill>
                <a:schemeClr val="dk1"/>
              </a:solidFill>
              <a:effectLst/>
              <a:latin typeface="+mn-lt"/>
              <a:ea typeface="+mn-ea"/>
              <a:cs typeface="+mn-cs"/>
            </a:rPr>
            <a:t>千円）等の減少に伴う基準財政需要額の減少により、全体としては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ポイント悪化した。</a:t>
          </a:r>
          <a:endParaRPr lang="ja-JP" altLang="ja-JP">
            <a:effectLst/>
          </a:endParaRPr>
        </a:p>
        <a:p>
          <a:r>
            <a:rPr kumimoji="1" lang="ja-JP" altLang="ja-JP" sz="1100">
              <a:solidFill>
                <a:schemeClr val="dk1"/>
              </a:solidFill>
              <a:effectLst/>
              <a:latin typeface="+mn-lt"/>
              <a:ea typeface="+mn-ea"/>
              <a:cs typeface="+mn-cs"/>
            </a:rPr>
            <a:t>　類似団体平均より低い水準にはあるが、今後も中期財政計画に基づき、地方債の発行管理を適性に行い、将来負担比率と同様に健全な水準の維持に努める。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38</xdr:row>
      <xdr:rowOff>156210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632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38</xdr:row>
      <xdr:rowOff>148167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38</xdr:row>
      <xdr:rowOff>164254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6632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164254</xdr:rowOff>
    </xdr:from>
    <xdr:to>
      <xdr:col>68</xdr:col>
      <xdr:colOff>152400</xdr:colOff>
      <xdr:row>39</xdr:row>
      <xdr:rowOff>8890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6793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121937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113454</xdr:rowOff>
    </xdr:from>
    <xdr:to>
      <xdr:col>68</xdr:col>
      <xdr:colOff>203200</xdr:colOff>
      <xdr:row>39</xdr:row>
      <xdr:rowOff>43604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53780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将来負担額に対し、充当可能財源等が上回るため、引き続き将来負担比率の表示はない。</a:t>
          </a:r>
          <a:endParaRPr lang="ja-JP" altLang="ja-JP" sz="1400">
            <a:effectLst/>
          </a:endParaRPr>
        </a:p>
        <a:p>
          <a:r>
            <a:rPr kumimoji="1" lang="ja-JP" altLang="ja-JP" sz="1100">
              <a:solidFill>
                <a:schemeClr val="dk1"/>
              </a:solidFill>
              <a:effectLst/>
              <a:latin typeface="+mn-lt"/>
              <a:ea typeface="+mn-ea"/>
              <a:cs typeface="+mn-cs"/>
            </a:rPr>
            <a:t>　しかしながら、今後も人口増加に伴う子育て施策の拡充や公共施設の老朽化対応、下水道整備事業等が見込まれるため、世代間の公平性を勘案して地方債の発行管理を適正に行い、中期財政計画に基づき引き続き健全な水準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93,774
91,879
34.91
32,911,929
30,683,923
1,624,143
18,355,469
6,913,033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体の経常一般財源が増加したものの、会計年度任用職員の人数の増加（４９７人→５２２人）などにより人件費に充当する経常経費充当一般財源が増加したことから、０．３ポイント増加した。類似団体の平均を引き続き下回っているものの、今後も引き続き、国の制度に準拠した給与制度の運用を図ることで、適正な給与水準の維持を図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1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63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物件費総額が微増したものの、全体の経常一般財源も増加したことから、物件費の経常収支比率は微減した。</a:t>
          </a:r>
          <a:endParaRPr lang="ja-JP" altLang="ja-JP" sz="1400">
            <a:effectLst/>
          </a:endParaRPr>
        </a:p>
        <a:p>
          <a:r>
            <a:rPr kumimoji="1" lang="ja-JP" altLang="ja-JP" sz="1100">
              <a:solidFill>
                <a:schemeClr val="dk1"/>
              </a:solidFill>
              <a:effectLst/>
              <a:latin typeface="+mn-lt"/>
              <a:ea typeface="+mn-ea"/>
              <a:cs typeface="+mn-cs"/>
            </a:rPr>
            <a:t>　類似団体の平均を上回っている理由は、アウトソーシングを積極的に進めていることや公債費の比率が全国と比較して低いため相対的に高い水準となっていることがあげられる。今後も、人件費と併せた経常収支比率の健全な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76708</xdr:rowOff>
    </xdr:from>
    <xdr:to>
      <xdr:col>82</xdr:col>
      <xdr:colOff>107950</xdr:colOff>
      <xdr:row>21</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50570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76708</xdr:rowOff>
    </xdr:from>
    <xdr:to>
      <xdr:col>78</xdr:col>
      <xdr:colOff>69850</xdr:colOff>
      <xdr:row>20</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5057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149860</xdr:rowOff>
    </xdr:from>
    <xdr:to>
      <xdr:col>73</xdr:col>
      <xdr:colOff>180975</xdr:colOff>
      <xdr:row>20</xdr:row>
      <xdr:rowOff>159004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578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159004</xdr:rowOff>
    </xdr:from>
    <xdr:to>
      <xdr:col>69</xdr:col>
      <xdr:colOff>92075</xdr:colOff>
      <xdr:row>21</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5880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19050</xdr:rowOff>
    </xdr:from>
    <xdr:to>
      <xdr:col>82</xdr:col>
      <xdr:colOff>158750</xdr:colOff>
      <xdr:row>21</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99077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25908</xdr:rowOff>
    </xdr:from>
    <xdr:to>
      <xdr:col>78</xdr:col>
      <xdr:colOff>120650</xdr:colOff>
      <xdr:row>20</xdr:row>
      <xdr:rowOff>127508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4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112285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54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99060</xdr:rowOff>
    </xdr:from>
    <xdr:to>
      <xdr:col>74</xdr:col>
      <xdr:colOff>31750</xdr:colOff>
      <xdr:row>21</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61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108204</xdr:rowOff>
    </xdr:from>
    <xdr:to>
      <xdr:col>69</xdr:col>
      <xdr:colOff>142875</xdr:colOff>
      <xdr:row>21</xdr:row>
      <xdr:rowOff>38354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5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23131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62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19050</xdr:rowOff>
    </xdr:from>
    <xdr:to>
      <xdr:col>65</xdr:col>
      <xdr:colOff>53975</xdr:colOff>
      <xdr:row>21</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子育て世帯への臨時特別給付金が減少し、扶助費に充当する経常経費充当一般財源が減少したものの、全体の経常一般財源が増加したため、扶助費の経常収支比率は０．３ポイント減少した。</a:t>
          </a:r>
          <a:endParaRPr lang="ja-JP" altLang="ja-JP" sz="1400">
            <a:effectLst/>
          </a:endParaRPr>
        </a:p>
        <a:p>
          <a:r>
            <a:rPr kumimoji="1" lang="ja-JP" altLang="ja-JP" sz="1100">
              <a:solidFill>
                <a:schemeClr val="dk1"/>
              </a:solidFill>
              <a:effectLst/>
              <a:latin typeface="+mn-lt"/>
              <a:ea typeface="+mn-ea"/>
              <a:cs typeface="+mn-cs"/>
            </a:rPr>
            <a:t>　今後も、ニーズの増加により子育て支援、障害者福祉等にかかる費用が増加する傾向であり、比率の推移を注視する。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161290</xdr:rowOff>
    </xdr:from>
    <xdr:to>
      <xdr:col>24</xdr:col>
      <xdr:colOff>25400</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91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130810</xdr:rowOff>
    </xdr:from>
    <xdr:to>
      <xdr:col>15</xdr:col>
      <xdr:colOff>98425</xdr:colOff>
      <xdr:row>55</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60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55</xdr:row>
      <xdr:rowOff>130810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76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127017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80010</xdr:rowOff>
    </xdr:from>
    <xdr:to>
      <xdr:col>11</xdr:col>
      <xdr:colOff>60325</xdr:colOff>
      <xdr:row>56</xdr:row>
      <xdr:rowOff>10160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20337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167640</xdr:rowOff>
    </xdr:from>
    <xdr:to>
      <xdr:col>6</xdr:col>
      <xdr:colOff>171450</xdr:colOff>
      <xdr:row>55</xdr:row>
      <xdr:rowOff>97790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107967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引き続き類似団体平均を下回っているものの、今後は、施設の老朽化による維持補修費の増加、高齢化や医療費の増加による介護保険特別会計、後期高齢者医療特別会計への繰出金の増加が見込まれる。</a:t>
          </a:r>
          <a:endParaRPr lang="ja-JP" altLang="ja-JP" sz="1400">
            <a:effectLst/>
          </a:endParaRPr>
        </a:p>
        <a:p>
          <a:r>
            <a:rPr kumimoji="1" lang="ja-JP" altLang="ja-JP" sz="1100">
              <a:solidFill>
                <a:schemeClr val="dk1"/>
              </a:solidFill>
              <a:effectLst/>
              <a:latin typeface="+mn-lt"/>
              <a:ea typeface="+mn-ea"/>
              <a:cs typeface="+mn-cs"/>
            </a:rPr>
            <a:t>　今後も計画的な修繕の遂行、基金の活用等による繰出金の適正な水準の維持により指標の上昇抑制に努める。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95250</xdr:rowOff>
    </xdr:from>
    <xdr:to>
      <xdr:col>82</xdr:col>
      <xdr:colOff>107950</xdr:colOff>
      <xdr:row>53</xdr:row>
      <xdr:rowOff>158750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182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95250</xdr:rowOff>
    </xdr:from>
    <xdr:to>
      <xdr:col>78</xdr:col>
      <xdr:colOff>69850</xdr:colOff>
      <xdr:row>54</xdr:row>
      <xdr:rowOff>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18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54</xdr:row>
      <xdr:rowOff>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23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82550</xdr:rowOff>
    </xdr:from>
    <xdr:to>
      <xdr:col>69</xdr:col>
      <xdr:colOff>92075</xdr:colOff>
      <xdr:row>53</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16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107950</xdr:rowOff>
    </xdr:from>
    <xdr:to>
      <xdr:col>82</xdr:col>
      <xdr:colOff>158750</xdr:colOff>
      <xdr:row>54</xdr:row>
      <xdr:rowOff>38100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124477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44450</xdr:rowOff>
    </xdr:from>
    <xdr:to>
      <xdr:col>78</xdr:col>
      <xdr:colOff>120650</xdr:colOff>
      <xdr:row>53</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156227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890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120650</xdr:rowOff>
    </xdr:from>
    <xdr:to>
      <xdr:col>74</xdr:col>
      <xdr:colOff>31750</xdr:colOff>
      <xdr:row>54</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60977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31750</xdr:rowOff>
    </xdr:from>
    <xdr:to>
      <xdr:col>65</xdr:col>
      <xdr:colOff>53975</xdr:colOff>
      <xdr:row>53</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補助費等総額が南部浄化センターし尿処理負担金の皆増などにより増加したものの、全体の経常一般財源も増加したため、補助費等の経常収支比率は０．１ポイント減少した。</a:t>
          </a:r>
          <a:endParaRPr lang="ja-JP" altLang="ja-JP" sz="1400">
            <a:effectLst/>
          </a:endParaRPr>
        </a:p>
        <a:p>
          <a:r>
            <a:rPr kumimoji="1" lang="ja-JP" altLang="ja-JP" sz="1100">
              <a:solidFill>
                <a:schemeClr val="dk1"/>
              </a:solidFill>
              <a:effectLst/>
              <a:latin typeface="+mn-lt"/>
              <a:ea typeface="+mn-ea"/>
              <a:cs typeface="+mn-cs"/>
            </a:rPr>
            <a:t>　今後は、一部事務組合の施設の老朽化対策が必要となることから、負担金の増加が予測されるため、補助費等の比率が急増することのないよう努める。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53848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21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62992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26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26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131572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260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は、平成１３年度に借入れた義務教育施設整備事業債の償還が終わったことなどにより、０．８ポイント減少した。今後は公共施設の大規模改修等に伴う地方債の発行を予定しているため、適正な発行管理により、公債費負担の健全な水準の維持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140716</xdr:rowOff>
    </xdr:from>
    <xdr:to>
      <xdr:col>24</xdr:col>
      <xdr:colOff>25400</xdr:colOff>
      <xdr:row>75</xdr:row>
      <xdr:rowOff>5842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8280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5842</xdr:rowOff>
    </xdr:from>
    <xdr:to>
      <xdr:col>19</xdr:col>
      <xdr:colOff>187325</xdr:colOff>
      <xdr:row>75</xdr:row>
      <xdr:rowOff>24130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8645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28702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882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28702</xdr:rowOff>
    </xdr:from>
    <xdr:to>
      <xdr:col>11</xdr:col>
      <xdr:colOff>9525</xdr:colOff>
      <xdr:row>75</xdr:row>
      <xdr:rowOff>51562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8874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89916</xdr:rowOff>
    </xdr:from>
    <xdr:to>
      <xdr:col>24</xdr:col>
      <xdr:colOff>76200</xdr:colOff>
      <xdr:row>75</xdr:row>
      <xdr:rowOff>20066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169943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8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126492</xdr:rowOff>
    </xdr:from>
    <xdr:to>
      <xdr:col>20</xdr:col>
      <xdr:colOff>38100</xdr:colOff>
      <xdr:row>75</xdr:row>
      <xdr:rowOff>56642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66819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58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149352</xdr:rowOff>
    </xdr:from>
    <xdr:to>
      <xdr:col>11</xdr:col>
      <xdr:colOff>60325</xdr:colOff>
      <xdr:row>75</xdr:row>
      <xdr:rowOff>79502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89679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xdr:rowOff>
    </xdr:from>
    <xdr:to>
      <xdr:col>6</xdr:col>
      <xdr:colOff>171450</xdr:colOff>
      <xdr:row>75</xdr:row>
      <xdr:rowOff>102362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112539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は類似団体平均より人件費で０．８ポイント、扶助費で０．７ポイント、その他で、５．３ポイント下回ったことなどにより、公債費以外の経常収支比率で、０．３ポイント下回った。扶助費、補助費等の経常収支比率が減少したものの、人件費、物件費、その他の経常収支比率が増加したため、公債費以外の経常収支比率は増加した。</a:t>
          </a:r>
          <a:endParaRPr lang="ja-JP" altLang="ja-JP" sz="1400">
            <a:effectLst/>
          </a:endParaRPr>
        </a:p>
        <a:p>
          <a:r>
            <a:rPr kumimoji="1" lang="ja-JP" altLang="ja-JP" sz="1100">
              <a:solidFill>
                <a:schemeClr val="dk1"/>
              </a:solidFill>
              <a:effectLst/>
              <a:latin typeface="+mn-lt"/>
              <a:ea typeface="+mn-ea"/>
              <a:cs typeface="+mn-cs"/>
            </a:rPr>
            <a:t>　今後も、扶助費の増加が見込まれるため、定員適正化計画や中期財政計画等により、適正な水準の維持に努める。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6986</xdr:rowOff>
    </xdr:from>
    <xdr:to>
      <xdr:col>82</xdr:col>
      <xdr:colOff>107950</xdr:colOff>
      <xdr:row>76</xdr:row>
      <xdr:rowOff>132714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037186"/>
          <a:ext cx="8382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6986</xdr:rowOff>
    </xdr:from>
    <xdr:to>
      <xdr:col>78</xdr:col>
      <xdr:colOff>69850</xdr:colOff>
      <xdr:row>76</xdr:row>
      <xdr:rowOff>92711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03718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76</xdr:row>
      <xdr:rowOff>92711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962890"/>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104140</xdr:rowOff>
    </xdr:from>
    <xdr:to>
      <xdr:col>69</xdr:col>
      <xdr:colOff>92075</xdr:colOff>
      <xdr:row>76</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9628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81914</xdr:rowOff>
    </xdr:from>
    <xdr:to>
      <xdr:col>82</xdr:col>
      <xdr:colOff>158750</xdr:colOff>
      <xdr:row>77</xdr:row>
      <xdr:rowOff>12064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53991</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127635</xdr:rowOff>
    </xdr:from>
    <xdr:to>
      <xdr:col>78</xdr:col>
      <xdr:colOff>120650</xdr:colOff>
      <xdr:row>76</xdr:row>
      <xdr:rowOff>57786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42563</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7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41911</xdr:rowOff>
    </xdr:from>
    <xdr:to>
      <xdr:col>74</xdr:col>
      <xdr:colOff>31750</xdr:colOff>
      <xdr:row>76</xdr:row>
      <xdr:rowOff>143511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53340</xdr:rowOff>
    </xdr:from>
    <xdr:to>
      <xdr:col>69</xdr:col>
      <xdr:colOff>142875</xdr:colOff>
      <xdr:row>75</xdr:row>
      <xdr:rowOff>154939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85107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57953</xdr:rowOff>
    </xdr:from>
    <xdr:to>
      <xdr:col>29</xdr:col>
      <xdr:colOff>127000</xdr:colOff>
      <xdr:row>19</xdr:row>
      <xdr:rowOff>60868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63128"/>
          <a:ext cx="647700" cy="2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60868</xdr:rowOff>
    </xdr:from>
    <xdr:to>
      <xdr:col>26</xdr:col>
      <xdr:colOff>50800</xdr:colOff>
      <xdr:row>19</xdr:row>
      <xdr:rowOff>70698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66043"/>
          <a:ext cx="698500" cy="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70698</xdr:rowOff>
    </xdr:from>
    <xdr:to>
      <xdr:col>22</xdr:col>
      <xdr:colOff>114300</xdr:colOff>
      <xdr:row>19</xdr:row>
      <xdr:rowOff>82842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75873"/>
          <a:ext cx="698500" cy="12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82842</xdr:rowOff>
    </xdr:from>
    <xdr:to>
      <xdr:col>18</xdr:col>
      <xdr:colOff>177800</xdr:colOff>
      <xdr:row>19</xdr:row>
      <xdr:rowOff>89914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88017"/>
          <a:ext cx="698500" cy="7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7153</xdr:rowOff>
    </xdr:from>
    <xdr:to>
      <xdr:col>29</xdr:col>
      <xdr:colOff>177800</xdr:colOff>
      <xdr:row>19</xdr:row>
      <xdr:rowOff>108753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12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87180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2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10068</xdr:rowOff>
    </xdr:from>
    <xdr:to>
      <xdr:col>26</xdr:col>
      <xdr:colOff>101600</xdr:colOff>
      <xdr:row>19</xdr:row>
      <xdr:rowOff>111668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15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96445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0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19898</xdr:rowOff>
    </xdr:from>
    <xdr:to>
      <xdr:col>22</xdr:col>
      <xdr:colOff>165100</xdr:colOff>
      <xdr:row>19</xdr:row>
      <xdr:rowOff>121498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25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106275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1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32042</xdr:rowOff>
    </xdr:from>
    <xdr:to>
      <xdr:col>19</xdr:col>
      <xdr:colOff>38100</xdr:colOff>
      <xdr:row>19</xdr:row>
      <xdr:rowOff>133642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37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118419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2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39114</xdr:rowOff>
    </xdr:from>
    <xdr:to>
      <xdr:col>15</xdr:col>
      <xdr:colOff>101600</xdr:colOff>
      <xdr:row>19</xdr:row>
      <xdr:rowOff>140714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44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125491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3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94735</xdr:rowOff>
    </xdr:from>
    <xdr:to>
      <xdr:col>29</xdr:col>
      <xdr:colOff>127000</xdr:colOff>
      <xdr:row>37</xdr:row>
      <xdr:rowOff>96727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7219435"/>
          <a:ext cx="6477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88040</xdr:rowOff>
    </xdr:from>
    <xdr:to>
      <xdr:col>26</xdr:col>
      <xdr:colOff>50800</xdr:colOff>
      <xdr:row>37</xdr:row>
      <xdr:rowOff>96727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7212740"/>
          <a:ext cx="6985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88040</xdr:rowOff>
    </xdr:from>
    <xdr:to>
      <xdr:col>22</xdr:col>
      <xdr:colOff>114300</xdr:colOff>
      <xdr:row>37</xdr:row>
      <xdr:rowOff>107928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212740"/>
          <a:ext cx="6985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93821</xdr:rowOff>
    </xdr:from>
    <xdr:to>
      <xdr:col>18</xdr:col>
      <xdr:colOff>177800</xdr:colOff>
      <xdr:row>37</xdr:row>
      <xdr:rowOff>107928</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7218521"/>
          <a:ext cx="698500" cy="14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43935</xdr:rowOff>
    </xdr:from>
    <xdr:to>
      <xdr:col>29</xdr:col>
      <xdr:colOff>177800</xdr:colOff>
      <xdr:row>37</xdr:row>
      <xdr:rowOff>145535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168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16012</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14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45927</xdr:rowOff>
    </xdr:from>
    <xdr:to>
      <xdr:col>26</xdr:col>
      <xdr:colOff>101600</xdr:colOff>
      <xdr:row>37</xdr:row>
      <xdr:rowOff>147527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170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132304</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257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37240</xdr:rowOff>
    </xdr:from>
    <xdr:to>
      <xdr:col>22</xdr:col>
      <xdr:colOff>165100</xdr:colOff>
      <xdr:row>37</xdr:row>
      <xdr:rowOff>138840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16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123617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2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57128</xdr:rowOff>
    </xdr:from>
    <xdr:to>
      <xdr:col>19</xdr:col>
      <xdr:colOff>38100</xdr:colOff>
      <xdr:row>37</xdr:row>
      <xdr:rowOff>158728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18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143505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2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43021</xdr:rowOff>
    </xdr:from>
    <xdr:to>
      <xdr:col>15</xdr:col>
      <xdr:colOff>101600</xdr:colOff>
      <xdr:row>37</xdr:row>
      <xdr:rowOff>144621</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167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129398</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25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93,774
91,879
34.91
32,911,929
30,683,923
1,624,143
18,355,469
6,913,033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170161</xdr:rowOff>
    </xdr:from>
    <xdr:to>
      <xdr:col>24</xdr:col>
      <xdr:colOff>63500</xdr:colOff>
      <xdr:row>38</xdr:row>
      <xdr:rowOff>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13811"/>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170161</xdr:rowOff>
    </xdr:from>
    <xdr:to>
      <xdr:col>19</xdr:col>
      <xdr:colOff>177800</xdr:colOff>
      <xdr:row>38</xdr:row>
      <xdr:rowOff>19228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3811"/>
          <a:ext cx="8890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19228</xdr:rowOff>
    </xdr:from>
    <xdr:to>
      <xdr:col>15</xdr:col>
      <xdr:colOff>50800</xdr:colOff>
      <xdr:row>38</xdr:row>
      <xdr:rowOff>121279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34328"/>
          <a:ext cx="889000" cy="10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121279</xdr:rowOff>
    </xdr:from>
    <xdr:to>
      <xdr:col>10</xdr:col>
      <xdr:colOff>114300</xdr:colOff>
      <xdr:row>38</xdr:row>
      <xdr:rowOff>142291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6379"/>
          <a:ext cx="8890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120733</xdr:rowOff>
    </xdr:from>
    <xdr:to>
      <xdr:col>24</xdr:col>
      <xdr:colOff>114300</xdr:colOff>
      <xdr:row>38</xdr:row>
      <xdr:rowOff>50882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643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99160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119361</xdr:rowOff>
    </xdr:from>
    <xdr:to>
      <xdr:col>20</xdr:col>
      <xdr:colOff>38100</xdr:colOff>
      <xdr:row>38</xdr:row>
      <xdr:rowOff>49511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40638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139878</xdr:rowOff>
    </xdr:from>
    <xdr:to>
      <xdr:col>15</xdr:col>
      <xdr:colOff>101600</xdr:colOff>
      <xdr:row>38</xdr:row>
      <xdr:rowOff>70028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61155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70479</xdr:rowOff>
    </xdr:from>
    <xdr:to>
      <xdr:col>10</xdr:col>
      <xdr:colOff>165100</xdr:colOff>
      <xdr:row>39</xdr:row>
      <xdr:rowOff>629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163206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91491</xdr:rowOff>
    </xdr:from>
    <xdr:to>
      <xdr:col>6</xdr:col>
      <xdr:colOff>38100</xdr:colOff>
      <xdr:row>39</xdr:row>
      <xdr:rowOff>21641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12768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30734</xdr:rowOff>
    </xdr:from>
    <xdr:to>
      <xdr:col>24</xdr:col>
      <xdr:colOff>63500</xdr:colOff>
      <xdr:row>56</xdr:row>
      <xdr:rowOff>118963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31934"/>
          <a:ext cx="838200" cy="8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118963</xdr:rowOff>
    </xdr:from>
    <xdr:to>
      <xdr:col>19</xdr:col>
      <xdr:colOff>177800</xdr:colOff>
      <xdr:row>57</xdr:row>
      <xdr:rowOff>23332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20163"/>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23332</xdr:rowOff>
    </xdr:from>
    <xdr:to>
      <xdr:col>15</xdr:col>
      <xdr:colOff>50800</xdr:colOff>
      <xdr:row>57</xdr:row>
      <xdr:rowOff>40999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95982"/>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40999</xdr:rowOff>
    </xdr:from>
    <xdr:to>
      <xdr:col>10</xdr:col>
      <xdr:colOff>114300</xdr:colOff>
      <xdr:row>57</xdr:row>
      <xdr:rowOff>58275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13649"/>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151384</xdr:rowOff>
    </xdr:from>
    <xdr:to>
      <xdr:col>24</xdr:col>
      <xdr:colOff>114300</xdr:colOff>
      <xdr:row>56</xdr:row>
      <xdr:rowOff>81534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2811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3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68163</xdr:rowOff>
    </xdr:from>
    <xdr:to>
      <xdr:col>20</xdr:col>
      <xdr:colOff>38100</xdr:colOff>
      <xdr:row>56</xdr:row>
      <xdr:rowOff>169763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14840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4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143982</xdr:rowOff>
    </xdr:from>
    <xdr:to>
      <xdr:col>15</xdr:col>
      <xdr:colOff>101600</xdr:colOff>
      <xdr:row>57</xdr:row>
      <xdr:rowOff>74132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4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90659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2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161649</xdr:rowOff>
    </xdr:from>
    <xdr:to>
      <xdr:col>10</xdr:col>
      <xdr:colOff>165100</xdr:colOff>
      <xdr:row>57</xdr:row>
      <xdr:rowOff>91799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6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108326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3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7475</xdr:rowOff>
    </xdr:from>
    <xdr:to>
      <xdr:col>6</xdr:col>
      <xdr:colOff>38100</xdr:colOff>
      <xdr:row>57</xdr:row>
      <xdr:rowOff>109075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125602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5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89446</xdr:rowOff>
    </xdr:from>
    <xdr:to>
      <xdr:col>24</xdr:col>
      <xdr:colOff>63500</xdr:colOff>
      <xdr:row>78</xdr:row>
      <xdr:rowOff>113640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62546"/>
          <a:ext cx="8382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106363</xdr:rowOff>
    </xdr:from>
    <xdr:to>
      <xdr:col>19</xdr:col>
      <xdr:colOff>177800</xdr:colOff>
      <xdr:row>78</xdr:row>
      <xdr:rowOff>113640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79463"/>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91312</xdr:rowOff>
    </xdr:from>
    <xdr:to>
      <xdr:col>15</xdr:col>
      <xdr:colOff>50800</xdr:colOff>
      <xdr:row>78</xdr:row>
      <xdr:rowOff>106363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64412"/>
          <a:ext cx="889000" cy="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91312</xdr:rowOff>
    </xdr:from>
    <xdr:to>
      <xdr:col>10</xdr:col>
      <xdr:colOff>114300</xdr:colOff>
      <xdr:row>78</xdr:row>
      <xdr:rowOff>114173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6441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38646</xdr:rowOff>
    </xdr:from>
    <xdr:to>
      <xdr:col>24</xdr:col>
      <xdr:colOff>114300</xdr:colOff>
      <xdr:row>78</xdr:row>
      <xdr:rowOff>140246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150309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62840</xdr:rowOff>
    </xdr:from>
    <xdr:to>
      <xdr:col>20</xdr:col>
      <xdr:colOff>38100</xdr:colOff>
      <xdr:row>78</xdr:row>
      <xdr:rowOff>164440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155567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2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55563</xdr:rowOff>
    </xdr:from>
    <xdr:to>
      <xdr:col>15</xdr:col>
      <xdr:colOff>101600</xdr:colOff>
      <xdr:row>78</xdr:row>
      <xdr:rowOff>157163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2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148290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2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40512</xdr:rowOff>
    </xdr:from>
    <xdr:to>
      <xdr:col>10</xdr:col>
      <xdr:colOff>165100</xdr:colOff>
      <xdr:row>78</xdr:row>
      <xdr:rowOff>142112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133239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63373</xdr:rowOff>
    </xdr:from>
    <xdr:to>
      <xdr:col>6</xdr:col>
      <xdr:colOff>38100</xdr:colOff>
      <xdr:row>78</xdr:row>
      <xdr:rowOff>164973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156100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2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88320</xdr:rowOff>
    </xdr:from>
    <xdr:to>
      <xdr:col>24</xdr:col>
      <xdr:colOff>62865</xdr:colOff>
      <xdr:row>97</xdr:row>
      <xdr:rowOff>70196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8820"/>
          <a:ext cx="1270" cy="118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74023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0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70196</xdr:rowOff>
    </xdr:from>
    <xdr:to>
      <xdr:col>24</xdr:col>
      <xdr:colOff>152400</xdr:colOff>
      <xdr:row>97</xdr:row>
      <xdr:rowOff>70196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00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34997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88320</xdr:rowOff>
    </xdr:from>
    <xdr:to>
      <xdr:col>24</xdr:col>
      <xdr:colOff>152400</xdr:colOff>
      <xdr:row>90</xdr:row>
      <xdr:rowOff>88320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122802</xdr:rowOff>
    </xdr:from>
    <xdr:to>
      <xdr:col>24</xdr:col>
      <xdr:colOff>63500</xdr:colOff>
      <xdr:row>97</xdr:row>
      <xdr:rowOff>38841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82002"/>
          <a:ext cx="838200" cy="8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41770</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58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18893</xdr:rowOff>
    </xdr:from>
    <xdr:to>
      <xdr:col>24</xdr:col>
      <xdr:colOff>114300</xdr:colOff>
      <xdr:row>95</xdr:row>
      <xdr:rowOff>120493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122802</xdr:rowOff>
    </xdr:from>
    <xdr:to>
      <xdr:col>19</xdr:col>
      <xdr:colOff>177800</xdr:colOff>
      <xdr:row>97</xdr:row>
      <xdr:rowOff>162486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82002"/>
          <a:ext cx="889000" cy="21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74937</xdr:rowOff>
    </xdr:from>
    <xdr:to>
      <xdr:col>20</xdr:col>
      <xdr:colOff>38100</xdr:colOff>
      <xdr:row>95</xdr:row>
      <xdr:rowOff>5087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9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21614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96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162486</xdr:rowOff>
    </xdr:from>
    <xdr:to>
      <xdr:col>15</xdr:col>
      <xdr:colOff>50800</xdr:colOff>
      <xdr:row>98</xdr:row>
      <xdr:rowOff>51305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93136"/>
          <a:ext cx="889000" cy="6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140984</xdr:rowOff>
    </xdr:from>
    <xdr:to>
      <xdr:col>15</xdr:col>
      <xdr:colOff>101600</xdr:colOff>
      <xdr:row>96</xdr:row>
      <xdr:rowOff>71134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87661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0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51305</xdr:rowOff>
    </xdr:from>
    <xdr:to>
      <xdr:col>10</xdr:col>
      <xdr:colOff>114300</xdr:colOff>
      <xdr:row>98</xdr:row>
      <xdr:rowOff>105932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53405"/>
          <a:ext cx="889000" cy="5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12209</xdr:rowOff>
    </xdr:from>
    <xdr:to>
      <xdr:col>10</xdr:col>
      <xdr:colOff>165100</xdr:colOff>
      <xdr:row>96</xdr:row>
      <xdr:rowOff>113809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7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130336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4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57390</xdr:rowOff>
    </xdr:from>
    <xdr:to>
      <xdr:col>6</xdr:col>
      <xdr:colOff>38100</xdr:colOff>
      <xdr:row>96</xdr:row>
      <xdr:rowOff>158990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4067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9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159491</xdr:rowOff>
    </xdr:from>
    <xdr:to>
      <xdr:col>24</xdr:col>
      <xdr:colOff>114300</xdr:colOff>
      <xdr:row>97</xdr:row>
      <xdr:rowOff>89641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74418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3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72002</xdr:rowOff>
    </xdr:from>
    <xdr:to>
      <xdr:col>20</xdr:col>
      <xdr:colOff>38100</xdr:colOff>
      <xdr:row>97</xdr:row>
      <xdr:rowOff>2152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3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164729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2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111686</xdr:rowOff>
    </xdr:from>
    <xdr:to>
      <xdr:col>15</xdr:col>
      <xdr:colOff>101600</xdr:colOff>
      <xdr:row>98</xdr:row>
      <xdr:rowOff>41836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32963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3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505</xdr:rowOff>
    </xdr:from>
    <xdr:to>
      <xdr:col>10</xdr:col>
      <xdr:colOff>165100</xdr:colOff>
      <xdr:row>98</xdr:row>
      <xdr:rowOff>102105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0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93232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9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55132</xdr:rowOff>
    </xdr:from>
    <xdr:to>
      <xdr:col>6</xdr:col>
      <xdr:colOff>38100</xdr:colOff>
      <xdr:row>98</xdr:row>
      <xdr:rowOff>156732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5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147859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4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109715</xdr:rowOff>
    </xdr:from>
    <xdr:to>
      <xdr:col>55</xdr:col>
      <xdr:colOff>0</xdr:colOff>
      <xdr:row>38</xdr:row>
      <xdr:rowOff>155473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624815"/>
          <a:ext cx="838200" cy="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16476</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8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73825</xdr:rowOff>
    </xdr:from>
    <xdr:to>
      <xdr:col>50</xdr:col>
      <xdr:colOff>114300</xdr:colOff>
      <xdr:row>38</xdr:row>
      <xdr:rowOff>155473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388775"/>
          <a:ext cx="889000" cy="128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73825</xdr:rowOff>
    </xdr:from>
    <xdr:to>
      <xdr:col>45</xdr:col>
      <xdr:colOff>177800</xdr:colOff>
      <xdr:row>39</xdr:row>
      <xdr:rowOff>105016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388775"/>
          <a:ext cx="889000" cy="140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74790</xdr:rowOff>
    </xdr:from>
    <xdr:to>
      <xdr:col>41</xdr:col>
      <xdr:colOff>50800</xdr:colOff>
      <xdr:row>39</xdr:row>
      <xdr:rowOff>105016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761340"/>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58915</xdr:rowOff>
    </xdr:from>
    <xdr:to>
      <xdr:col>55</xdr:col>
      <xdr:colOff>50800</xdr:colOff>
      <xdr:row>38</xdr:row>
      <xdr:rowOff>160515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37342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104673</xdr:rowOff>
    </xdr:from>
    <xdr:to>
      <xdr:col>50</xdr:col>
      <xdr:colOff>165100</xdr:colOff>
      <xdr:row>39</xdr:row>
      <xdr:rowOff>34823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25950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7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23025</xdr:rowOff>
    </xdr:from>
    <xdr:to>
      <xdr:col>46</xdr:col>
      <xdr:colOff>38100</xdr:colOff>
      <xdr:row>31</xdr:row>
      <xdr:rowOff>124625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3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115752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3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54216</xdr:rowOff>
    </xdr:from>
    <xdr:to>
      <xdr:col>41</xdr:col>
      <xdr:colOff>101600</xdr:colOff>
      <xdr:row>39</xdr:row>
      <xdr:rowOff>155816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7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146943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83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23990</xdr:rowOff>
    </xdr:from>
    <xdr:to>
      <xdr:col>36</xdr:col>
      <xdr:colOff>165100</xdr:colOff>
      <xdr:row>39</xdr:row>
      <xdr:rowOff>125590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7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116717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80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20348</xdr:rowOff>
    </xdr:from>
    <xdr:to>
      <xdr:col>55</xdr:col>
      <xdr:colOff>0</xdr:colOff>
      <xdr:row>58</xdr:row>
      <xdr:rowOff>97317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64448"/>
          <a:ext cx="838200" cy="7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87396</xdr:rowOff>
    </xdr:from>
    <xdr:to>
      <xdr:col>50</xdr:col>
      <xdr:colOff>114300</xdr:colOff>
      <xdr:row>58</xdr:row>
      <xdr:rowOff>97317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31496"/>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15242</xdr:rowOff>
    </xdr:from>
    <xdr:to>
      <xdr:col>45</xdr:col>
      <xdr:colOff>177800</xdr:colOff>
      <xdr:row>58</xdr:row>
      <xdr:rowOff>87396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59342"/>
          <a:ext cx="889000" cy="7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15242</xdr:rowOff>
    </xdr:from>
    <xdr:to>
      <xdr:col>41</xdr:col>
      <xdr:colOff>50800</xdr:colOff>
      <xdr:row>58</xdr:row>
      <xdr:rowOff>72468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59342"/>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140998</xdr:rowOff>
    </xdr:from>
    <xdr:to>
      <xdr:col>55</xdr:col>
      <xdr:colOff>50800</xdr:colOff>
      <xdr:row>58</xdr:row>
      <xdr:rowOff>71148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1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119425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46517</xdr:rowOff>
    </xdr:from>
    <xdr:to>
      <xdr:col>50</xdr:col>
      <xdr:colOff>165100</xdr:colOff>
      <xdr:row>58</xdr:row>
      <xdr:rowOff>148117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9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139244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8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36596</xdr:rowOff>
    </xdr:from>
    <xdr:to>
      <xdr:col>46</xdr:col>
      <xdr:colOff>38100</xdr:colOff>
      <xdr:row>58</xdr:row>
      <xdr:rowOff>138196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8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129323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135892</xdr:rowOff>
    </xdr:from>
    <xdr:to>
      <xdr:col>41</xdr:col>
      <xdr:colOff>101600</xdr:colOff>
      <xdr:row>58</xdr:row>
      <xdr:rowOff>66042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0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57169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0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21668</xdr:rowOff>
    </xdr:from>
    <xdr:to>
      <xdr:col>36</xdr:col>
      <xdr:colOff>165100</xdr:colOff>
      <xdr:row>58</xdr:row>
      <xdr:rowOff>123268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6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114395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163970</xdr:rowOff>
    </xdr:from>
    <xdr:to>
      <xdr:col>55</xdr:col>
      <xdr:colOff>0</xdr:colOff>
      <xdr:row>79</xdr:row>
      <xdr:rowOff>16853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37070"/>
          <a:ext cx="838200" cy="2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16853</xdr:rowOff>
    </xdr:from>
    <xdr:to>
      <xdr:col>50</xdr:col>
      <xdr:colOff>114300</xdr:colOff>
      <xdr:row>79</xdr:row>
      <xdr:rowOff>19114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61403"/>
          <a:ext cx="889000" cy="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156820</xdr:rowOff>
    </xdr:from>
    <xdr:to>
      <xdr:col>45</xdr:col>
      <xdr:colOff>177800</xdr:colOff>
      <xdr:row>79</xdr:row>
      <xdr:rowOff>19114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29920"/>
          <a:ext cx="889000" cy="3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156820</xdr:rowOff>
    </xdr:from>
    <xdr:to>
      <xdr:col>41</xdr:col>
      <xdr:colOff>50800</xdr:colOff>
      <xdr:row>79</xdr:row>
      <xdr:rowOff>17399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29920"/>
          <a:ext cx="889000" cy="3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113170</xdr:rowOff>
    </xdr:from>
    <xdr:to>
      <xdr:col>55</xdr:col>
      <xdr:colOff>50800</xdr:colOff>
      <xdr:row>79</xdr:row>
      <xdr:rowOff>43320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28097</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137503</xdr:rowOff>
    </xdr:from>
    <xdr:to>
      <xdr:col>50</xdr:col>
      <xdr:colOff>165100</xdr:colOff>
      <xdr:row>79</xdr:row>
      <xdr:rowOff>67653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1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58780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0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139764</xdr:rowOff>
    </xdr:from>
    <xdr:to>
      <xdr:col>46</xdr:col>
      <xdr:colOff>38100</xdr:colOff>
      <xdr:row>79</xdr:row>
      <xdr:rowOff>69914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61041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106020</xdr:rowOff>
    </xdr:from>
    <xdr:to>
      <xdr:col>41</xdr:col>
      <xdr:colOff>101600</xdr:colOff>
      <xdr:row>79</xdr:row>
      <xdr:rowOff>36170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27297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138049</xdr:rowOff>
    </xdr:from>
    <xdr:to>
      <xdr:col>36</xdr:col>
      <xdr:colOff>165100</xdr:colOff>
      <xdr:row>79</xdr:row>
      <xdr:rowOff>68199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59326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0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84176</xdr:rowOff>
    </xdr:from>
    <xdr:to>
      <xdr:col>55</xdr:col>
      <xdr:colOff>0</xdr:colOff>
      <xdr:row>98</xdr:row>
      <xdr:rowOff>95529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86276"/>
          <a:ext cx="838200" cy="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95529</xdr:rowOff>
    </xdr:from>
    <xdr:to>
      <xdr:col>50</xdr:col>
      <xdr:colOff>114300</xdr:colOff>
      <xdr:row>98</xdr:row>
      <xdr:rowOff>115125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97629"/>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84365</xdr:rowOff>
    </xdr:from>
    <xdr:to>
      <xdr:col>45</xdr:col>
      <xdr:colOff>177800</xdr:colOff>
      <xdr:row>98</xdr:row>
      <xdr:rowOff>115125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86465"/>
          <a:ext cx="889000" cy="3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49771</xdr:rowOff>
    </xdr:from>
    <xdr:to>
      <xdr:col>41</xdr:col>
      <xdr:colOff>50800</xdr:colOff>
      <xdr:row>98</xdr:row>
      <xdr:rowOff>84365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51871"/>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33376</xdr:rowOff>
    </xdr:from>
    <xdr:to>
      <xdr:col>55</xdr:col>
      <xdr:colOff>50800</xdr:colOff>
      <xdr:row>98</xdr:row>
      <xdr:rowOff>134976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119753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5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44729</xdr:rowOff>
    </xdr:from>
    <xdr:to>
      <xdr:col>50</xdr:col>
      <xdr:colOff>165100</xdr:colOff>
      <xdr:row>98</xdr:row>
      <xdr:rowOff>146329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4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137456</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04428" y="1693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64325</xdr:rowOff>
    </xdr:from>
    <xdr:to>
      <xdr:col>46</xdr:col>
      <xdr:colOff>38100</xdr:colOff>
      <xdr:row>98</xdr:row>
      <xdr:rowOff>165925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6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157052</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15428" y="1695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33565</xdr:rowOff>
    </xdr:from>
    <xdr:to>
      <xdr:col>41</xdr:col>
      <xdr:colOff>101600</xdr:colOff>
      <xdr:row>98</xdr:row>
      <xdr:rowOff>135165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3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126292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170421</xdr:rowOff>
    </xdr:from>
    <xdr:to>
      <xdr:col>36</xdr:col>
      <xdr:colOff>165100</xdr:colOff>
      <xdr:row>98</xdr:row>
      <xdr:rowOff>100571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91698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9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60325</xdr:rowOff>
    </xdr:from>
    <xdr:to>
      <xdr:col>85</xdr:col>
      <xdr:colOff>127000</xdr:colOff>
      <xdr:row>78</xdr:row>
      <xdr:rowOff>78499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433425"/>
          <a:ext cx="8382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55411</xdr:rowOff>
    </xdr:from>
    <xdr:to>
      <xdr:col>81</xdr:col>
      <xdr:colOff>50800</xdr:colOff>
      <xdr:row>78</xdr:row>
      <xdr:rowOff>60325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428511"/>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50445</xdr:rowOff>
    </xdr:from>
    <xdr:to>
      <xdr:col>76</xdr:col>
      <xdr:colOff>114300</xdr:colOff>
      <xdr:row>78</xdr:row>
      <xdr:rowOff>55411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423545"/>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43892</xdr:rowOff>
    </xdr:from>
    <xdr:to>
      <xdr:col>71</xdr:col>
      <xdr:colOff>177800</xdr:colOff>
      <xdr:row>78</xdr:row>
      <xdr:rowOff>50445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416992"/>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27699</xdr:rowOff>
    </xdr:from>
    <xdr:to>
      <xdr:col>85</xdr:col>
      <xdr:colOff>177800</xdr:colOff>
      <xdr:row>78</xdr:row>
      <xdr:rowOff>129299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4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114076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31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9525</xdr:rowOff>
    </xdr:from>
    <xdr:to>
      <xdr:col>81</xdr:col>
      <xdr:colOff>101600</xdr:colOff>
      <xdr:row>78</xdr:row>
      <xdr:rowOff>111125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102252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4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4611</xdr:rowOff>
    </xdr:from>
    <xdr:to>
      <xdr:col>76</xdr:col>
      <xdr:colOff>165100</xdr:colOff>
      <xdr:row>78</xdr:row>
      <xdr:rowOff>106211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3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97338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7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171095</xdr:rowOff>
    </xdr:from>
    <xdr:to>
      <xdr:col>72</xdr:col>
      <xdr:colOff>38100</xdr:colOff>
      <xdr:row>78</xdr:row>
      <xdr:rowOff>101245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3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92372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4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164542</xdr:rowOff>
    </xdr:from>
    <xdr:to>
      <xdr:col>67</xdr:col>
      <xdr:colOff>101600</xdr:colOff>
      <xdr:row>78</xdr:row>
      <xdr:rowOff>94692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3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85819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4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59843</xdr:rowOff>
    </xdr:from>
    <xdr:to>
      <xdr:col>85</xdr:col>
      <xdr:colOff>127000</xdr:colOff>
      <xdr:row>98</xdr:row>
      <xdr:rowOff>103950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61943"/>
          <a:ext cx="838200" cy="4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59843</xdr:rowOff>
    </xdr:from>
    <xdr:to>
      <xdr:col>81</xdr:col>
      <xdr:colOff>50800</xdr:colOff>
      <xdr:row>98</xdr:row>
      <xdr:rowOff>129463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61943"/>
          <a:ext cx="889000" cy="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22365</xdr:rowOff>
    </xdr:from>
    <xdr:to>
      <xdr:col>76</xdr:col>
      <xdr:colOff>114300</xdr:colOff>
      <xdr:row>98</xdr:row>
      <xdr:rowOff>129463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24465"/>
          <a:ext cx="889000" cy="10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22365</xdr:rowOff>
    </xdr:from>
    <xdr:to>
      <xdr:col>71</xdr:col>
      <xdr:colOff>177800</xdr:colOff>
      <xdr:row>99</xdr:row>
      <xdr:rowOff>3124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24465"/>
          <a:ext cx="889000" cy="15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53150</xdr:rowOff>
    </xdr:from>
    <xdr:to>
      <xdr:col>85</xdr:col>
      <xdr:colOff>177800</xdr:colOff>
      <xdr:row>98</xdr:row>
      <xdr:rowOff>154750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139527</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9043</xdr:rowOff>
    </xdr:from>
    <xdr:to>
      <xdr:col>81</xdr:col>
      <xdr:colOff>101600</xdr:colOff>
      <xdr:row>98</xdr:row>
      <xdr:rowOff>110643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101770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0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78663</xdr:rowOff>
    </xdr:from>
    <xdr:to>
      <xdr:col>76</xdr:col>
      <xdr:colOff>165100</xdr:colOff>
      <xdr:row>99</xdr:row>
      <xdr:rowOff>8813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171390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97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143015</xdr:rowOff>
    </xdr:from>
    <xdr:to>
      <xdr:col>72</xdr:col>
      <xdr:colOff>38100</xdr:colOff>
      <xdr:row>98</xdr:row>
      <xdr:rowOff>73165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89692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4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123774</xdr:rowOff>
    </xdr:from>
    <xdr:to>
      <xdr:col>67</xdr:col>
      <xdr:colOff>101600</xdr:colOff>
      <xdr:row>99</xdr:row>
      <xdr:rowOff>53924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2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45051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701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166751</xdr:rowOff>
    </xdr:from>
    <xdr:to>
      <xdr:col>116</xdr:col>
      <xdr:colOff>63500</xdr:colOff>
      <xdr:row>58</xdr:row>
      <xdr:rowOff>167132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11085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166408</xdr:rowOff>
    </xdr:from>
    <xdr:to>
      <xdr:col>111</xdr:col>
      <xdr:colOff>177800</xdr:colOff>
      <xdr:row>58</xdr:row>
      <xdr:rowOff>166751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110508"/>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165951</xdr:rowOff>
    </xdr:from>
    <xdr:to>
      <xdr:col>107</xdr:col>
      <xdr:colOff>50800</xdr:colOff>
      <xdr:row>58</xdr:row>
      <xdr:rowOff>166408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11005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165532</xdr:rowOff>
    </xdr:from>
    <xdr:to>
      <xdr:col>102</xdr:col>
      <xdr:colOff>114300</xdr:colOff>
      <xdr:row>58</xdr:row>
      <xdr:rowOff>165951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10963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116332</xdr:rowOff>
    </xdr:from>
    <xdr:to>
      <xdr:col>116</xdr:col>
      <xdr:colOff>114300</xdr:colOff>
      <xdr:row>59</xdr:row>
      <xdr:rowOff>46482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64508</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115951</xdr:rowOff>
    </xdr:from>
    <xdr:to>
      <xdr:col>112</xdr:col>
      <xdr:colOff>38100</xdr:colOff>
      <xdr:row>59</xdr:row>
      <xdr:rowOff>46101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37228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15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115608</xdr:rowOff>
    </xdr:from>
    <xdr:to>
      <xdr:col>107</xdr:col>
      <xdr:colOff>101600</xdr:colOff>
      <xdr:row>59</xdr:row>
      <xdr:rowOff>45758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36885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1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115151</xdr:rowOff>
    </xdr:from>
    <xdr:to>
      <xdr:col>102</xdr:col>
      <xdr:colOff>165100</xdr:colOff>
      <xdr:row>59</xdr:row>
      <xdr:rowOff>45301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5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36428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15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114732</xdr:rowOff>
    </xdr:from>
    <xdr:to>
      <xdr:col>98</xdr:col>
      <xdr:colOff>38100</xdr:colOff>
      <xdr:row>59</xdr:row>
      <xdr:rowOff>44882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36009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15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113999</xdr:rowOff>
    </xdr:from>
    <xdr:to>
      <xdr:col>116</xdr:col>
      <xdr:colOff>63500</xdr:colOff>
      <xdr:row>78</xdr:row>
      <xdr:rowOff>128727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487099"/>
          <a:ext cx="8382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7276</xdr:rowOff>
    </xdr:from>
    <xdr:to>
      <xdr:col>111</xdr:col>
      <xdr:colOff>177800</xdr:colOff>
      <xdr:row>78</xdr:row>
      <xdr:rowOff>113999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380376"/>
          <a:ext cx="889000" cy="10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137578</xdr:rowOff>
    </xdr:from>
    <xdr:to>
      <xdr:col>107</xdr:col>
      <xdr:colOff>50800</xdr:colOff>
      <xdr:row>78</xdr:row>
      <xdr:rowOff>7276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167778"/>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137578</xdr:rowOff>
    </xdr:from>
    <xdr:to>
      <xdr:col>102</xdr:col>
      <xdr:colOff>114300</xdr:colOff>
      <xdr:row>76</xdr:row>
      <xdr:rowOff>144044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67778"/>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77927</xdr:rowOff>
    </xdr:from>
    <xdr:to>
      <xdr:col>116</xdr:col>
      <xdr:colOff>114300</xdr:colOff>
      <xdr:row>79</xdr:row>
      <xdr:rowOff>8077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56354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42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63199</xdr:rowOff>
    </xdr:from>
    <xdr:to>
      <xdr:col>112</xdr:col>
      <xdr:colOff>38100</xdr:colOff>
      <xdr:row>78</xdr:row>
      <xdr:rowOff>164799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4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155926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52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127926</xdr:rowOff>
    </xdr:from>
    <xdr:to>
      <xdr:col>107</xdr:col>
      <xdr:colOff>101600</xdr:colOff>
      <xdr:row>78</xdr:row>
      <xdr:rowOff>58076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2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49203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2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86778</xdr:rowOff>
    </xdr:from>
    <xdr:to>
      <xdr:col>102</xdr:col>
      <xdr:colOff>165100</xdr:colOff>
      <xdr:row>77</xdr:row>
      <xdr:rowOff>16928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8055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0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93244</xdr:rowOff>
    </xdr:from>
    <xdr:to>
      <xdr:col>98</xdr:col>
      <xdr:colOff>38100</xdr:colOff>
      <xdr:row>77</xdr:row>
      <xdr:rowOff>23394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14521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歳出決算総額は、住民一人当たり</a:t>
          </a:r>
          <a:r>
            <a:rPr kumimoji="1" lang="en-US" altLang="ja-JP" sz="1050">
              <a:solidFill>
                <a:schemeClr val="dk1"/>
              </a:solidFill>
              <a:effectLst/>
              <a:latin typeface="+mn-lt"/>
              <a:ea typeface="+mn-ea"/>
              <a:cs typeface="+mn-cs"/>
            </a:rPr>
            <a:t>327,211</a:t>
          </a:r>
          <a:r>
            <a:rPr kumimoji="1" lang="ja-JP" altLang="ja-JP" sz="1050">
              <a:solidFill>
                <a:schemeClr val="dk1"/>
              </a:solidFill>
              <a:effectLst/>
              <a:latin typeface="+mn-lt"/>
              <a:ea typeface="+mn-ea"/>
              <a:cs typeface="+mn-cs"/>
            </a:rPr>
            <a:t>円となっている。全国類似団体を上回った物件費については、学校図書連携業務に係る委託料の皆増や物価高騰対策として実施した交通系ＩＣカード配布業務に係る委託料の皆増などにより、一人当たり物件費は増加しており、依然として類似団体平均と比べてかなり高い水準となった。</a:t>
          </a:r>
          <a:endParaRPr lang="ja-JP" altLang="ja-JP" sz="1200">
            <a:effectLst/>
          </a:endParaRPr>
        </a:p>
        <a:p>
          <a:r>
            <a:rPr kumimoji="1" lang="ja-JP" altLang="ja-JP" sz="1050">
              <a:solidFill>
                <a:schemeClr val="dk1"/>
              </a:solidFill>
              <a:effectLst/>
              <a:latin typeface="+mn-lt"/>
              <a:ea typeface="+mn-ea"/>
              <a:cs typeface="+mn-cs"/>
            </a:rPr>
            <a:t>扶助費は、住民一人当たり</a:t>
          </a:r>
          <a:r>
            <a:rPr kumimoji="1" lang="en-US" altLang="ja-JP" sz="1050">
              <a:solidFill>
                <a:schemeClr val="dk1"/>
              </a:solidFill>
              <a:effectLst/>
              <a:latin typeface="+mn-lt"/>
              <a:ea typeface="+mn-ea"/>
              <a:cs typeface="+mn-cs"/>
            </a:rPr>
            <a:t>79,780</a:t>
          </a:r>
          <a:r>
            <a:rPr kumimoji="1" lang="ja-JP" altLang="ja-JP" sz="1050">
              <a:solidFill>
                <a:schemeClr val="dk1"/>
              </a:solidFill>
              <a:effectLst/>
              <a:latin typeface="+mn-lt"/>
              <a:ea typeface="+mn-ea"/>
              <a:cs typeface="+mn-cs"/>
            </a:rPr>
            <a:t>円となっている。子育て世帯に対する臨時特別給付金の皆減などにより、前年度から</a:t>
          </a:r>
          <a:r>
            <a:rPr kumimoji="1" lang="en-US" altLang="ja-JP" sz="1050">
              <a:solidFill>
                <a:schemeClr val="dk1"/>
              </a:solidFill>
              <a:effectLst/>
              <a:latin typeface="+mn-lt"/>
              <a:ea typeface="+mn-ea"/>
              <a:cs typeface="+mn-cs"/>
            </a:rPr>
            <a:t>9,568</a:t>
          </a:r>
          <a:r>
            <a:rPr kumimoji="1" lang="ja-JP" altLang="ja-JP" sz="1050">
              <a:solidFill>
                <a:schemeClr val="dk1"/>
              </a:solidFill>
              <a:effectLst/>
              <a:latin typeface="+mn-lt"/>
              <a:ea typeface="+mn-ea"/>
              <a:cs typeface="+mn-cs"/>
            </a:rPr>
            <a:t>円減少した。</a:t>
          </a:r>
          <a:endParaRPr lang="ja-JP" altLang="ja-JP" sz="1200">
            <a:effectLst/>
          </a:endParaRPr>
        </a:p>
        <a:p>
          <a:r>
            <a:rPr kumimoji="1" lang="ja-JP" altLang="ja-JP" sz="1050">
              <a:solidFill>
                <a:schemeClr val="dk1"/>
              </a:solidFill>
              <a:effectLst/>
              <a:latin typeface="+mn-lt"/>
              <a:ea typeface="+mn-ea"/>
              <a:cs typeface="+mn-cs"/>
            </a:rPr>
            <a:t>普通建設事業費は、住民一人当たり</a:t>
          </a:r>
          <a:r>
            <a:rPr kumimoji="1" lang="en-US" altLang="ja-JP" sz="1050">
              <a:solidFill>
                <a:schemeClr val="dk1"/>
              </a:solidFill>
              <a:effectLst/>
              <a:latin typeface="+mn-lt"/>
              <a:ea typeface="+mn-ea"/>
              <a:cs typeface="+mn-cs"/>
            </a:rPr>
            <a:t>25,663</a:t>
          </a:r>
          <a:r>
            <a:rPr kumimoji="1" lang="ja-JP" altLang="ja-JP" sz="1050">
              <a:solidFill>
                <a:schemeClr val="dk1"/>
              </a:solidFill>
              <a:effectLst/>
              <a:latin typeface="+mn-lt"/>
              <a:ea typeface="+mn-ea"/>
              <a:cs typeface="+mn-cs"/>
            </a:rPr>
            <a:t>円となっており、認可保育所等整備費補助金の皆増等にともない前年度から</a:t>
          </a:r>
          <a:r>
            <a:rPr kumimoji="1" lang="en-US" altLang="ja-JP" sz="1050">
              <a:solidFill>
                <a:schemeClr val="dk1"/>
              </a:solidFill>
              <a:effectLst/>
              <a:latin typeface="+mn-lt"/>
              <a:ea typeface="+mn-ea"/>
              <a:cs typeface="+mn-cs"/>
            </a:rPr>
            <a:t>10,101</a:t>
          </a:r>
          <a:r>
            <a:rPr kumimoji="1" lang="ja-JP" altLang="ja-JP" sz="1050">
              <a:solidFill>
                <a:schemeClr val="dk1"/>
              </a:solidFill>
              <a:effectLst/>
              <a:latin typeface="+mn-lt"/>
              <a:ea typeface="+mn-ea"/>
              <a:cs typeface="+mn-cs"/>
            </a:rPr>
            <a:t>円増加した。</a:t>
          </a:r>
          <a:endParaRPr lang="ja-JP" altLang="ja-JP" sz="1200">
            <a:effectLst/>
          </a:endParaRPr>
        </a:p>
        <a:p>
          <a:r>
            <a:rPr kumimoji="1" lang="ja-JP" altLang="ja-JP" sz="1050">
              <a:solidFill>
                <a:schemeClr val="dk1"/>
              </a:solidFill>
              <a:effectLst/>
              <a:latin typeface="+mn-lt"/>
              <a:ea typeface="+mn-ea"/>
              <a:cs typeface="+mn-cs"/>
            </a:rPr>
            <a:t>公債費は、平成１３年度に借入れた義務教育施設整備事業債の償還が終わったことなどにより、前年度から</a:t>
          </a:r>
          <a:r>
            <a:rPr kumimoji="1" lang="en-US" altLang="ja-JP" sz="1050">
              <a:solidFill>
                <a:schemeClr val="dk1"/>
              </a:solidFill>
              <a:effectLst/>
              <a:latin typeface="+mn-lt"/>
              <a:ea typeface="+mn-ea"/>
              <a:cs typeface="+mn-cs"/>
            </a:rPr>
            <a:t>1,431</a:t>
          </a:r>
          <a:r>
            <a:rPr kumimoji="1" lang="ja-JP" altLang="ja-JP" sz="1050">
              <a:solidFill>
                <a:schemeClr val="dk1"/>
              </a:solidFill>
              <a:effectLst/>
              <a:latin typeface="+mn-lt"/>
              <a:ea typeface="+mn-ea"/>
              <a:cs typeface="+mn-cs"/>
            </a:rPr>
            <a:t>円減少した。</a:t>
          </a:r>
          <a:endParaRPr lang="ja-JP" altLang="ja-JP" sz="1200">
            <a:effectLst/>
          </a:endParaRPr>
        </a:p>
        <a:p>
          <a:r>
            <a:rPr kumimoji="1" lang="ja-JP" altLang="ja-JP" sz="1050">
              <a:solidFill>
                <a:schemeClr val="dk1"/>
              </a:solidFill>
              <a:effectLst/>
              <a:latin typeface="+mn-lt"/>
              <a:ea typeface="+mn-ea"/>
              <a:cs typeface="+mn-cs"/>
            </a:rPr>
            <a:t>積立金は、財政調整基金元金積立金や公共施設整備基金元金積立金の減少により、前年度から</a:t>
          </a:r>
          <a:r>
            <a:rPr kumimoji="1" lang="en-US" altLang="ja-JP" sz="1050">
              <a:solidFill>
                <a:schemeClr val="dk1"/>
              </a:solidFill>
              <a:effectLst/>
              <a:latin typeface="+mn-lt"/>
              <a:ea typeface="+mn-ea"/>
              <a:cs typeface="+mn-cs"/>
            </a:rPr>
            <a:t>3,473</a:t>
          </a:r>
          <a:r>
            <a:rPr kumimoji="1" lang="ja-JP" altLang="ja-JP" sz="1050">
              <a:solidFill>
                <a:schemeClr val="dk1"/>
              </a:solidFill>
              <a:effectLst/>
              <a:latin typeface="+mn-lt"/>
              <a:ea typeface="+mn-ea"/>
              <a:cs typeface="+mn-cs"/>
            </a:rPr>
            <a:t>円増加した。</a:t>
          </a:r>
          <a:endParaRPr lang="ja-JP" altLang="ja-JP" sz="1200">
            <a:effectLst/>
          </a:endParaRPr>
        </a:p>
        <a:p>
          <a:r>
            <a:rPr kumimoji="1" lang="ja-JP" altLang="ja-JP" sz="1050">
              <a:solidFill>
                <a:schemeClr val="dk1"/>
              </a:solidFill>
              <a:effectLst/>
              <a:latin typeface="+mn-lt"/>
              <a:ea typeface="+mn-ea"/>
              <a:cs typeface="+mn-cs"/>
            </a:rPr>
            <a:t>今後は、歳出についてより一層の選択と集中を行うことにより、老朽化を迎えるインフラ・公共施設等の大規模修繕や新規の大規模事業等を計画的に行う。</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愛知県日進市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93,774
91,879
34.91
32,911,929
30,683,923
1,624,143
18,355,469
6,913,033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141072</xdr:rowOff>
    </xdr:from>
    <xdr:to>
      <xdr:col>24</xdr:col>
      <xdr:colOff>63500</xdr:colOff>
      <xdr:row>36</xdr:row>
      <xdr:rowOff>150216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132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150216</xdr:rowOff>
    </xdr:from>
    <xdr:to>
      <xdr:col>19</xdr:col>
      <xdr:colOff>177800</xdr:colOff>
      <xdr:row>37</xdr:row>
      <xdr:rowOff>5283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22416"/>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5283</xdr:rowOff>
    </xdr:from>
    <xdr:to>
      <xdr:col>15</xdr:col>
      <xdr:colOff>50800</xdr:colOff>
      <xdr:row>37</xdr:row>
      <xdr:rowOff>5283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489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128270</xdr:rowOff>
    </xdr:from>
    <xdr:to>
      <xdr:col>10</xdr:col>
      <xdr:colOff>114300</xdr:colOff>
      <xdr:row>37</xdr:row>
      <xdr:rowOff>5283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00470"/>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90272</xdr:rowOff>
    </xdr:from>
    <xdr:to>
      <xdr:col>24</xdr:col>
      <xdr:colOff>114300</xdr:colOff>
      <xdr:row>37</xdr:row>
      <xdr:rowOff>20422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68699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99416</xdr:rowOff>
    </xdr:from>
    <xdr:to>
      <xdr:col>20</xdr:col>
      <xdr:colOff>38100</xdr:colOff>
      <xdr:row>37</xdr:row>
      <xdr:rowOff>29566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20693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6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125933</xdr:rowOff>
    </xdr:from>
    <xdr:to>
      <xdr:col>15</xdr:col>
      <xdr:colOff>101600</xdr:colOff>
      <xdr:row>37</xdr:row>
      <xdr:rowOff>56083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47210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125933</xdr:rowOff>
    </xdr:from>
    <xdr:to>
      <xdr:col>10</xdr:col>
      <xdr:colOff>165100</xdr:colOff>
      <xdr:row>37</xdr:row>
      <xdr:rowOff>56083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47210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77470</xdr:rowOff>
    </xdr:from>
    <xdr:to>
      <xdr:col>6</xdr:col>
      <xdr:colOff>38100</xdr:colOff>
      <xdr:row>37</xdr:row>
      <xdr:rowOff>7620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170197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79250</xdr:rowOff>
    </xdr:from>
    <xdr:to>
      <xdr:col>24</xdr:col>
      <xdr:colOff>63500</xdr:colOff>
      <xdr:row>57</xdr:row>
      <xdr:rowOff>102720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51900"/>
          <a:ext cx="8382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57176</xdr:rowOff>
    </xdr:from>
    <xdr:to>
      <xdr:col>19</xdr:col>
      <xdr:colOff>177800</xdr:colOff>
      <xdr:row>57</xdr:row>
      <xdr:rowOff>79250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44026"/>
          <a:ext cx="889000" cy="70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57176</xdr:rowOff>
    </xdr:from>
    <xdr:to>
      <xdr:col>15</xdr:col>
      <xdr:colOff>50800</xdr:colOff>
      <xdr:row>57</xdr:row>
      <xdr:rowOff>98270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144026"/>
          <a:ext cx="889000" cy="72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98270</xdr:rowOff>
    </xdr:from>
    <xdr:to>
      <xdr:col>10</xdr:col>
      <xdr:colOff>114300</xdr:colOff>
      <xdr:row>57</xdr:row>
      <xdr:rowOff>160396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70920"/>
          <a:ext cx="889000" cy="6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51920</xdr:rowOff>
    </xdr:from>
    <xdr:to>
      <xdr:col>24</xdr:col>
      <xdr:colOff>114300</xdr:colOff>
      <xdr:row>57</xdr:row>
      <xdr:rowOff>153520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138297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28450</xdr:rowOff>
    </xdr:from>
    <xdr:to>
      <xdr:col>20</xdr:col>
      <xdr:colOff>38100</xdr:colOff>
      <xdr:row>57</xdr:row>
      <xdr:rowOff>130050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121177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6376</xdr:rowOff>
    </xdr:from>
    <xdr:to>
      <xdr:col>15</xdr:col>
      <xdr:colOff>101600</xdr:colOff>
      <xdr:row>53</xdr:row>
      <xdr:rowOff>107976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9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99103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8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47470</xdr:rowOff>
    </xdr:from>
    <xdr:to>
      <xdr:col>10</xdr:col>
      <xdr:colOff>165100</xdr:colOff>
      <xdr:row>57</xdr:row>
      <xdr:rowOff>149070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140197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1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109596</xdr:rowOff>
    </xdr:from>
    <xdr:to>
      <xdr:col>6</xdr:col>
      <xdr:colOff>38100</xdr:colOff>
      <xdr:row>58</xdr:row>
      <xdr:rowOff>39746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30873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7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164945</xdr:rowOff>
    </xdr:from>
    <xdr:to>
      <xdr:col>24</xdr:col>
      <xdr:colOff>63500</xdr:colOff>
      <xdr:row>77</xdr:row>
      <xdr:rowOff>25797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95145"/>
          <a:ext cx="838200" cy="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164945</xdr:rowOff>
    </xdr:from>
    <xdr:to>
      <xdr:col>19</xdr:col>
      <xdr:colOff>177800</xdr:colOff>
      <xdr:row>77</xdr:row>
      <xdr:rowOff>152806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95145"/>
          <a:ext cx="889000" cy="15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152806</xdr:rowOff>
    </xdr:from>
    <xdr:to>
      <xdr:col>15</xdr:col>
      <xdr:colOff>50800</xdr:colOff>
      <xdr:row>77</xdr:row>
      <xdr:rowOff>156701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54456"/>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156701</xdr:rowOff>
    </xdr:from>
    <xdr:to>
      <xdr:col>10</xdr:col>
      <xdr:colOff>114300</xdr:colOff>
      <xdr:row>78</xdr:row>
      <xdr:rowOff>91411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8351"/>
          <a:ext cx="889000" cy="10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146447</xdr:rowOff>
    </xdr:from>
    <xdr:to>
      <xdr:col>24</xdr:col>
      <xdr:colOff>114300</xdr:colOff>
      <xdr:row>77</xdr:row>
      <xdr:rowOff>76597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124874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114145</xdr:rowOff>
    </xdr:from>
    <xdr:to>
      <xdr:col>20</xdr:col>
      <xdr:colOff>38100</xdr:colOff>
      <xdr:row>77</xdr:row>
      <xdr:rowOff>44295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35422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3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102006</xdr:rowOff>
    </xdr:from>
    <xdr:to>
      <xdr:col>15</xdr:col>
      <xdr:colOff>101600</xdr:colOff>
      <xdr:row>78</xdr:row>
      <xdr:rowOff>32156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23283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105901</xdr:rowOff>
    </xdr:from>
    <xdr:to>
      <xdr:col>10</xdr:col>
      <xdr:colOff>165100</xdr:colOff>
      <xdr:row>78</xdr:row>
      <xdr:rowOff>36051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27178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40611</xdr:rowOff>
    </xdr:from>
    <xdr:to>
      <xdr:col>6</xdr:col>
      <xdr:colOff>38100</xdr:colOff>
      <xdr:row>78</xdr:row>
      <xdr:rowOff>142211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1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133338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0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54366</xdr:rowOff>
    </xdr:from>
    <xdr:to>
      <xdr:col>24</xdr:col>
      <xdr:colOff>62865</xdr:colOff>
      <xdr:row>98</xdr:row>
      <xdr:rowOff>81541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84866"/>
          <a:ext cx="1270" cy="139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85368</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8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81541</xdr:rowOff>
    </xdr:from>
    <xdr:to>
      <xdr:col>24</xdr:col>
      <xdr:colOff>152400</xdr:colOff>
      <xdr:row>98</xdr:row>
      <xdr:rowOff>81541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1043</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6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54366</xdr:rowOff>
    </xdr:from>
    <xdr:to>
      <xdr:col>24</xdr:col>
      <xdr:colOff>152400</xdr:colOff>
      <xdr:row>90</xdr:row>
      <xdr:rowOff>54366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8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160550</xdr:rowOff>
    </xdr:from>
    <xdr:to>
      <xdr:col>24</xdr:col>
      <xdr:colOff>63500</xdr:colOff>
      <xdr:row>97</xdr:row>
      <xdr:rowOff>161655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91200"/>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27328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8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4451</xdr:rowOff>
    </xdr:from>
    <xdr:to>
      <xdr:col>24</xdr:col>
      <xdr:colOff>114300</xdr:colOff>
      <xdr:row>97</xdr:row>
      <xdr:rowOff>106051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161655</xdr:rowOff>
    </xdr:from>
    <xdr:to>
      <xdr:col>19</xdr:col>
      <xdr:colOff>177800</xdr:colOff>
      <xdr:row>98</xdr:row>
      <xdr:rowOff>72158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92305"/>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17701</xdr:rowOff>
    </xdr:from>
    <xdr:to>
      <xdr:col>20</xdr:col>
      <xdr:colOff>38100</xdr:colOff>
      <xdr:row>97</xdr:row>
      <xdr:rowOff>119301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135828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62261</xdr:rowOff>
    </xdr:from>
    <xdr:to>
      <xdr:col>15</xdr:col>
      <xdr:colOff>50800</xdr:colOff>
      <xdr:row>98</xdr:row>
      <xdr:rowOff>72158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64361"/>
          <a:ext cx="889000" cy="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92357</xdr:rowOff>
    </xdr:from>
    <xdr:to>
      <xdr:col>15</xdr:col>
      <xdr:colOff>101600</xdr:colOff>
      <xdr:row>98</xdr:row>
      <xdr:rowOff>22507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72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39034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62261</xdr:rowOff>
    </xdr:from>
    <xdr:to>
      <xdr:col>10</xdr:col>
      <xdr:colOff>114300</xdr:colOff>
      <xdr:row>98</xdr:row>
      <xdr:rowOff>102772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64361"/>
          <a:ext cx="889000" cy="4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122904</xdr:rowOff>
    </xdr:from>
    <xdr:to>
      <xdr:col>10</xdr:col>
      <xdr:colOff>165100</xdr:colOff>
      <xdr:row>98</xdr:row>
      <xdr:rowOff>53054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69581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133420</xdr:rowOff>
    </xdr:from>
    <xdr:to>
      <xdr:col>6</xdr:col>
      <xdr:colOff>38100</xdr:colOff>
      <xdr:row>98</xdr:row>
      <xdr:rowOff>63570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80097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109750</xdr:rowOff>
    </xdr:from>
    <xdr:to>
      <xdr:col>24</xdr:col>
      <xdr:colOff>114300</xdr:colOff>
      <xdr:row>98</xdr:row>
      <xdr:rowOff>39900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24677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110855</xdr:rowOff>
    </xdr:from>
    <xdr:to>
      <xdr:col>20</xdr:col>
      <xdr:colOff>38100</xdr:colOff>
      <xdr:row>98</xdr:row>
      <xdr:rowOff>41005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32132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3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21358</xdr:rowOff>
    </xdr:from>
    <xdr:to>
      <xdr:col>15</xdr:col>
      <xdr:colOff>101600</xdr:colOff>
      <xdr:row>98</xdr:row>
      <xdr:rowOff>122958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114085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11461</xdr:rowOff>
    </xdr:from>
    <xdr:to>
      <xdr:col>10</xdr:col>
      <xdr:colOff>165100</xdr:colOff>
      <xdr:row>98</xdr:row>
      <xdr:rowOff>113061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1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104188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51972</xdr:rowOff>
    </xdr:from>
    <xdr:to>
      <xdr:col>6</xdr:col>
      <xdr:colOff>38100</xdr:colOff>
      <xdr:row>98</xdr:row>
      <xdr:rowOff>153572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144699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4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65405</xdr:rowOff>
    </xdr:from>
    <xdr:to>
      <xdr:col>55</xdr:col>
      <xdr:colOff>0</xdr:colOff>
      <xdr:row>35</xdr:row>
      <xdr:rowOff>169418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066155"/>
          <a:ext cx="8382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145034</xdr:rowOff>
    </xdr:from>
    <xdr:to>
      <xdr:col>50</xdr:col>
      <xdr:colOff>114300</xdr:colOff>
      <xdr:row>35</xdr:row>
      <xdr:rowOff>169418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14578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33037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121412</xdr:rowOff>
    </xdr:from>
    <xdr:to>
      <xdr:col>45</xdr:col>
      <xdr:colOff>177800</xdr:colOff>
      <xdr:row>35</xdr:row>
      <xdr:rowOff>145034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12216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88646</xdr:rowOff>
    </xdr:from>
    <xdr:to>
      <xdr:col>41</xdr:col>
      <xdr:colOff>50800</xdr:colOff>
      <xdr:row>35</xdr:row>
      <xdr:rowOff>121412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089396"/>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20845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18178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14605</xdr:rowOff>
    </xdr:from>
    <xdr:to>
      <xdr:col>55</xdr:col>
      <xdr:colOff>50800</xdr:colOff>
      <xdr:row>35</xdr:row>
      <xdr:rowOff>116205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37482</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86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118618</xdr:rowOff>
    </xdr:from>
    <xdr:to>
      <xdr:col>50</xdr:col>
      <xdr:colOff>165100</xdr:colOff>
      <xdr:row>36</xdr:row>
      <xdr:rowOff>48768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65295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94234</xdr:rowOff>
    </xdr:from>
    <xdr:to>
      <xdr:col>46</xdr:col>
      <xdr:colOff>38100</xdr:colOff>
      <xdr:row>36</xdr:row>
      <xdr:rowOff>24384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0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40911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87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70612</xdr:rowOff>
    </xdr:from>
    <xdr:to>
      <xdr:col>41</xdr:col>
      <xdr:colOff>101600</xdr:colOff>
      <xdr:row>36</xdr:row>
      <xdr:rowOff>762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17289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84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37846</xdr:rowOff>
    </xdr:from>
    <xdr:to>
      <xdr:col>36</xdr:col>
      <xdr:colOff>165100</xdr:colOff>
      <xdr:row>35</xdr:row>
      <xdr:rowOff>139446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0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155973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81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19380</xdr:rowOff>
    </xdr:from>
    <xdr:to>
      <xdr:col>55</xdr:col>
      <xdr:colOff>0</xdr:colOff>
      <xdr:row>59</xdr:row>
      <xdr:rowOff>21304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34930"/>
          <a:ext cx="8382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16351</xdr:rowOff>
    </xdr:from>
    <xdr:to>
      <xdr:col>50</xdr:col>
      <xdr:colOff>114300</xdr:colOff>
      <xdr:row>59</xdr:row>
      <xdr:rowOff>21304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3190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15018</xdr:rowOff>
    </xdr:from>
    <xdr:to>
      <xdr:col>45</xdr:col>
      <xdr:colOff>177800</xdr:colOff>
      <xdr:row>59</xdr:row>
      <xdr:rowOff>16351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30568"/>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13170</xdr:rowOff>
    </xdr:from>
    <xdr:to>
      <xdr:col>41</xdr:col>
      <xdr:colOff>50800</xdr:colOff>
      <xdr:row>59</xdr:row>
      <xdr:rowOff>15018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28720"/>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140030</xdr:rowOff>
    </xdr:from>
    <xdr:to>
      <xdr:col>55</xdr:col>
      <xdr:colOff>50800</xdr:colOff>
      <xdr:row>59</xdr:row>
      <xdr:rowOff>70180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54957</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141954</xdr:rowOff>
    </xdr:from>
    <xdr:to>
      <xdr:col>50</xdr:col>
      <xdr:colOff>165100</xdr:colOff>
      <xdr:row>59</xdr:row>
      <xdr:rowOff>72104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8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63231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7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137001</xdr:rowOff>
    </xdr:from>
    <xdr:to>
      <xdr:col>46</xdr:col>
      <xdr:colOff>38100</xdr:colOff>
      <xdr:row>59</xdr:row>
      <xdr:rowOff>67151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58278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7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135668</xdr:rowOff>
    </xdr:from>
    <xdr:to>
      <xdr:col>41</xdr:col>
      <xdr:colOff>101600</xdr:colOff>
      <xdr:row>59</xdr:row>
      <xdr:rowOff>65818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56945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133820</xdr:rowOff>
    </xdr:from>
    <xdr:to>
      <xdr:col>36</xdr:col>
      <xdr:colOff>165100</xdr:colOff>
      <xdr:row>59</xdr:row>
      <xdr:rowOff>63970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55097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143929</xdr:rowOff>
    </xdr:from>
    <xdr:to>
      <xdr:col>55</xdr:col>
      <xdr:colOff>0</xdr:colOff>
      <xdr:row>77</xdr:row>
      <xdr:rowOff>156807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45579"/>
          <a:ext cx="8382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155511</xdr:rowOff>
    </xdr:from>
    <xdr:to>
      <xdr:col>50</xdr:col>
      <xdr:colOff>114300</xdr:colOff>
      <xdr:row>77</xdr:row>
      <xdr:rowOff>156807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57161"/>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155511</xdr:rowOff>
    </xdr:from>
    <xdr:to>
      <xdr:col>45</xdr:col>
      <xdr:colOff>177800</xdr:colOff>
      <xdr:row>78</xdr:row>
      <xdr:rowOff>74930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57161"/>
          <a:ext cx="8890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74930</xdr:rowOff>
    </xdr:from>
    <xdr:to>
      <xdr:col>41</xdr:col>
      <xdr:colOff>50800</xdr:colOff>
      <xdr:row>78</xdr:row>
      <xdr:rowOff>126631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48030"/>
          <a:ext cx="8890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93129</xdr:rowOff>
    </xdr:from>
    <xdr:to>
      <xdr:col>55</xdr:col>
      <xdr:colOff>50800</xdr:colOff>
      <xdr:row>78</xdr:row>
      <xdr:rowOff>23279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71556</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7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106007</xdr:rowOff>
    </xdr:from>
    <xdr:to>
      <xdr:col>50</xdr:col>
      <xdr:colOff>165100</xdr:colOff>
      <xdr:row>78</xdr:row>
      <xdr:rowOff>36157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0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27284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0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104711</xdr:rowOff>
    </xdr:from>
    <xdr:to>
      <xdr:col>46</xdr:col>
      <xdr:colOff>38100</xdr:colOff>
      <xdr:row>78</xdr:row>
      <xdr:rowOff>34861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0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25988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39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24130</xdr:rowOff>
    </xdr:from>
    <xdr:to>
      <xdr:col>41</xdr:col>
      <xdr:colOff>101600</xdr:colOff>
      <xdr:row>78</xdr:row>
      <xdr:rowOff>125730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116857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75831</xdr:rowOff>
    </xdr:from>
    <xdr:to>
      <xdr:col>36</xdr:col>
      <xdr:colOff>165100</xdr:colOff>
      <xdr:row>79</xdr:row>
      <xdr:rowOff>5981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168558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4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113150</xdr:rowOff>
    </xdr:from>
    <xdr:to>
      <xdr:col>55</xdr:col>
      <xdr:colOff>0</xdr:colOff>
      <xdr:row>99</xdr:row>
      <xdr:rowOff>65863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915250"/>
          <a:ext cx="838200" cy="1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36046</xdr:rowOff>
    </xdr:from>
    <xdr:to>
      <xdr:col>50</xdr:col>
      <xdr:colOff>114300</xdr:colOff>
      <xdr:row>99</xdr:row>
      <xdr:rowOff>65863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7009596"/>
          <a:ext cx="889000" cy="2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145726</xdr:rowOff>
    </xdr:from>
    <xdr:to>
      <xdr:col>45</xdr:col>
      <xdr:colOff>177800</xdr:colOff>
      <xdr:row>99</xdr:row>
      <xdr:rowOff>36046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947826"/>
          <a:ext cx="889000" cy="6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145726</xdr:rowOff>
    </xdr:from>
    <xdr:to>
      <xdr:col>41</xdr:col>
      <xdr:colOff>50800</xdr:colOff>
      <xdr:row>98</xdr:row>
      <xdr:rowOff>160192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947826"/>
          <a:ext cx="889000" cy="1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62350</xdr:rowOff>
    </xdr:from>
    <xdr:to>
      <xdr:col>55</xdr:col>
      <xdr:colOff>50800</xdr:colOff>
      <xdr:row>98</xdr:row>
      <xdr:rowOff>163950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8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40777</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84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15063</xdr:rowOff>
    </xdr:from>
    <xdr:to>
      <xdr:col>50</xdr:col>
      <xdr:colOff>165100</xdr:colOff>
      <xdr:row>99</xdr:row>
      <xdr:rowOff>116663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98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107790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70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156696</xdr:rowOff>
    </xdr:from>
    <xdr:to>
      <xdr:col>46</xdr:col>
      <xdr:colOff>38100</xdr:colOff>
      <xdr:row>99</xdr:row>
      <xdr:rowOff>86846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9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77973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705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94926</xdr:rowOff>
    </xdr:from>
    <xdr:to>
      <xdr:col>41</xdr:col>
      <xdr:colOff>101600</xdr:colOff>
      <xdr:row>99</xdr:row>
      <xdr:rowOff>25076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16203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98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109392</xdr:rowOff>
    </xdr:from>
    <xdr:to>
      <xdr:col>36</xdr:col>
      <xdr:colOff>165100</xdr:colOff>
      <xdr:row>99</xdr:row>
      <xdr:rowOff>39542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91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30669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700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88128</xdr:rowOff>
    </xdr:from>
    <xdr:to>
      <xdr:col>85</xdr:col>
      <xdr:colOff>127000</xdr:colOff>
      <xdr:row>38</xdr:row>
      <xdr:rowOff>141574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03228"/>
          <a:ext cx="838200" cy="5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141574</xdr:rowOff>
    </xdr:from>
    <xdr:to>
      <xdr:col>81</xdr:col>
      <xdr:colOff>50800</xdr:colOff>
      <xdr:row>38</xdr:row>
      <xdr:rowOff>148341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56674"/>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145735</xdr:rowOff>
    </xdr:from>
    <xdr:to>
      <xdr:col>76</xdr:col>
      <xdr:colOff>114300</xdr:colOff>
      <xdr:row>38</xdr:row>
      <xdr:rowOff>148341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60835"/>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136774</xdr:rowOff>
    </xdr:from>
    <xdr:to>
      <xdr:col>71</xdr:col>
      <xdr:colOff>177800</xdr:colOff>
      <xdr:row>38</xdr:row>
      <xdr:rowOff>145735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51874"/>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37328</xdr:rowOff>
    </xdr:from>
    <xdr:to>
      <xdr:col>85</xdr:col>
      <xdr:colOff>177800</xdr:colOff>
      <xdr:row>38</xdr:row>
      <xdr:rowOff>138928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123705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6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90774</xdr:rowOff>
    </xdr:from>
    <xdr:to>
      <xdr:col>81</xdr:col>
      <xdr:colOff>101600</xdr:colOff>
      <xdr:row>39</xdr:row>
      <xdr:rowOff>20924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12051</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6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97541</xdr:rowOff>
    </xdr:from>
    <xdr:to>
      <xdr:col>76</xdr:col>
      <xdr:colOff>165100</xdr:colOff>
      <xdr:row>39</xdr:row>
      <xdr:rowOff>27691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1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18818</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70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94935</xdr:rowOff>
    </xdr:from>
    <xdr:to>
      <xdr:col>72</xdr:col>
      <xdr:colOff>38100</xdr:colOff>
      <xdr:row>39</xdr:row>
      <xdr:rowOff>25085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1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16212</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70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85974</xdr:rowOff>
    </xdr:from>
    <xdr:to>
      <xdr:col>67</xdr:col>
      <xdr:colOff>101600</xdr:colOff>
      <xdr:row>39</xdr:row>
      <xdr:rowOff>16124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7251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85789</xdr:rowOff>
    </xdr:from>
    <xdr:to>
      <xdr:col>85</xdr:col>
      <xdr:colOff>127000</xdr:colOff>
      <xdr:row>57</xdr:row>
      <xdr:rowOff>39440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86989"/>
          <a:ext cx="838200" cy="12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140043</xdr:rowOff>
    </xdr:from>
    <xdr:to>
      <xdr:col>81</xdr:col>
      <xdr:colOff>50800</xdr:colOff>
      <xdr:row>57</xdr:row>
      <xdr:rowOff>39440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741243"/>
          <a:ext cx="889000" cy="7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140043</xdr:rowOff>
    </xdr:from>
    <xdr:to>
      <xdr:col>76</xdr:col>
      <xdr:colOff>114300</xdr:colOff>
      <xdr:row>57</xdr:row>
      <xdr:rowOff>81521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741243"/>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52375</xdr:rowOff>
    </xdr:from>
    <xdr:to>
      <xdr:col>71</xdr:col>
      <xdr:colOff>177800</xdr:colOff>
      <xdr:row>57</xdr:row>
      <xdr:rowOff>81521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25025"/>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34989</xdr:rowOff>
    </xdr:from>
    <xdr:to>
      <xdr:col>85</xdr:col>
      <xdr:colOff>177800</xdr:colOff>
      <xdr:row>56</xdr:row>
      <xdr:rowOff>136589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3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13416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1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160090</xdr:rowOff>
    </xdr:from>
    <xdr:to>
      <xdr:col>81</xdr:col>
      <xdr:colOff>101600</xdr:colOff>
      <xdr:row>57</xdr:row>
      <xdr:rowOff>90240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81367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5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89243</xdr:rowOff>
    </xdr:from>
    <xdr:to>
      <xdr:col>76</xdr:col>
      <xdr:colOff>165100</xdr:colOff>
      <xdr:row>57</xdr:row>
      <xdr:rowOff>19393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10520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30721</xdr:rowOff>
    </xdr:from>
    <xdr:to>
      <xdr:col>72</xdr:col>
      <xdr:colOff>38100</xdr:colOff>
      <xdr:row>57</xdr:row>
      <xdr:rowOff>132321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123448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1575</xdr:rowOff>
    </xdr:from>
    <xdr:to>
      <xdr:col>67</xdr:col>
      <xdr:colOff>101600</xdr:colOff>
      <xdr:row>57</xdr:row>
      <xdr:rowOff>103175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94302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60325</xdr:rowOff>
    </xdr:from>
    <xdr:to>
      <xdr:col>85</xdr:col>
      <xdr:colOff>127000</xdr:colOff>
      <xdr:row>98</xdr:row>
      <xdr:rowOff>78499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862425"/>
          <a:ext cx="8382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55411</xdr:rowOff>
    </xdr:from>
    <xdr:to>
      <xdr:col>81</xdr:col>
      <xdr:colOff>50800</xdr:colOff>
      <xdr:row>98</xdr:row>
      <xdr:rowOff>60325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857511"/>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50445</xdr:rowOff>
    </xdr:from>
    <xdr:to>
      <xdr:col>76</xdr:col>
      <xdr:colOff>114300</xdr:colOff>
      <xdr:row>98</xdr:row>
      <xdr:rowOff>55411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852545"/>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43892</xdr:rowOff>
    </xdr:from>
    <xdr:to>
      <xdr:col>71</xdr:col>
      <xdr:colOff>177800</xdr:colOff>
      <xdr:row>98</xdr:row>
      <xdr:rowOff>50445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845992"/>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27699</xdr:rowOff>
    </xdr:from>
    <xdr:to>
      <xdr:col>85</xdr:col>
      <xdr:colOff>177800</xdr:colOff>
      <xdr:row>98</xdr:row>
      <xdr:rowOff>129299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114076</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4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9525</xdr:rowOff>
    </xdr:from>
    <xdr:to>
      <xdr:col>81</xdr:col>
      <xdr:colOff>101600</xdr:colOff>
      <xdr:row>98</xdr:row>
      <xdr:rowOff>111125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102252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4611</xdr:rowOff>
    </xdr:from>
    <xdr:to>
      <xdr:col>76</xdr:col>
      <xdr:colOff>165100</xdr:colOff>
      <xdr:row>98</xdr:row>
      <xdr:rowOff>106211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9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171095</xdr:rowOff>
    </xdr:from>
    <xdr:to>
      <xdr:col>72</xdr:col>
      <xdr:colOff>38100</xdr:colOff>
      <xdr:row>98</xdr:row>
      <xdr:rowOff>101245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92372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89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164542</xdr:rowOff>
    </xdr:from>
    <xdr:to>
      <xdr:col>67</xdr:col>
      <xdr:colOff>101600</xdr:colOff>
      <xdr:row>98</xdr:row>
      <xdr:rowOff>94692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85819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8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類似団体平均と比較すると、全ての項目で低い水準で推移している。主な構成項目である民生費は、住民一人当たり</a:t>
          </a:r>
          <a:r>
            <a:rPr kumimoji="1" lang="en-US" altLang="ja-JP" sz="1100">
              <a:solidFill>
                <a:schemeClr val="dk1"/>
              </a:solidFill>
              <a:effectLst/>
              <a:latin typeface="+mn-lt"/>
              <a:ea typeface="+mn-ea"/>
              <a:cs typeface="+mn-cs"/>
            </a:rPr>
            <a:t>147,448</a:t>
          </a:r>
          <a:r>
            <a:rPr kumimoji="1" lang="ja-JP" altLang="ja-JP" sz="1100">
              <a:solidFill>
                <a:schemeClr val="dk1"/>
              </a:solidFill>
              <a:effectLst/>
              <a:latin typeface="+mn-lt"/>
              <a:ea typeface="+mn-ea"/>
              <a:cs typeface="+mn-cs"/>
            </a:rPr>
            <a:t>円となっており、類似団体平均を下回っているが近年増加傾向にある。構成比を見ると、民生費のうち児童福祉行政に要する経費である児童福祉費が全体の約６０％を占めており、ついで社会福祉費が約２３％を占めている。生活保護費の割合は低く抑えられている。令和４年度は電力・ガス・食料品等価格高騰緊急支援給付金が皆増したものの、臨時特別給付金（子育て世帯分）などが皆減したことなどにより、前年度から</a:t>
          </a:r>
          <a:r>
            <a:rPr kumimoji="1" lang="en-US" altLang="ja-JP" sz="1100">
              <a:solidFill>
                <a:schemeClr val="dk1"/>
              </a:solidFill>
              <a:effectLst/>
              <a:latin typeface="+mn-lt"/>
              <a:ea typeface="+mn-ea"/>
              <a:cs typeface="+mn-cs"/>
            </a:rPr>
            <a:t>4,239</a:t>
          </a:r>
          <a:r>
            <a:rPr kumimoji="1" lang="ja-JP" altLang="ja-JP" sz="1100">
              <a:solidFill>
                <a:schemeClr val="dk1"/>
              </a:solidFill>
              <a:effectLst/>
              <a:latin typeface="+mn-lt"/>
              <a:ea typeface="+mn-ea"/>
              <a:cs typeface="+mn-cs"/>
            </a:rPr>
            <a:t>円減少した。</a:t>
          </a:r>
          <a:endParaRPr lang="ja-JP" altLang="ja-JP" sz="1400">
            <a:effectLst/>
          </a:endParaRPr>
        </a:p>
        <a:p>
          <a:r>
            <a:rPr kumimoji="1" lang="ja-JP" altLang="ja-JP" sz="1100">
              <a:solidFill>
                <a:schemeClr val="dk1"/>
              </a:solidFill>
              <a:effectLst/>
              <a:latin typeface="+mn-lt"/>
              <a:ea typeface="+mn-ea"/>
              <a:cs typeface="+mn-cs"/>
            </a:rPr>
            <a:t>　土木費は、道の駅用地購入費の皆増や、（都）野方三ツ池公園線用地購入費の増加などにより、前年度から</a:t>
          </a:r>
          <a:r>
            <a:rPr kumimoji="1" lang="en-US" altLang="ja-JP" sz="1100">
              <a:solidFill>
                <a:schemeClr val="dk1"/>
              </a:solidFill>
              <a:effectLst/>
              <a:latin typeface="+mn-lt"/>
              <a:ea typeface="+mn-ea"/>
              <a:cs typeface="+mn-cs"/>
            </a:rPr>
            <a:t>7,604</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ja-JP" sz="1100">
              <a:solidFill>
                <a:schemeClr val="dk1"/>
              </a:solidFill>
              <a:effectLst/>
              <a:latin typeface="+mn-lt"/>
              <a:ea typeface="+mn-ea"/>
              <a:cs typeface="+mn-cs"/>
            </a:rPr>
            <a:t>　総務費は、自動運転バス実証実験委託料が増加したものの公共施設整備基金元金積立金が減少したことなどにより、前年度から</a:t>
          </a:r>
          <a:r>
            <a:rPr kumimoji="1" lang="en-US" altLang="ja-JP" sz="1100">
              <a:solidFill>
                <a:schemeClr val="dk1"/>
              </a:solidFill>
              <a:effectLst/>
              <a:latin typeface="+mn-lt"/>
              <a:ea typeface="+mn-ea"/>
              <a:cs typeface="+mn-cs"/>
            </a:rPr>
            <a:t>3,080</a:t>
          </a:r>
          <a:r>
            <a:rPr kumimoji="1" lang="ja-JP" altLang="ja-JP" sz="1100">
              <a:solidFill>
                <a:schemeClr val="dk1"/>
              </a:solidFill>
              <a:effectLst/>
              <a:latin typeface="+mn-lt"/>
              <a:ea typeface="+mn-ea"/>
              <a:cs typeface="+mn-cs"/>
            </a:rPr>
            <a:t>円減少した。</a:t>
          </a:r>
          <a:endParaRPr lang="ja-JP" altLang="ja-JP" sz="1400">
            <a:effectLst/>
          </a:endParaRPr>
        </a:p>
        <a:p>
          <a:r>
            <a:rPr kumimoji="1" lang="ja-JP" altLang="ja-JP" sz="1100">
              <a:solidFill>
                <a:schemeClr val="dk1"/>
              </a:solidFill>
              <a:effectLst/>
              <a:latin typeface="+mn-lt"/>
              <a:ea typeface="+mn-ea"/>
              <a:cs typeface="+mn-cs"/>
            </a:rPr>
            <a:t>　教育費は、小学校特別教室等空調設備設置工事や学校図書連携業務委託料の皆増により、前年度から</a:t>
          </a:r>
          <a:r>
            <a:rPr kumimoji="1" lang="en-US" altLang="ja-JP" sz="1100">
              <a:solidFill>
                <a:schemeClr val="dk1"/>
              </a:solidFill>
              <a:effectLst/>
              <a:latin typeface="+mn-lt"/>
              <a:ea typeface="+mn-ea"/>
              <a:cs typeface="+mn-cs"/>
            </a:rPr>
            <a:t>6,567</a:t>
          </a:r>
          <a:r>
            <a:rPr kumimoji="1" lang="ja-JP" altLang="ja-JP" sz="1100">
              <a:solidFill>
                <a:schemeClr val="dk1"/>
              </a:solidFill>
              <a:effectLst/>
              <a:latin typeface="+mn-lt"/>
              <a:ea typeface="+mn-ea"/>
              <a:cs typeface="+mn-cs"/>
            </a:rPr>
            <a:t>円増加した。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財政調整基金は、中期財政計画に基づき目標残高を３０億円としている。令和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年度は、財源確保分及び利子収入分として、約３千万円を積み立てたが、</a:t>
          </a:r>
          <a:r>
            <a:rPr lang="ja-JP" altLang="ja-JP" sz="1100">
              <a:solidFill>
                <a:schemeClr val="dk1"/>
              </a:solidFill>
              <a:effectLst/>
              <a:latin typeface="+mn-lt"/>
              <a:ea typeface="+mn-ea"/>
              <a:cs typeface="+mn-cs"/>
            </a:rPr>
            <a:t>子どもや高齢者の増加によって経常的経費が上昇傾向にあることに加え、道の駅整備事業等の大型事業の実施により、</a:t>
          </a:r>
          <a:r>
            <a:rPr kumimoji="1" lang="ja-JP" altLang="ja-JP" sz="1100">
              <a:solidFill>
                <a:schemeClr val="dk1"/>
              </a:solidFill>
              <a:effectLst/>
              <a:latin typeface="+mn-lt"/>
              <a:ea typeface="+mn-ea"/>
              <a:cs typeface="+mn-cs"/>
            </a:rPr>
            <a:t>令和１０年度まで減少の見込みである。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実質収支額は、翌年度繰越事業の増加などにより、前年度比で減少となった。</a:t>
          </a:r>
          <a:endParaRPr lang="ja-JP" altLang="ja-JP" sz="1400">
            <a:effectLst/>
          </a:endParaRPr>
        </a:p>
        <a:p>
          <a:r>
            <a:rPr kumimoji="1" lang="ja-JP" altLang="ja-JP" sz="1100">
              <a:solidFill>
                <a:schemeClr val="dk1"/>
              </a:solidFill>
              <a:effectLst/>
              <a:latin typeface="+mn-lt"/>
              <a:ea typeface="+mn-ea"/>
              <a:cs typeface="+mn-cs"/>
            </a:rPr>
            <a:t>　実質単年度収支は、単年度収支が減少したことなどから、前年度比で減少となった。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愛知県日進市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一般会計は、標準財政規模が減少したものの、実質収支も減少したことにより、令和４年度は前年度比０．８５ポイント減少した。全体としては、この水準を保っていく。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国民健康保険特別会計については、一般会計からの法定外繰入や基準外繰入を行っているため、黒字を保っている。また、保険料水準を上げることにより法定外繰入を減少させることとしている。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下水道事業特別会計及びその他の会計（農業集落排水処理施設）については、法適化に伴い、令和２年度から公営企業会計に移行した。今後はより一層の財務体質の強化を図っていく。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なお、特別会計については、積極的に基金の活用を行っていくこととしている。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6" customWidth="1"/>
    <col min="12" max="12" width="2.26953125" style="176" customWidth="1"/>
    <col min="13" max="17" width="2.36328125" style="176" customWidth="1"/>
    <col min="18" max="119" width="2.08984375" style="176" customWidth="1"/>
    <col min="120" max="16384" width="0" style="176"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7"/>
      <c r="DK1" s="177"/>
      <c r="DL1" s="177"/>
      <c r="DM1" s="177"/>
      <c r="DN1" s="177"/>
      <c r="DO1" s="177"/>
    </row>
    <row r="2" spans="1:119" ht="24" thickBot="1" x14ac:dyDescent="0.25">
      <c r="B2" s="178" t="s">
        <v>83</v>
      </c>
      <c r="C2" s="178"/>
      <c r="D2" s="179"/>
    </row>
    <row r="3" spans="1:119" ht="18.75" customHeight="1" thickBot="1" x14ac:dyDescent="0.25">
      <c r="A3" s="177"/>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77"/>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32911929</v>
      </c>
      <c r="BO4" s="407"/>
      <c r="BP4" s="407"/>
      <c r="BQ4" s="407"/>
      <c r="BR4" s="407"/>
      <c r="BS4" s="407"/>
      <c r="BT4" s="407"/>
      <c r="BU4" s="408"/>
      <c r="BV4" s="406">
        <v>31907085</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8.8000000000000007</v>
      </c>
      <c r="CU4" s="413"/>
      <c r="CV4" s="413"/>
      <c r="CW4" s="413"/>
      <c r="CX4" s="413"/>
      <c r="CY4" s="413"/>
      <c r="CZ4" s="413"/>
      <c r="DA4" s="414"/>
      <c r="DB4" s="412">
        <v>9.6999999999999993</v>
      </c>
      <c r="DC4" s="413"/>
      <c r="DD4" s="413"/>
      <c r="DE4" s="413"/>
      <c r="DF4" s="413"/>
      <c r="DG4" s="413"/>
      <c r="DH4" s="413"/>
      <c r="DI4" s="414"/>
    </row>
    <row r="5" spans="1:119" ht="18.75" customHeight="1" x14ac:dyDescent="0.2">
      <c r="A5" s="177"/>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30683923</v>
      </c>
      <c r="BO5" s="444"/>
      <c r="BP5" s="444"/>
      <c r="BQ5" s="444"/>
      <c r="BR5" s="444"/>
      <c r="BS5" s="444"/>
      <c r="BT5" s="444"/>
      <c r="BU5" s="445"/>
      <c r="BV5" s="443">
        <v>29744259</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83.4</v>
      </c>
      <c r="CU5" s="441"/>
      <c r="CV5" s="441"/>
      <c r="CW5" s="441"/>
      <c r="CX5" s="441"/>
      <c r="CY5" s="441"/>
      <c r="CZ5" s="441"/>
      <c r="DA5" s="442"/>
      <c r="DB5" s="440">
        <v>82</v>
      </c>
      <c r="DC5" s="441"/>
      <c r="DD5" s="441"/>
      <c r="DE5" s="441"/>
      <c r="DF5" s="441"/>
      <c r="DG5" s="441"/>
      <c r="DH5" s="441"/>
      <c r="DI5" s="442"/>
    </row>
    <row r="6" spans="1:119" ht="18.75" customHeight="1" x14ac:dyDescent="0.2">
      <c r="A6" s="177"/>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2228006</v>
      </c>
      <c r="BO6" s="444"/>
      <c r="BP6" s="444"/>
      <c r="BQ6" s="444"/>
      <c r="BR6" s="444"/>
      <c r="BS6" s="444"/>
      <c r="BT6" s="444"/>
      <c r="BU6" s="445"/>
      <c r="BV6" s="443">
        <v>2162826</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83.4</v>
      </c>
      <c r="CU6" s="481"/>
      <c r="CV6" s="481"/>
      <c r="CW6" s="481"/>
      <c r="CX6" s="481"/>
      <c r="CY6" s="481"/>
      <c r="CZ6" s="481"/>
      <c r="DA6" s="482"/>
      <c r="DB6" s="480">
        <v>82</v>
      </c>
      <c r="DC6" s="481"/>
      <c r="DD6" s="481"/>
      <c r="DE6" s="481"/>
      <c r="DF6" s="481"/>
      <c r="DG6" s="481"/>
      <c r="DH6" s="481"/>
      <c r="DI6" s="482"/>
    </row>
    <row r="7" spans="1:119" ht="18.75" customHeight="1" x14ac:dyDescent="0.2">
      <c r="A7" s="177"/>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603863</v>
      </c>
      <c r="BO7" s="444"/>
      <c r="BP7" s="444"/>
      <c r="BQ7" s="444"/>
      <c r="BR7" s="444"/>
      <c r="BS7" s="444"/>
      <c r="BT7" s="444"/>
      <c r="BU7" s="445"/>
      <c r="BV7" s="443">
        <v>363648</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18355469</v>
      </c>
      <c r="CU7" s="444"/>
      <c r="CV7" s="444"/>
      <c r="CW7" s="444"/>
      <c r="CX7" s="444"/>
      <c r="CY7" s="444"/>
      <c r="CZ7" s="444"/>
      <c r="DA7" s="445"/>
      <c r="DB7" s="443">
        <v>18529772</v>
      </c>
      <c r="DC7" s="444"/>
      <c r="DD7" s="444"/>
      <c r="DE7" s="444"/>
      <c r="DF7" s="444"/>
      <c r="DG7" s="444"/>
      <c r="DH7" s="444"/>
      <c r="DI7" s="445"/>
    </row>
    <row r="8" spans="1:119" ht="18.75" customHeight="1" thickBot="1" x14ac:dyDescent="0.25">
      <c r="A8" s="177"/>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1624143</v>
      </c>
      <c r="BO8" s="444"/>
      <c r="BP8" s="444"/>
      <c r="BQ8" s="444"/>
      <c r="BR8" s="444"/>
      <c r="BS8" s="444"/>
      <c r="BT8" s="444"/>
      <c r="BU8" s="445"/>
      <c r="BV8" s="443">
        <v>1799178</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1</v>
      </c>
      <c r="CU8" s="484"/>
      <c r="CV8" s="484"/>
      <c r="CW8" s="484"/>
      <c r="CX8" s="484"/>
      <c r="CY8" s="484"/>
      <c r="CZ8" s="484"/>
      <c r="DA8" s="485"/>
      <c r="DB8" s="483">
        <v>1.03</v>
      </c>
      <c r="DC8" s="484"/>
      <c r="DD8" s="484"/>
      <c r="DE8" s="484"/>
      <c r="DF8" s="484"/>
      <c r="DG8" s="484"/>
      <c r="DH8" s="484"/>
      <c r="DI8" s="485"/>
    </row>
    <row r="9" spans="1:119" ht="18.75" customHeight="1" thickBot="1" x14ac:dyDescent="0.25">
      <c r="A9" s="177"/>
      <c r="B9" s="437" t="s">
        <v>113</v>
      </c>
      <c r="C9" s="438"/>
      <c r="D9" s="438"/>
      <c r="E9" s="438"/>
      <c r="F9" s="438"/>
      <c r="G9" s="438"/>
      <c r="H9" s="438"/>
      <c r="I9" s="438"/>
      <c r="J9" s="438"/>
      <c r="K9" s="486"/>
      <c r="L9" s="487" t="s">
        <v>114</v>
      </c>
      <c r="M9" s="488"/>
      <c r="N9" s="488"/>
      <c r="O9" s="488"/>
      <c r="P9" s="488"/>
      <c r="Q9" s="489"/>
      <c r="R9" s="490">
        <v>91520</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-175035</v>
      </c>
      <c r="BO9" s="444"/>
      <c r="BP9" s="444"/>
      <c r="BQ9" s="444"/>
      <c r="BR9" s="444"/>
      <c r="BS9" s="444"/>
      <c r="BT9" s="444"/>
      <c r="BU9" s="445"/>
      <c r="BV9" s="443">
        <v>555331</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4.4000000000000004</v>
      </c>
      <c r="CU9" s="441"/>
      <c r="CV9" s="441"/>
      <c r="CW9" s="441"/>
      <c r="CX9" s="441"/>
      <c r="CY9" s="441"/>
      <c r="CZ9" s="441"/>
      <c r="DA9" s="442"/>
      <c r="DB9" s="440">
        <v>5.2</v>
      </c>
      <c r="DC9" s="441"/>
      <c r="DD9" s="441"/>
      <c r="DE9" s="441"/>
      <c r="DF9" s="441"/>
      <c r="DG9" s="441"/>
      <c r="DH9" s="441"/>
      <c r="DI9" s="442"/>
    </row>
    <row r="10" spans="1:119" ht="18.75" customHeight="1" thickBot="1" x14ac:dyDescent="0.25">
      <c r="A10" s="177"/>
      <c r="B10" s="437"/>
      <c r="C10" s="438"/>
      <c r="D10" s="438"/>
      <c r="E10" s="438"/>
      <c r="F10" s="438"/>
      <c r="G10" s="438"/>
      <c r="H10" s="438"/>
      <c r="I10" s="438"/>
      <c r="J10" s="438"/>
      <c r="K10" s="486"/>
      <c r="L10" s="493" t="s">
        <v>120</v>
      </c>
      <c r="M10" s="473"/>
      <c r="N10" s="473"/>
      <c r="O10" s="473"/>
      <c r="P10" s="473"/>
      <c r="Q10" s="474"/>
      <c r="R10" s="494">
        <v>87977</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29162</v>
      </c>
      <c r="BO10" s="444"/>
      <c r="BP10" s="444"/>
      <c r="BQ10" s="444"/>
      <c r="BR10" s="444"/>
      <c r="BS10" s="444"/>
      <c r="BT10" s="444"/>
      <c r="BU10" s="445"/>
      <c r="BV10" s="443">
        <v>33330</v>
      </c>
      <c r="BW10" s="444"/>
      <c r="BX10" s="444"/>
      <c r="BY10" s="444"/>
      <c r="BZ10" s="444"/>
      <c r="CA10" s="444"/>
      <c r="CB10" s="444"/>
      <c r="CC10" s="445"/>
      <c r="CD10" s="180" t="s">
        <v>124</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96</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2">
      <c r="A12" s="177"/>
      <c r="B12" s="503" t="s">
        <v>132</v>
      </c>
      <c r="C12" s="504"/>
      <c r="D12" s="504"/>
      <c r="E12" s="504"/>
      <c r="F12" s="504"/>
      <c r="G12" s="504"/>
      <c r="H12" s="504"/>
      <c r="I12" s="504"/>
      <c r="J12" s="504"/>
      <c r="K12" s="505"/>
      <c r="L12" s="512" t="s">
        <v>133</v>
      </c>
      <c r="M12" s="513"/>
      <c r="N12" s="513"/>
      <c r="O12" s="513"/>
      <c r="P12" s="513"/>
      <c r="Q12" s="514"/>
      <c r="R12" s="515">
        <v>93774</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131</v>
      </c>
      <c r="DC12" s="484"/>
      <c r="DD12" s="484"/>
      <c r="DE12" s="484"/>
      <c r="DF12" s="484"/>
      <c r="DG12" s="484"/>
      <c r="DH12" s="484"/>
      <c r="DI12" s="485"/>
    </row>
    <row r="13" spans="1:119" ht="18.75" customHeight="1" x14ac:dyDescent="0.2">
      <c r="A13" s="177"/>
      <c r="B13" s="506"/>
      <c r="C13" s="507"/>
      <c r="D13" s="507"/>
      <c r="E13" s="507"/>
      <c r="F13" s="507"/>
      <c r="G13" s="507"/>
      <c r="H13" s="507"/>
      <c r="I13" s="507"/>
      <c r="J13" s="507"/>
      <c r="K13" s="508"/>
      <c r="L13" s="186"/>
      <c r="M13" s="534" t="s">
        <v>140</v>
      </c>
      <c r="N13" s="535"/>
      <c r="O13" s="535"/>
      <c r="P13" s="535"/>
      <c r="Q13" s="536"/>
      <c r="R13" s="527">
        <v>91879</v>
      </c>
      <c r="S13" s="528"/>
      <c r="T13" s="528"/>
      <c r="U13" s="528"/>
      <c r="V13" s="529"/>
      <c r="W13" s="459" t="s">
        <v>141</v>
      </c>
      <c r="X13" s="460"/>
      <c r="Y13" s="460"/>
      <c r="Z13" s="460"/>
      <c r="AA13" s="460"/>
      <c r="AB13" s="450"/>
      <c r="AC13" s="494">
        <v>307</v>
      </c>
      <c r="AD13" s="495"/>
      <c r="AE13" s="495"/>
      <c r="AF13" s="495"/>
      <c r="AG13" s="537"/>
      <c r="AH13" s="494">
        <v>320</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-145873</v>
      </c>
      <c r="BO13" s="444"/>
      <c r="BP13" s="444"/>
      <c r="BQ13" s="444"/>
      <c r="BR13" s="444"/>
      <c r="BS13" s="444"/>
      <c r="BT13" s="444"/>
      <c r="BU13" s="445"/>
      <c r="BV13" s="443">
        <v>588661</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1.1000000000000001</v>
      </c>
      <c r="CU13" s="441"/>
      <c r="CV13" s="441"/>
      <c r="CW13" s="441"/>
      <c r="CX13" s="441"/>
      <c r="CY13" s="441"/>
      <c r="CZ13" s="441"/>
      <c r="DA13" s="442"/>
      <c r="DB13" s="440">
        <v>1</v>
      </c>
      <c r="DC13" s="441"/>
      <c r="DD13" s="441"/>
      <c r="DE13" s="441"/>
      <c r="DF13" s="441"/>
      <c r="DG13" s="441"/>
      <c r="DH13" s="441"/>
      <c r="DI13" s="442"/>
    </row>
    <row r="14" spans="1:119" ht="18.75" customHeight="1" thickBot="1" x14ac:dyDescent="0.25">
      <c r="A14" s="177"/>
      <c r="B14" s="506"/>
      <c r="C14" s="507"/>
      <c r="D14" s="507"/>
      <c r="E14" s="507"/>
      <c r="F14" s="507"/>
      <c r="G14" s="507"/>
      <c r="H14" s="507"/>
      <c r="I14" s="507"/>
      <c r="J14" s="507"/>
      <c r="K14" s="508"/>
      <c r="L14" s="524" t="s">
        <v>146</v>
      </c>
      <c r="M14" s="525"/>
      <c r="N14" s="525"/>
      <c r="O14" s="525"/>
      <c r="P14" s="525"/>
      <c r="Q14" s="526"/>
      <c r="R14" s="527">
        <v>93017</v>
      </c>
      <c r="S14" s="528"/>
      <c r="T14" s="528"/>
      <c r="U14" s="528"/>
      <c r="V14" s="529"/>
      <c r="W14" s="433"/>
      <c r="X14" s="434"/>
      <c r="Y14" s="434"/>
      <c r="Z14" s="434"/>
      <c r="AA14" s="434"/>
      <c r="AB14" s="423"/>
      <c r="AC14" s="530">
        <v>0.7</v>
      </c>
      <c r="AD14" s="531"/>
      <c r="AE14" s="531"/>
      <c r="AF14" s="531"/>
      <c r="AG14" s="532"/>
      <c r="AH14" s="530">
        <v>0.8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148</v>
      </c>
      <c r="DC14" s="542"/>
      <c r="DD14" s="542"/>
      <c r="DE14" s="542"/>
      <c r="DF14" s="542"/>
      <c r="DG14" s="542"/>
      <c r="DH14" s="542"/>
      <c r="DI14" s="543"/>
    </row>
    <row r="15" spans="1:119" ht="18.75" customHeight="1" x14ac:dyDescent="0.2">
      <c r="A15" s="177"/>
      <c r="B15" s="506"/>
      <c r="C15" s="507"/>
      <c r="D15" s="507"/>
      <c r="E15" s="507"/>
      <c r="F15" s="507"/>
      <c r="G15" s="507"/>
      <c r="H15" s="507"/>
      <c r="I15" s="507"/>
      <c r="J15" s="507"/>
      <c r="K15" s="508"/>
      <c r="L15" s="186"/>
      <c r="M15" s="534" t="s">
        <v>149</v>
      </c>
      <c r="N15" s="535"/>
      <c r="O15" s="535"/>
      <c r="P15" s="535"/>
      <c r="Q15" s="536"/>
      <c r="R15" s="527">
        <v>91465</v>
      </c>
      <c r="S15" s="528"/>
      <c r="T15" s="528"/>
      <c r="U15" s="528"/>
      <c r="V15" s="529"/>
      <c r="W15" s="459" t="s">
        <v>150</v>
      </c>
      <c r="X15" s="460"/>
      <c r="Y15" s="460"/>
      <c r="Z15" s="460"/>
      <c r="AA15" s="460"/>
      <c r="AB15" s="450"/>
      <c r="AC15" s="494">
        <v>12165</v>
      </c>
      <c r="AD15" s="495"/>
      <c r="AE15" s="495"/>
      <c r="AF15" s="495"/>
      <c r="AG15" s="537"/>
      <c r="AH15" s="494">
        <v>11782</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14230530</v>
      </c>
      <c r="BO15" s="407"/>
      <c r="BP15" s="407"/>
      <c r="BQ15" s="407"/>
      <c r="BR15" s="407"/>
      <c r="BS15" s="407"/>
      <c r="BT15" s="407"/>
      <c r="BU15" s="408"/>
      <c r="BV15" s="406">
        <v>13708902</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28.6</v>
      </c>
      <c r="AD16" s="531"/>
      <c r="AE16" s="531"/>
      <c r="AF16" s="531"/>
      <c r="AG16" s="532"/>
      <c r="AH16" s="530">
        <v>29.2</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14275250</v>
      </c>
      <c r="BO16" s="444"/>
      <c r="BP16" s="444"/>
      <c r="BQ16" s="444"/>
      <c r="BR16" s="444"/>
      <c r="BS16" s="444"/>
      <c r="BT16" s="444"/>
      <c r="BU16" s="445"/>
      <c r="BV16" s="443">
        <v>14112118</v>
      </c>
      <c r="BW16" s="444"/>
      <c r="BX16" s="444"/>
      <c r="BY16" s="444"/>
      <c r="BZ16" s="444"/>
      <c r="CA16" s="444"/>
      <c r="CB16" s="444"/>
      <c r="CC16" s="445"/>
      <c r="CD16" s="190"/>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77"/>
      <c r="B17" s="509"/>
      <c r="C17" s="510"/>
      <c r="D17" s="510"/>
      <c r="E17" s="510"/>
      <c r="F17" s="510"/>
      <c r="G17" s="510"/>
      <c r="H17" s="510"/>
      <c r="I17" s="510"/>
      <c r="J17" s="510"/>
      <c r="K17" s="511"/>
      <c r="L17" s="191"/>
      <c r="M17" s="554" t="s">
        <v>156</v>
      </c>
      <c r="N17" s="555"/>
      <c r="O17" s="555"/>
      <c r="P17" s="555"/>
      <c r="Q17" s="556"/>
      <c r="R17" s="549" t="s">
        <v>157</v>
      </c>
      <c r="S17" s="550"/>
      <c r="T17" s="550"/>
      <c r="U17" s="550"/>
      <c r="V17" s="551"/>
      <c r="W17" s="459" t="s">
        <v>158</v>
      </c>
      <c r="X17" s="460"/>
      <c r="Y17" s="460"/>
      <c r="Z17" s="460"/>
      <c r="AA17" s="460"/>
      <c r="AB17" s="450"/>
      <c r="AC17" s="494">
        <v>30018</v>
      </c>
      <c r="AD17" s="495"/>
      <c r="AE17" s="495"/>
      <c r="AF17" s="495"/>
      <c r="AG17" s="537"/>
      <c r="AH17" s="494">
        <v>28261</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18310749</v>
      </c>
      <c r="BO17" s="444"/>
      <c r="BP17" s="444"/>
      <c r="BQ17" s="444"/>
      <c r="BR17" s="444"/>
      <c r="BS17" s="444"/>
      <c r="BT17" s="444"/>
      <c r="BU17" s="445"/>
      <c r="BV17" s="443">
        <v>17689692</v>
      </c>
      <c r="BW17" s="444"/>
      <c r="BX17" s="444"/>
      <c r="BY17" s="444"/>
      <c r="BZ17" s="444"/>
      <c r="CA17" s="444"/>
      <c r="CB17" s="444"/>
      <c r="CC17" s="445"/>
      <c r="CD17" s="190"/>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77"/>
      <c r="B18" s="565" t="s">
        <v>160</v>
      </c>
      <c r="C18" s="486"/>
      <c r="D18" s="486"/>
      <c r="E18" s="566"/>
      <c r="F18" s="566"/>
      <c r="G18" s="566"/>
      <c r="H18" s="566"/>
      <c r="I18" s="566"/>
      <c r="J18" s="566"/>
      <c r="K18" s="566"/>
      <c r="L18" s="567">
        <v>34.909999999999997</v>
      </c>
      <c r="M18" s="567"/>
      <c r="N18" s="567"/>
      <c r="O18" s="567"/>
      <c r="P18" s="567"/>
      <c r="Q18" s="567"/>
      <c r="R18" s="568"/>
      <c r="S18" s="568"/>
      <c r="T18" s="568"/>
      <c r="U18" s="568"/>
      <c r="V18" s="569"/>
      <c r="W18" s="461"/>
      <c r="X18" s="462"/>
      <c r="Y18" s="462"/>
      <c r="Z18" s="462"/>
      <c r="AA18" s="462"/>
      <c r="AB18" s="453"/>
      <c r="AC18" s="570">
        <v>70.599999999999994</v>
      </c>
      <c r="AD18" s="571"/>
      <c r="AE18" s="571"/>
      <c r="AF18" s="571"/>
      <c r="AG18" s="572"/>
      <c r="AH18" s="570">
        <v>70</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15820879</v>
      </c>
      <c r="BO18" s="444"/>
      <c r="BP18" s="444"/>
      <c r="BQ18" s="444"/>
      <c r="BR18" s="444"/>
      <c r="BS18" s="444"/>
      <c r="BT18" s="444"/>
      <c r="BU18" s="445"/>
      <c r="BV18" s="443">
        <v>15341387</v>
      </c>
      <c r="BW18" s="444"/>
      <c r="BX18" s="444"/>
      <c r="BY18" s="444"/>
      <c r="BZ18" s="444"/>
      <c r="CA18" s="444"/>
      <c r="CB18" s="444"/>
      <c r="CC18" s="445"/>
      <c r="CD18" s="190"/>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77"/>
      <c r="B19" s="565" t="s">
        <v>162</v>
      </c>
      <c r="C19" s="486"/>
      <c r="D19" s="486"/>
      <c r="E19" s="566"/>
      <c r="F19" s="566"/>
      <c r="G19" s="566"/>
      <c r="H19" s="566"/>
      <c r="I19" s="566"/>
      <c r="J19" s="566"/>
      <c r="K19" s="566"/>
      <c r="L19" s="574">
        <v>2622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23178920</v>
      </c>
      <c r="BO19" s="444"/>
      <c r="BP19" s="444"/>
      <c r="BQ19" s="444"/>
      <c r="BR19" s="444"/>
      <c r="BS19" s="444"/>
      <c r="BT19" s="444"/>
      <c r="BU19" s="445"/>
      <c r="BV19" s="443">
        <v>21748070</v>
      </c>
      <c r="BW19" s="444"/>
      <c r="BX19" s="444"/>
      <c r="BY19" s="444"/>
      <c r="BZ19" s="444"/>
      <c r="CA19" s="444"/>
      <c r="CB19" s="444"/>
      <c r="CC19" s="445"/>
      <c r="CD19" s="190"/>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77"/>
      <c r="B20" s="565" t="s">
        <v>164</v>
      </c>
      <c r="C20" s="486"/>
      <c r="D20" s="486"/>
      <c r="E20" s="566"/>
      <c r="F20" s="566"/>
      <c r="G20" s="566"/>
      <c r="H20" s="566"/>
      <c r="I20" s="566"/>
      <c r="J20" s="566"/>
      <c r="K20" s="566"/>
      <c r="L20" s="574">
        <v>36460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0"/>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77"/>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0"/>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77"/>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6913033</v>
      </c>
      <c r="BO22" s="407"/>
      <c r="BP22" s="407"/>
      <c r="BQ22" s="407"/>
      <c r="BR22" s="407"/>
      <c r="BS22" s="407"/>
      <c r="BT22" s="407"/>
      <c r="BU22" s="408"/>
      <c r="BV22" s="406">
        <v>7379735</v>
      </c>
      <c r="BW22" s="407"/>
      <c r="BX22" s="407"/>
      <c r="BY22" s="407"/>
      <c r="BZ22" s="407"/>
      <c r="CA22" s="407"/>
      <c r="CB22" s="407"/>
      <c r="CC22" s="408"/>
      <c r="CD22" s="190"/>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77"/>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5791646</v>
      </c>
      <c r="BO23" s="444"/>
      <c r="BP23" s="444"/>
      <c r="BQ23" s="444"/>
      <c r="BR23" s="444"/>
      <c r="BS23" s="444"/>
      <c r="BT23" s="444"/>
      <c r="BU23" s="445"/>
      <c r="BV23" s="443">
        <v>6133844</v>
      </c>
      <c r="BW23" s="444"/>
      <c r="BX23" s="444"/>
      <c r="BY23" s="444"/>
      <c r="BZ23" s="444"/>
      <c r="CA23" s="444"/>
      <c r="CB23" s="444"/>
      <c r="CC23" s="445"/>
      <c r="CD23" s="190"/>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77"/>
      <c r="B24" s="614"/>
      <c r="C24" s="590"/>
      <c r="D24" s="591"/>
      <c r="E24" s="493" t="s">
        <v>174</v>
      </c>
      <c r="F24" s="473"/>
      <c r="G24" s="473"/>
      <c r="H24" s="473"/>
      <c r="I24" s="473"/>
      <c r="J24" s="473"/>
      <c r="K24" s="474"/>
      <c r="L24" s="494">
        <v>1</v>
      </c>
      <c r="M24" s="495"/>
      <c r="N24" s="495"/>
      <c r="O24" s="495"/>
      <c r="P24" s="537"/>
      <c r="Q24" s="494">
        <v>9920</v>
      </c>
      <c r="R24" s="495"/>
      <c r="S24" s="495"/>
      <c r="T24" s="495"/>
      <c r="U24" s="495"/>
      <c r="V24" s="537"/>
      <c r="W24" s="589"/>
      <c r="X24" s="590"/>
      <c r="Y24" s="591"/>
      <c r="Z24" s="493" t="s">
        <v>175</v>
      </c>
      <c r="AA24" s="473"/>
      <c r="AB24" s="473"/>
      <c r="AC24" s="473"/>
      <c r="AD24" s="473"/>
      <c r="AE24" s="473"/>
      <c r="AF24" s="473"/>
      <c r="AG24" s="474"/>
      <c r="AH24" s="494">
        <v>464</v>
      </c>
      <c r="AI24" s="495"/>
      <c r="AJ24" s="495"/>
      <c r="AK24" s="495"/>
      <c r="AL24" s="537"/>
      <c r="AM24" s="494">
        <v>1427728</v>
      </c>
      <c r="AN24" s="495"/>
      <c r="AO24" s="495"/>
      <c r="AP24" s="495"/>
      <c r="AQ24" s="495"/>
      <c r="AR24" s="537"/>
      <c r="AS24" s="494">
        <v>3077</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5743355</v>
      </c>
      <c r="BO24" s="444"/>
      <c r="BP24" s="444"/>
      <c r="BQ24" s="444"/>
      <c r="BR24" s="444"/>
      <c r="BS24" s="444"/>
      <c r="BT24" s="444"/>
      <c r="BU24" s="445"/>
      <c r="BV24" s="443">
        <v>6043489</v>
      </c>
      <c r="BW24" s="444"/>
      <c r="BX24" s="444"/>
      <c r="BY24" s="444"/>
      <c r="BZ24" s="444"/>
      <c r="CA24" s="444"/>
      <c r="CB24" s="444"/>
      <c r="CC24" s="445"/>
      <c r="CD24" s="190"/>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77"/>
      <c r="B25" s="614"/>
      <c r="C25" s="590"/>
      <c r="D25" s="591"/>
      <c r="E25" s="493" t="s">
        <v>177</v>
      </c>
      <c r="F25" s="473"/>
      <c r="G25" s="473"/>
      <c r="H25" s="473"/>
      <c r="I25" s="473"/>
      <c r="J25" s="473"/>
      <c r="K25" s="474"/>
      <c r="L25" s="494">
        <v>1</v>
      </c>
      <c r="M25" s="495"/>
      <c r="N25" s="495"/>
      <c r="O25" s="495"/>
      <c r="P25" s="537"/>
      <c r="Q25" s="494">
        <v>8150</v>
      </c>
      <c r="R25" s="495"/>
      <c r="S25" s="495"/>
      <c r="T25" s="495"/>
      <c r="U25" s="495"/>
      <c r="V25" s="537"/>
      <c r="W25" s="589"/>
      <c r="X25" s="590"/>
      <c r="Y25" s="591"/>
      <c r="Z25" s="493" t="s">
        <v>178</v>
      </c>
      <c r="AA25" s="473"/>
      <c r="AB25" s="473"/>
      <c r="AC25" s="473"/>
      <c r="AD25" s="473"/>
      <c r="AE25" s="473"/>
      <c r="AF25" s="473"/>
      <c r="AG25" s="474"/>
      <c r="AH25" s="494" t="s">
        <v>148</v>
      </c>
      <c r="AI25" s="495"/>
      <c r="AJ25" s="495"/>
      <c r="AK25" s="495"/>
      <c r="AL25" s="537"/>
      <c r="AM25" s="494" t="s">
        <v>148</v>
      </c>
      <c r="AN25" s="495"/>
      <c r="AO25" s="495"/>
      <c r="AP25" s="495"/>
      <c r="AQ25" s="495"/>
      <c r="AR25" s="537"/>
      <c r="AS25" s="494" t="s">
        <v>148</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2639834</v>
      </c>
      <c r="BO25" s="407"/>
      <c r="BP25" s="407"/>
      <c r="BQ25" s="407"/>
      <c r="BR25" s="407"/>
      <c r="BS25" s="407"/>
      <c r="BT25" s="407"/>
      <c r="BU25" s="408"/>
      <c r="BV25" s="406">
        <v>2869989</v>
      </c>
      <c r="BW25" s="407"/>
      <c r="BX25" s="407"/>
      <c r="BY25" s="407"/>
      <c r="BZ25" s="407"/>
      <c r="CA25" s="407"/>
      <c r="CB25" s="407"/>
      <c r="CC25" s="408"/>
      <c r="CD25" s="190"/>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77"/>
      <c r="B26" s="614"/>
      <c r="C26" s="590"/>
      <c r="D26" s="591"/>
      <c r="E26" s="493" t="s">
        <v>180</v>
      </c>
      <c r="F26" s="473"/>
      <c r="G26" s="473"/>
      <c r="H26" s="473"/>
      <c r="I26" s="473"/>
      <c r="J26" s="473"/>
      <c r="K26" s="474"/>
      <c r="L26" s="494">
        <v>1</v>
      </c>
      <c r="M26" s="495"/>
      <c r="N26" s="495"/>
      <c r="O26" s="495"/>
      <c r="P26" s="537"/>
      <c r="Q26" s="494">
        <v>7310</v>
      </c>
      <c r="R26" s="495"/>
      <c r="S26" s="495"/>
      <c r="T26" s="495"/>
      <c r="U26" s="495"/>
      <c r="V26" s="537"/>
      <c r="W26" s="589"/>
      <c r="X26" s="590"/>
      <c r="Y26" s="591"/>
      <c r="Z26" s="493" t="s">
        <v>181</v>
      </c>
      <c r="AA26" s="595"/>
      <c r="AB26" s="595"/>
      <c r="AC26" s="595"/>
      <c r="AD26" s="595"/>
      <c r="AE26" s="595"/>
      <c r="AF26" s="595"/>
      <c r="AG26" s="596"/>
      <c r="AH26" s="494">
        <v>4</v>
      </c>
      <c r="AI26" s="495"/>
      <c r="AJ26" s="495"/>
      <c r="AK26" s="495"/>
      <c r="AL26" s="537"/>
      <c r="AM26" s="494">
        <v>11072</v>
      </c>
      <c r="AN26" s="495"/>
      <c r="AO26" s="495"/>
      <c r="AP26" s="495"/>
      <c r="AQ26" s="495"/>
      <c r="AR26" s="537"/>
      <c r="AS26" s="494">
        <v>2768</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131</v>
      </c>
      <c r="BO26" s="444"/>
      <c r="BP26" s="444"/>
      <c r="BQ26" s="444"/>
      <c r="BR26" s="444"/>
      <c r="BS26" s="444"/>
      <c r="BT26" s="444"/>
      <c r="BU26" s="445"/>
      <c r="BV26" s="443" t="s">
        <v>148</v>
      </c>
      <c r="BW26" s="444"/>
      <c r="BX26" s="444"/>
      <c r="BY26" s="444"/>
      <c r="BZ26" s="444"/>
      <c r="CA26" s="444"/>
      <c r="CB26" s="444"/>
      <c r="CC26" s="445"/>
      <c r="CD26" s="190"/>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77"/>
      <c r="B27" s="614"/>
      <c r="C27" s="590"/>
      <c r="D27" s="591"/>
      <c r="E27" s="493" t="s">
        <v>183</v>
      </c>
      <c r="F27" s="473"/>
      <c r="G27" s="473"/>
      <c r="H27" s="473"/>
      <c r="I27" s="473"/>
      <c r="J27" s="473"/>
      <c r="K27" s="474"/>
      <c r="L27" s="494">
        <v>1</v>
      </c>
      <c r="M27" s="495"/>
      <c r="N27" s="495"/>
      <c r="O27" s="495"/>
      <c r="P27" s="537"/>
      <c r="Q27" s="494">
        <v>5230</v>
      </c>
      <c r="R27" s="495"/>
      <c r="S27" s="495"/>
      <c r="T27" s="495"/>
      <c r="U27" s="495"/>
      <c r="V27" s="537"/>
      <c r="W27" s="589"/>
      <c r="X27" s="590"/>
      <c r="Y27" s="591"/>
      <c r="Z27" s="493" t="s">
        <v>184</v>
      </c>
      <c r="AA27" s="473"/>
      <c r="AB27" s="473"/>
      <c r="AC27" s="473"/>
      <c r="AD27" s="473"/>
      <c r="AE27" s="473"/>
      <c r="AF27" s="473"/>
      <c r="AG27" s="474"/>
      <c r="AH27" s="494" t="s">
        <v>148</v>
      </c>
      <c r="AI27" s="495"/>
      <c r="AJ27" s="495"/>
      <c r="AK27" s="495"/>
      <c r="AL27" s="537"/>
      <c r="AM27" s="494" t="s">
        <v>148</v>
      </c>
      <c r="AN27" s="495"/>
      <c r="AO27" s="495"/>
      <c r="AP27" s="495"/>
      <c r="AQ27" s="495"/>
      <c r="AR27" s="537"/>
      <c r="AS27" s="494" t="s">
        <v>148</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t="s">
        <v>148</v>
      </c>
      <c r="BO27" s="563"/>
      <c r="BP27" s="563"/>
      <c r="BQ27" s="563"/>
      <c r="BR27" s="563"/>
      <c r="BS27" s="563"/>
      <c r="BT27" s="563"/>
      <c r="BU27" s="564"/>
      <c r="BV27" s="562" t="s">
        <v>148</v>
      </c>
      <c r="BW27" s="563"/>
      <c r="BX27" s="563"/>
      <c r="BY27" s="563"/>
      <c r="BZ27" s="563"/>
      <c r="CA27" s="563"/>
      <c r="CB27" s="563"/>
      <c r="CC27" s="564"/>
      <c r="CD27" s="192"/>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77"/>
      <c r="B28" s="614"/>
      <c r="C28" s="590"/>
      <c r="D28" s="591"/>
      <c r="E28" s="493" t="s">
        <v>186</v>
      </c>
      <c r="F28" s="473"/>
      <c r="G28" s="473"/>
      <c r="H28" s="473"/>
      <c r="I28" s="473"/>
      <c r="J28" s="473"/>
      <c r="K28" s="474"/>
      <c r="L28" s="494">
        <v>1</v>
      </c>
      <c r="M28" s="495"/>
      <c r="N28" s="495"/>
      <c r="O28" s="495"/>
      <c r="P28" s="537"/>
      <c r="Q28" s="494">
        <v>4640</v>
      </c>
      <c r="R28" s="495"/>
      <c r="S28" s="495"/>
      <c r="T28" s="495"/>
      <c r="U28" s="495"/>
      <c r="V28" s="537"/>
      <c r="W28" s="589"/>
      <c r="X28" s="590"/>
      <c r="Y28" s="591"/>
      <c r="Z28" s="493" t="s">
        <v>187</v>
      </c>
      <c r="AA28" s="473"/>
      <c r="AB28" s="473"/>
      <c r="AC28" s="473"/>
      <c r="AD28" s="473"/>
      <c r="AE28" s="473"/>
      <c r="AF28" s="473"/>
      <c r="AG28" s="474"/>
      <c r="AH28" s="494" t="s">
        <v>148</v>
      </c>
      <c r="AI28" s="495"/>
      <c r="AJ28" s="495"/>
      <c r="AK28" s="495"/>
      <c r="AL28" s="537"/>
      <c r="AM28" s="494" t="s">
        <v>148</v>
      </c>
      <c r="AN28" s="495"/>
      <c r="AO28" s="495"/>
      <c r="AP28" s="495"/>
      <c r="AQ28" s="495"/>
      <c r="AR28" s="537"/>
      <c r="AS28" s="494" t="s">
        <v>148</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2939006</v>
      </c>
      <c r="BO28" s="407"/>
      <c r="BP28" s="407"/>
      <c r="BQ28" s="407"/>
      <c r="BR28" s="407"/>
      <c r="BS28" s="407"/>
      <c r="BT28" s="407"/>
      <c r="BU28" s="408"/>
      <c r="BV28" s="406">
        <v>2909844</v>
      </c>
      <c r="BW28" s="407"/>
      <c r="BX28" s="407"/>
      <c r="BY28" s="407"/>
      <c r="BZ28" s="407"/>
      <c r="CA28" s="407"/>
      <c r="CB28" s="407"/>
      <c r="CC28" s="408"/>
      <c r="CD28" s="190"/>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77"/>
      <c r="B29" s="614"/>
      <c r="C29" s="590"/>
      <c r="D29" s="591"/>
      <c r="E29" s="493" t="s">
        <v>189</v>
      </c>
      <c r="F29" s="473"/>
      <c r="G29" s="473"/>
      <c r="H29" s="473"/>
      <c r="I29" s="473"/>
      <c r="J29" s="473"/>
      <c r="K29" s="474"/>
      <c r="L29" s="494">
        <v>18</v>
      </c>
      <c r="M29" s="495"/>
      <c r="N29" s="495"/>
      <c r="O29" s="495"/>
      <c r="P29" s="537"/>
      <c r="Q29" s="494">
        <v>4300</v>
      </c>
      <c r="R29" s="495"/>
      <c r="S29" s="495"/>
      <c r="T29" s="495"/>
      <c r="U29" s="495"/>
      <c r="V29" s="537"/>
      <c r="W29" s="592"/>
      <c r="X29" s="593"/>
      <c r="Y29" s="594"/>
      <c r="Z29" s="493" t="s">
        <v>190</v>
      </c>
      <c r="AA29" s="473"/>
      <c r="AB29" s="473"/>
      <c r="AC29" s="473"/>
      <c r="AD29" s="473"/>
      <c r="AE29" s="473"/>
      <c r="AF29" s="473"/>
      <c r="AG29" s="474"/>
      <c r="AH29" s="494">
        <v>464</v>
      </c>
      <c r="AI29" s="495"/>
      <c r="AJ29" s="495"/>
      <c r="AK29" s="495"/>
      <c r="AL29" s="537"/>
      <c r="AM29" s="494">
        <v>1427728</v>
      </c>
      <c r="AN29" s="495"/>
      <c r="AO29" s="495"/>
      <c r="AP29" s="495"/>
      <c r="AQ29" s="495"/>
      <c r="AR29" s="537"/>
      <c r="AS29" s="494">
        <v>3077</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13554</v>
      </c>
      <c r="BO29" s="444"/>
      <c r="BP29" s="444"/>
      <c r="BQ29" s="444"/>
      <c r="BR29" s="444"/>
      <c r="BS29" s="444"/>
      <c r="BT29" s="444"/>
      <c r="BU29" s="445"/>
      <c r="BV29" s="443">
        <v>13547</v>
      </c>
      <c r="BW29" s="444"/>
      <c r="BX29" s="444"/>
      <c r="BY29" s="444"/>
      <c r="BZ29" s="444"/>
      <c r="CA29" s="444"/>
      <c r="CB29" s="444"/>
      <c r="CC29" s="445"/>
      <c r="CD29" s="192"/>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77"/>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100.4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4675933</v>
      </c>
      <c r="BO30" s="563"/>
      <c r="BP30" s="563"/>
      <c r="BQ30" s="563"/>
      <c r="BR30" s="563"/>
      <c r="BS30" s="563"/>
      <c r="BT30" s="563"/>
      <c r="BU30" s="564"/>
      <c r="BV30" s="562">
        <v>3952501</v>
      </c>
      <c r="BW30" s="563"/>
      <c r="BX30" s="563"/>
      <c r="BY30" s="563"/>
      <c r="BZ30" s="563"/>
      <c r="CA30" s="563"/>
      <c r="CB30" s="563"/>
      <c r="CC30" s="564"/>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0"/>
    </row>
    <row r="33" spans="1:113" ht="13.5" customHeight="1" x14ac:dyDescent="0.2">
      <c r="A33" s="177"/>
      <c r="B33" s="201"/>
      <c r="C33" s="467" t="s">
        <v>199</v>
      </c>
      <c r="D33" s="467"/>
      <c r="E33" s="432" t="s">
        <v>200</v>
      </c>
      <c r="F33" s="432"/>
      <c r="G33" s="432"/>
      <c r="H33" s="432"/>
      <c r="I33" s="432"/>
      <c r="J33" s="432"/>
      <c r="K33" s="432"/>
      <c r="L33" s="432"/>
      <c r="M33" s="432"/>
      <c r="N33" s="432"/>
      <c r="O33" s="432"/>
      <c r="P33" s="432"/>
      <c r="Q33" s="432"/>
      <c r="R33" s="432"/>
      <c r="S33" s="432"/>
      <c r="T33" s="202"/>
      <c r="U33" s="467" t="s">
        <v>201</v>
      </c>
      <c r="V33" s="467"/>
      <c r="W33" s="432" t="s">
        <v>200</v>
      </c>
      <c r="X33" s="432"/>
      <c r="Y33" s="432"/>
      <c r="Z33" s="432"/>
      <c r="AA33" s="432"/>
      <c r="AB33" s="432"/>
      <c r="AC33" s="432"/>
      <c r="AD33" s="432"/>
      <c r="AE33" s="432"/>
      <c r="AF33" s="432"/>
      <c r="AG33" s="432"/>
      <c r="AH33" s="432"/>
      <c r="AI33" s="432"/>
      <c r="AJ33" s="432"/>
      <c r="AK33" s="432"/>
      <c r="AL33" s="202"/>
      <c r="AM33" s="467" t="s">
        <v>201</v>
      </c>
      <c r="AN33" s="467"/>
      <c r="AO33" s="432" t="s">
        <v>200</v>
      </c>
      <c r="AP33" s="432"/>
      <c r="AQ33" s="432"/>
      <c r="AR33" s="432"/>
      <c r="AS33" s="432"/>
      <c r="AT33" s="432"/>
      <c r="AU33" s="432"/>
      <c r="AV33" s="432"/>
      <c r="AW33" s="432"/>
      <c r="AX33" s="432"/>
      <c r="AY33" s="432"/>
      <c r="AZ33" s="432"/>
      <c r="BA33" s="432"/>
      <c r="BB33" s="432"/>
      <c r="BC33" s="432"/>
      <c r="BD33" s="203"/>
      <c r="BE33" s="432" t="s">
        <v>202</v>
      </c>
      <c r="BF33" s="432"/>
      <c r="BG33" s="432" t="s">
        <v>203</v>
      </c>
      <c r="BH33" s="432"/>
      <c r="BI33" s="432"/>
      <c r="BJ33" s="432"/>
      <c r="BK33" s="432"/>
      <c r="BL33" s="432"/>
      <c r="BM33" s="432"/>
      <c r="BN33" s="432"/>
      <c r="BO33" s="432"/>
      <c r="BP33" s="432"/>
      <c r="BQ33" s="432"/>
      <c r="BR33" s="432"/>
      <c r="BS33" s="432"/>
      <c r="BT33" s="432"/>
      <c r="BU33" s="432"/>
      <c r="BV33" s="203"/>
      <c r="BW33" s="467" t="s">
        <v>202</v>
      </c>
      <c r="BX33" s="467"/>
      <c r="BY33" s="432" t="s">
        <v>204</v>
      </c>
      <c r="BZ33" s="432"/>
      <c r="CA33" s="432"/>
      <c r="CB33" s="432"/>
      <c r="CC33" s="432"/>
      <c r="CD33" s="432"/>
      <c r="CE33" s="432"/>
      <c r="CF33" s="432"/>
      <c r="CG33" s="432"/>
      <c r="CH33" s="432"/>
      <c r="CI33" s="432"/>
      <c r="CJ33" s="432"/>
      <c r="CK33" s="432"/>
      <c r="CL33" s="432"/>
      <c r="CM33" s="432"/>
      <c r="CN33" s="202"/>
      <c r="CO33" s="467" t="s">
        <v>201</v>
      </c>
      <c r="CP33" s="467"/>
      <c r="CQ33" s="432" t="s">
        <v>205</v>
      </c>
      <c r="CR33" s="432"/>
      <c r="CS33" s="432"/>
      <c r="CT33" s="432"/>
      <c r="CU33" s="432"/>
      <c r="CV33" s="432"/>
      <c r="CW33" s="432"/>
      <c r="CX33" s="432"/>
      <c r="CY33" s="432"/>
      <c r="CZ33" s="432"/>
      <c r="DA33" s="432"/>
      <c r="DB33" s="432"/>
      <c r="DC33" s="432"/>
      <c r="DD33" s="432"/>
      <c r="DE33" s="432"/>
      <c r="DF33" s="202"/>
      <c r="DG33" s="632" t="s">
        <v>206</v>
      </c>
      <c r="DH33" s="632"/>
      <c r="DI33" s="204"/>
    </row>
    <row r="34" spans="1:113" ht="32.25" customHeight="1" x14ac:dyDescent="0.2">
      <c r="A34" s="177"/>
      <c r="B34" s="201"/>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7"/>
      <c r="U34" s="633">
        <f>IF(W34="","",MAX(C34:D43)+1)</f>
        <v>5</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77"/>
      <c r="AM34" s="633">
        <f>IF(AO34="","",MAX(C34:D43,U34:V43)+1)</f>
        <v>8</v>
      </c>
      <c r="AN34" s="633"/>
      <c r="AO34" s="634" t="str">
        <f>IF('各会計、関係団体の財政状況及び健全化判断比率'!B31="","",'各会計、関係団体の財政状況及び健全化判断比率'!B31)</f>
        <v>下水道事業会計</v>
      </c>
      <c r="AP34" s="634"/>
      <c r="AQ34" s="634"/>
      <c r="AR34" s="634"/>
      <c r="AS34" s="634"/>
      <c r="AT34" s="634"/>
      <c r="AU34" s="634"/>
      <c r="AV34" s="634"/>
      <c r="AW34" s="634"/>
      <c r="AX34" s="634"/>
      <c r="AY34" s="634"/>
      <c r="AZ34" s="634"/>
      <c r="BA34" s="634"/>
      <c r="BB34" s="634"/>
      <c r="BC34" s="634"/>
      <c r="BD34" s="177"/>
      <c r="BE34" s="633" t="str">
        <f>IF(BG34="","",MAX(C34:D43,U34:V43,AM34:AN43)+1)</f>
        <v/>
      </c>
      <c r="BF34" s="633"/>
      <c r="BG34" s="634"/>
      <c r="BH34" s="634"/>
      <c r="BI34" s="634"/>
      <c r="BJ34" s="634"/>
      <c r="BK34" s="634"/>
      <c r="BL34" s="634"/>
      <c r="BM34" s="634"/>
      <c r="BN34" s="634"/>
      <c r="BO34" s="634"/>
      <c r="BP34" s="634"/>
      <c r="BQ34" s="634"/>
      <c r="BR34" s="634"/>
      <c r="BS34" s="634"/>
      <c r="BT34" s="634"/>
      <c r="BU34" s="634"/>
      <c r="BV34" s="177"/>
      <c r="BW34" s="633">
        <f>IF(BY34="","",MAX(C34:D43,U34:V43,AM34:AN43,BE34:BF43)+1)</f>
        <v>9</v>
      </c>
      <c r="BX34" s="633"/>
      <c r="BY34" s="634" t="str">
        <f>IF('各会計、関係団体の財政状況及び健全化判断比率'!B68="","",'各会計、関係団体の財政状況及び健全化判断比率'!B68)</f>
        <v>愛知県市町村職員退職手当組合</v>
      </c>
      <c r="BZ34" s="634"/>
      <c r="CA34" s="634"/>
      <c r="CB34" s="634"/>
      <c r="CC34" s="634"/>
      <c r="CD34" s="634"/>
      <c r="CE34" s="634"/>
      <c r="CF34" s="634"/>
      <c r="CG34" s="634"/>
      <c r="CH34" s="634"/>
      <c r="CI34" s="634"/>
      <c r="CJ34" s="634"/>
      <c r="CK34" s="634"/>
      <c r="CL34" s="634"/>
      <c r="CM34" s="634"/>
      <c r="CN34" s="177"/>
      <c r="CO34" s="633">
        <f>IF(CQ34="","",MAX(C34:D43,U34:V43,AM34:AN43,BE34:BF43,BW34:BX43)+1)</f>
        <v>15</v>
      </c>
      <c r="CP34" s="633"/>
      <c r="CQ34" s="634" t="str">
        <f>IF('各会計、関係団体の財政状況及び健全化判断比率'!BS7="","",'各会計、関係団体の財政状況及び健全化判断比率'!BS7)</f>
        <v>尾張土地開発公社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4"/>
    </row>
    <row r="35" spans="1:113" ht="32.25" customHeight="1" x14ac:dyDescent="0.2">
      <c r="A35" s="177"/>
      <c r="B35" s="201"/>
      <c r="C35" s="633">
        <f>IF(E35="","",C34+1)</f>
        <v>2</v>
      </c>
      <c r="D35" s="633"/>
      <c r="E35" s="634" t="str">
        <f>IF('各会計、関係団体の財政状況及び健全化判断比率'!B8="","",'各会計、関係団体の財政状況及び健全化判断比率'!B8)</f>
        <v>三ケ峯台団地汚水処理事業特別会計</v>
      </c>
      <c r="F35" s="634"/>
      <c r="G35" s="634"/>
      <c r="H35" s="634"/>
      <c r="I35" s="634"/>
      <c r="J35" s="634"/>
      <c r="K35" s="634"/>
      <c r="L35" s="634"/>
      <c r="M35" s="634"/>
      <c r="N35" s="634"/>
      <c r="O35" s="634"/>
      <c r="P35" s="634"/>
      <c r="Q35" s="634"/>
      <c r="R35" s="634"/>
      <c r="S35" s="634"/>
      <c r="T35" s="177"/>
      <c r="U35" s="633">
        <f>IF(W35="","",U34+1)</f>
        <v>6</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77"/>
      <c r="AM35" s="633" t="str">
        <f t="shared" ref="AM35:AM43" si="0">IF(AO35="","",AM34+1)</f>
        <v/>
      </c>
      <c r="AN35" s="633"/>
      <c r="AO35" s="634"/>
      <c r="AP35" s="634"/>
      <c r="AQ35" s="634"/>
      <c r="AR35" s="634"/>
      <c r="AS35" s="634"/>
      <c r="AT35" s="634"/>
      <c r="AU35" s="634"/>
      <c r="AV35" s="634"/>
      <c r="AW35" s="634"/>
      <c r="AX35" s="634"/>
      <c r="AY35" s="634"/>
      <c r="AZ35" s="634"/>
      <c r="BA35" s="634"/>
      <c r="BB35" s="634"/>
      <c r="BC35" s="634"/>
      <c r="BD35" s="177"/>
      <c r="BE35" s="633" t="str">
        <f t="shared" ref="BE35:BE43" si="1">IF(BG35="","",BE34+1)</f>
        <v/>
      </c>
      <c r="BF35" s="633"/>
      <c r="BG35" s="634"/>
      <c r="BH35" s="634"/>
      <c r="BI35" s="634"/>
      <c r="BJ35" s="634"/>
      <c r="BK35" s="634"/>
      <c r="BL35" s="634"/>
      <c r="BM35" s="634"/>
      <c r="BN35" s="634"/>
      <c r="BO35" s="634"/>
      <c r="BP35" s="634"/>
      <c r="BQ35" s="634"/>
      <c r="BR35" s="634"/>
      <c r="BS35" s="634"/>
      <c r="BT35" s="634"/>
      <c r="BU35" s="634"/>
      <c r="BV35" s="177"/>
      <c r="BW35" s="633">
        <f t="shared" ref="BW35:BW43" si="2">IF(BY35="","",BW34+1)</f>
        <v>10</v>
      </c>
      <c r="BX35" s="633"/>
      <c r="BY35" s="634" t="str">
        <f>IF('各会計、関係団体の財政状況及び健全化判断比率'!B69="","",'各会計、関係団体の財政状況及び健全化判断比率'!B69)</f>
        <v>愛知県後期高齢者医療広域連合（一般会計）</v>
      </c>
      <c r="BZ35" s="634"/>
      <c r="CA35" s="634"/>
      <c r="CB35" s="634"/>
      <c r="CC35" s="634"/>
      <c r="CD35" s="634"/>
      <c r="CE35" s="634"/>
      <c r="CF35" s="634"/>
      <c r="CG35" s="634"/>
      <c r="CH35" s="634"/>
      <c r="CI35" s="634"/>
      <c r="CJ35" s="634"/>
      <c r="CK35" s="634"/>
      <c r="CL35" s="634"/>
      <c r="CM35" s="634"/>
      <c r="CN35" s="177"/>
      <c r="CO35" s="633">
        <f t="shared" ref="CO35:CO43" si="3">IF(CQ35="","",CO34+1)</f>
        <v>16</v>
      </c>
      <c r="CP35" s="633"/>
      <c r="CQ35" s="634" t="str">
        <f>IF('各会計、関係団体の財政状況及び健全化判断比率'!BS8="","",'各会計、関係団体の財政状況及び健全化判断比率'!BS8)</f>
        <v>日進アシスト株式会社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4"/>
    </row>
    <row r="36" spans="1:113" ht="32.25" customHeight="1" x14ac:dyDescent="0.2">
      <c r="A36" s="177"/>
      <c r="B36" s="201"/>
      <c r="C36" s="633">
        <f>IF(E36="","",C35+1)</f>
        <v>3</v>
      </c>
      <c r="D36" s="633"/>
      <c r="E36" s="634" t="str">
        <f>IF('各会計、関係団体の財政状況及び健全化判断比率'!B9="","",'各会計、関係団体の財政状況及び健全化判断比率'!B9)</f>
        <v>南山エピック団地汚水処理事業特別会計</v>
      </c>
      <c r="F36" s="634"/>
      <c r="G36" s="634"/>
      <c r="H36" s="634"/>
      <c r="I36" s="634"/>
      <c r="J36" s="634"/>
      <c r="K36" s="634"/>
      <c r="L36" s="634"/>
      <c r="M36" s="634"/>
      <c r="N36" s="634"/>
      <c r="O36" s="634"/>
      <c r="P36" s="634"/>
      <c r="Q36" s="634"/>
      <c r="R36" s="634"/>
      <c r="S36" s="634"/>
      <c r="T36" s="177"/>
      <c r="U36" s="633">
        <f t="shared" ref="U36:U43" si="4">IF(W36="","",U35+1)</f>
        <v>7</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77"/>
      <c r="AM36" s="633" t="str">
        <f t="shared" si="0"/>
        <v/>
      </c>
      <c r="AN36" s="633"/>
      <c r="AO36" s="634"/>
      <c r="AP36" s="634"/>
      <c r="AQ36" s="634"/>
      <c r="AR36" s="634"/>
      <c r="AS36" s="634"/>
      <c r="AT36" s="634"/>
      <c r="AU36" s="634"/>
      <c r="AV36" s="634"/>
      <c r="AW36" s="634"/>
      <c r="AX36" s="634"/>
      <c r="AY36" s="634"/>
      <c r="AZ36" s="634"/>
      <c r="BA36" s="634"/>
      <c r="BB36" s="634"/>
      <c r="BC36" s="634"/>
      <c r="BD36" s="177"/>
      <c r="BE36" s="633" t="str">
        <f t="shared" si="1"/>
        <v/>
      </c>
      <c r="BF36" s="633"/>
      <c r="BG36" s="634"/>
      <c r="BH36" s="634"/>
      <c r="BI36" s="634"/>
      <c r="BJ36" s="634"/>
      <c r="BK36" s="634"/>
      <c r="BL36" s="634"/>
      <c r="BM36" s="634"/>
      <c r="BN36" s="634"/>
      <c r="BO36" s="634"/>
      <c r="BP36" s="634"/>
      <c r="BQ36" s="634"/>
      <c r="BR36" s="634"/>
      <c r="BS36" s="634"/>
      <c r="BT36" s="634"/>
      <c r="BU36" s="634"/>
      <c r="BV36" s="177"/>
      <c r="BW36" s="633">
        <f t="shared" si="2"/>
        <v>11</v>
      </c>
      <c r="BX36" s="633"/>
      <c r="BY36" s="634" t="str">
        <f>IF('各会計、関係団体の財政状況及び健全化判断比率'!B70="","",'各会計、関係団体の財政状況及び健全化判断比率'!B70)</f>
        <v>愛知県後期高齢者医療広域連合（後期高齢者医療特別会計）</v>
      </c>
      <c r="BZ36" s="634"/>
      <c r="CA36" s="634"/>
      <c r="CB36" s="634"/>
      <c r="CC36" s="634"/>
      <c r="CD36" s="634"/>
      <c r="CE36" s="634"/>
      <c r="CF36" s="634"/>
      <c r="CG36" s="634"/>
      <c r="CH36" s="634"/>
      <c r="CI36" s="634"/>
      <c r="CJ36" s="634"/>
      <c r="CK36" s="634"/>
      <c r="CL36" s="634"/>
      <c r="CM36" s="634"/>
      <c r="CN36" s="177"/>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4"/>
    </row>
    <row r="37" spans="1:113" ht="32.25" customHeight="1" x14ac:dyDescent="0.2">
      <c r="A37" s="177"/>
      <c r="B37" s="201"/>
      <c r="C37" s="633">
        <f>IF(E37="","",C36+1)</f>
        <v>4</v>
      </c>
      <c r="D37" s="633"/>
      <c r="E37" s="634" t="str">
        <f>IF('各会計、関係団体の財政状況及び健全化判断比率'!B10="","",'各会計、関係団体の財政状況及び健全化判断比率'!B10)</f>
        <v>五色園団地汚水処理事業特別会計</v>
      </c>
      <c r="F37" s="634"/>
      <c r="G37" s="634"/>
      <c r="H37" s="634"/>
      <c r="I37" s="634"/>
      <c r="J37" s="634"/>
      <c r="K37" s="634"/>
      <c r="L37" s="634"/>
      <c r="M37" s="634"/>
      <c r="N37" s="634"/>
      <c r="O37" s="634"/>
      <c r="P37" s="634"/>
      <c r="Q37" s="634"/>
      <c r="R37" s="634"/>
      <c r="S37" s="634"/>
      <c r="T37" s="177"/>
      <c r="U37" s="633" t="str">
        <f t="shared" si="4"/>
        <v/>
      </c>
      <c r="V37" s="633"/>
      <c r="W37" s="634"/>
      <c r="X37" s="634"/>
      <c r="Y37" s="634"/>
      <c r="Z37" s="634"/>
      <c r="AA37" s="634"/>
      <c r="AB37" s="634"/>
      <c r="AC37" s="634"/>
      <c r="AD37" s="634"/>
      <c r="AE37" s="634"/>
      <c r="AF37" s="634"/>
      <c r="AG37" s="634"/>
      <c r="AH37" s="634"/>
      <c r="AI37" s="634"/>
      <c r="AJ37" s="634"/>
      <c r="AK37" s="634"/>
      <c r="AL37" s="177"/>
      <c r="AM37" s="633" t="str">
        <f t="shared" si="0"/>
        <v/>
      </c>
      <c r="AN37" s="633"/>
      <c r="AO37" s="634"/>
      <c r="AP37" s="634"/>
      <c r="AQ37" s="634"/>
      <c r="AR37" s="634"/>
      <c r="AS37" s="634"/>
      <c r="AT37" s="634"/>
      <c r="AU37" s="634"/>
      <c r="AV37" s="634"/>
      <c r="AW37" s="634"/>
      <c r="AX37" s="634"/>
      <c r="AY37" s="634"/>
      <c r="AZ37" s="634"/>
      <c r="BA37" s="634"/>
      <c r="BB37" s="634"/>
      <c r="BC37" s="634"/>
      <c r="BD37" s="177"/>
      <c r="BE37" s="633" t="str">
        <f t="shared" si="1"/>
        <v/>
      </c>
      <c r="BF37" s="633"/>
      <c r="BG37" s="634"/>
      <c r="BH37" s="634"/>
      <c r="BI37" s="634"/>
      <c r="BJ37" s="634"/>
      <c r="BK37" s="634"/>
      <c r="BL37" s="634"/>
      <c r="BM37" s="634"/>
      <c r="BN37" s="634"/>
      <c r="BO37" s="634"/>
      <c r="BP37" s="634"/>
      <c r="BQ37" s="634"/>
      <c r="BR37" s="634"/>
      <c r="BS37" s="634"/>
      <c r="BT37" s="634"/>
      <c r="BU37" s="634"/>
      <c r="BV37" s="177"/>
      <c r="BW37" s="633">
        <f t="shared" si="2"/>
        <v>12</v>
      </c>
      <c r="BX37" s="633"/>
      <c r="BY37" s="634" t="str">
        <f>IF('各会計、関係団体の財政状況及び健全化判断比率'!B71="","",'各会計、関係団体の財政状況及び健全化判断比率'!B71)</f>
        <v>尾三衛生組合</v>
      </c>
      <c r="BZ37" s="634"/>
      <c r="CA37" s="634"/>
      <c r="CB37" s="634"/>
      <c r="CC37" s="634"/>
      <c r="CD37" s="634"/>
      <c r="CE37" s="634"/>
      <c r="CF37" s="634"/>
      <c r="CG37" s="634"/>
      <c r="CH37" s="634"/>
      <c r="CI37" s="634"/>
      <c r="CJ37" s="634"/>
      <c r="CK37" s="634"/>
      <c r="CL37" s="634"/>
      <c r="CM37" s="634"/>
      <c r="CN37" s="177"/>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4"/>
    </row>
    <row r="38" spans="1:113" ht="32.25" customHeight="1" x14ac:dyDescent="0.2">
      <c r="A38" s="177"/>
      <c r="B38" s="201"/>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7"/>
      <c r="U38" s="633" t="str">
        <f t="shared" si="4"/>
        <v/>
      </c>
      <c r="V38" s="633"/>
      <c r="W38" s="634"/>
      <c r="X38" s="634"/>
      <c r="Y38" s="634"/>
      <c r="Z38" s="634"/>
      <c r="AA38" s="634"/>
      <c r="AB38" s="634"/>
      <c r="AC38" s="634"/>
      <c r="AD38" s="634"/>
      <c r="AE38" s="634"/>
      <c r="AF38" s="634"/>
      <c r="AG38" s="634"/>
      <c r="AH38" s="634"/>
      <c r="AI38" s="634"/>
      <c r="AJ38" s="634"/>
      <c r="AK38" s="634"/>
      <c r="AL38" s="177"/>
      <c r="AM38" s="633" t="str">
        <f t="shared" si="0"/>
        <v/>
      </c>
      <c r="AN38" s="633"/>
      <c r="AO38" s="634"/>
      <c r="AP38" s="634"/>
      <c r="AQ38" s="634"/>
      <c r="AR38" s="634"/>
      <c r="AS38" s="634"/>
      <c r="AT38" s="634"/>
      <c r="AU38" s="634"/>
      <c r="AV38" s="634"/>
      <c r="AW38" s="634"/>
      <c r="AX38" s="634"/>
      <c r="AY38" s="634"/>
      <c r="AZ38" s="634"/>
      <c r="BA38" s="634"/>
      <c r="BB38" s="634"/>
      <c r="BC38" s="634"/>
      <c r="BD38" s="177"/>
      <c r="BE38" s="633" t="str">
        <f t="shared" si="1"/>
        <v/>
      </c>
      <c r="BF38" s="633"/>
      <c r="BG38" s="634"/>
      <c r="BH38" s="634"/>
      <c r="BI38" s="634"/>
      <c r="BJ38" s="634"/>
      <c r="BK38" s="634"/>
      <c r="BL38" s="634"/>
      <c r="BM38" s="634"/>
      <c r="BN38" s="634"/>
      <c r="BO38" s="634"/>
      <c r="BP38" s="634"/>
      <c r="BQ38" s="634"/>
      <c r="BR38" s="634"/>
      <c r="BS38" s="634"/>
      <c r="BT38" s="634"/>
      <c r="BU38" s="634"/>
      <c r="BV38" s="177"/>
      <c r="BW38" s="633">
        <f t="shared" si="2"/>
        <v>13</v>
      </c>
      <c r="BX38" s="633"/>
      <c r="BY38" s="634" t="str">
        <f>IF('各会計、関係団体の財政状況及び健全化判断比率'!B72="","",'各会計、関係団体の財政状況及び健全化判断比率'!B72)</f>
        <v>尾三消防組合</v>
      </c>
      <c r="BZ38" s="634"/>
      <c r="CA38" s="634"/>
      <c r="CB38" s="634"/>
      <c r="CC38" s="634"/>
      <c r="CD38" s="634"/>
      <c r="CE38" s="634"/>
      <c r="CF38" s="634"/>
      <c r="CG38" s="634"/>
      <c r="CH38" s="634"/>
      <c r="CI38" s="634"/>
      <c r="CJ38" s="634"/>
      <c r="CK38" s="634"/>
      <c r="CL38" s="634"/>
      <c r="CM38" s="634"/>
      <c r="CN38" s="177"/>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4"/>
    </row>
    <row r="39" spans="1:113" ht="32.25" customHeight="1" x14ac:dyDescent="0.2">
      <c r="A39" s="177"/>
      <c r="B39" s="201"/>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7"/>
      <c r="U39" s="633" t="str">
        <f t="shared" si="4"/>
        <v/>
      </c>
      <c r="V39" s="633"/>
      <c r="W39" s="634"/>
      <c r="X39" s="634"/>
      <c r="Y39" s="634"/>
      <c r="Z39" s="634"/>
      <c r="AA39" s="634"/>
      <c r="AB39" s="634"/>
      <c r="AC39" s="634"/>
      <c r="AD39" s="634"/>
      <c r="AE39" s="634"/>
      <c r="AF39" s="634"/>
      <c r="AG39" s="634"/>
      <c r="AH39" s="634"/>
      <c r="AI39" s="634"/>
      <c r="AJ39" s="634"/>
      <c r="AK39" s="634"/>
      <c r="AL39" s="177"/>
      <c r="AM39" s="633" t="str">
        <f t="shared" si="0"/>
        <v/>
      </c>
      <c r="AN39" s="633"/>
      <c r="AO39" s="634"/>
      <c r="AP39" s="634"/>
      <c r="AQ39" s="634"/>
      <c r="AR39" s="634"/>
      <c r="AS39" s="634"/>
      <c r="AT39" s="634"/>
      <c r="AU39" s="634"/>
      <c r="AV39" s="634"/>
      <c r="AW39" s="634"/>
      <c r="AX39" s="634"/>
      <c r="AY39" s="634"/>
      <c r="AZ39" s="634"/>
      <c r="BA39" s="634"/>
      <c r="BB39" s="634"/>
      <c r="BC39" s="634"/>
      <c r="BD39" s="177"/>
      <c r="BE39" s="633" t="str">
        <f t="shared" si="1"/>
        <v/>
      </c>
      <c r="BF39" s="633"/>
      <c r="BG39" s="634"/>
      <c r="BH39" s="634"/>
      <c r="BI39" s="634"/>
      <c r="BJ39" s="634"/>
      <c r="BK39" s="634"/>
      <c r="BL39" s="634"/>
      <c r="BM39" s="634"/>
      <c r="BN39" s="634"/>
      <c r="BO39" s="634"/>
      <c r="BP39" s="634"/>
      <c r="BQ39" s="634"/>
      <c r="BR39" s="634"/>
      <c r="BS39" s="634"/>
      <c r="BT39" s="634"/>
      <c r="BU39" s="634"/>
      <c r="BV39" s="177"/>
      <c r="BW39" s="633">
        <f t="shared" si="2"/>
        <v>14</v>
      </c>
      <c r="BX39" s="633"/>
      <c r="BY39" s="634" t="str">
        <f>IF('各会計、関係団体の財政状況及び健全化判断比率'!B73="","",'各会計、関係団体の財政状況及び健全化判断比率'!B73)</f>
        <v>愛知中部水道企業団</v>
      </c>
      <c r="BZ39" s="634"/>
      <c r="CA39" s="634"/>
      <c r="CB39" s="634"/>
      <c r="CC39" s="634"/>
      <c r="CD39" s="634"/>
      <c r="CE39" s="634"/>
      <c r="CF39" s="634"/>
      <c r="CG39" s="634"/>
      <c r="CH39" s="634"/>
      <c r="CI39" s="634"/>
      <c r="CJ39" s="634"/>
      <c r="CK39" s="634"/>
      <c r="CL39" s="634"/>
      <c r="CM39" s="634"/>
      <c r="CN39" s="177"/>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4"/>
    </row>
    <row r="40" spans="1:113" ht="32.25" customHeight="1" x14ac:dyDescent="0.2">
      <c r="A40" s="177"/>
      <c r="B40" s="201"/>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7"/>
      <c r="U40" s="633" t="str">
        <f t="shared" si="4"/>
        <v/>
      </c>
      <c r="V40" s="633"/>
      <c r="W40" s="634"/>
      <c r="X40" s="634"/>
      <c r="Y40" s="634"/>
      <c r="Z40" s="634"/>
      <c r="AA40" s="634"/>
      <c r="AB40" s="634"/>
      <c r="AC40" s="634"/>
      <c r="AD40" s="634"/>
      <c r="AE40" s="634"/>
      <c r="AF40" s="634"/>
      <c r="AG40" s="634"/>
      <c r="AH40" s="634"/>
      <c r="AI40" s="634"/>
      <c r="AJ40" s="634"/>
      <c r="AK40" s="634"/>
      <c r="AL40" s="177"/>
      <c r="AM40" s="633" t="str">
        <f t="shared" si="0"/>
        <v/>
      </c>
      <c r="AN40" s="633"/>
      <c r="AO40" s="634"/>
      <c r="AP40" s="634"/>
      <c r="AQ40" s="634"/>
      <c r="AR40" s="634"/>
      <c r="AS40" s="634"/>
      <c r="AT40" s="634"/>
      <c r="AU40" s="634"/>
      <c r="AV40" s="634"/>
      <c r="AW40" s="634"/>
      <c r="AX40" s="634"/>
      <c r="AY40" s="634"/>
      <c r="AZ40" s="634"/>
      <c r="BA40" s="634"/>
      <c r="BB40" s="634"/>
      <c r="BC40" s="634"/>
      <c r="BD40" s="177"/>
      <c r="BE40" s="633" t="str">
        <f t="shared" si="1"/>
        <v/>
      </c>
      <c r="BF40" s="633"/>
      <c r="BG40" s="634"/>
      <c r="BH40" s="634"/>
      <c r="BI40" s="634"/>
      <c r="BJ40" s="634"/>
      <c r="BK40" s="634"/>
      <c r="BL40" s="634"/>
      <c r="BM40" s="634"/>
      <c r="BN40" s="634"/>
      <c r="BO40" s="634"/>
      <c r="BP40" s="634"/>
      <c r="BQ40" s="634"/>
      <c r="BR40" s="634"/>
      <c r="BS40" s="634"/>
      <c r="BT40" s="634"/>
      <c r="BU40" s="634"/>
      <c r="BV40" s="177"/>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77"/>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4"/>
    </row>
    <row r="41" spans="1:113" ht="32.25" customHeight="1" x14ac:dyDescent="0.2">
      <c r="A41" s="177"/>
      <c r="B41" s="201"/>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7"/>
      <c r="U41" s="633" t="str">
        <f t="shared" si="4"/>
        <v/>
      </c>
      <c r="V41" s="633"/>
      <c r="W41" s="634"/>
      <c r="X41" s="634"/>
      <c r="Y41" s="634"/>
      <c r="Z41" s="634"/>
      <c r="AA41" s="634"/>
      <c r="AB41" s="634"/>
      <c r="AC41" s="634"/>
      <c r="AD41" s="634"/>
      <c r="AE41" s="634"/>
      <c r="AF41" s="634"/>
      <c r="AG41" s="634"/>
      <c r="AH41" s="634"/>
      <c r="AI41" s="634"/>
      <c r="AJ41" s="634"/>
      <c r="AK41" s="634"/>
      <c r="AL41" s="177"/>
      <c r="AM41" s="633" t="str">
        <f t="shared" si="0"/>
        <v/>
      </c>
      <c r="AN41" s="633"/>
      <c r="AO41" s="634"/>
      <c r="AP41" s="634"/>
      <c r="AQ41" s="634"/>
      <c r="AR41" s="634"/>
      <c r="AS41" s="634"/>
      <c r="AT41" s="634"/>
      <c r="AU41" s="634"/>
      <c r="AV41" s="634"/>
      <c r="AW41" s="634"/>
      <c r="AX41" s="634"/>
      <c r="AY41" s="634"/>
      <c r="AZ41" s="634"/>
      <c r="BA41" s="634"/>
      <c r="BB41" s="634"/>
      <c r="BC41" s="634"/>
      <c r="BD41" s="177"/>
      <c r="BE41" s="633" t="str">
        <f t="shared" si="1"/>
        <v/>
      </c>
      <c r="BF41" s="633"/>
      <c r="BG41" s="634"/>
      <c r="BH41" s="634"/>
      <c r="BI41" s="634"/>
      <c r="BJ41" s="634"/>
      <c r="BK41" s="634"/>
      <c r="BL41" s="634"/>
      <c r="BM41" s="634"/>
      <c r="BN41" s="634"/>
      <c r="BO41" s="634"/>
      <c r="BP41" s="634"/>
      <c r="BQ41" s="634"/>
      <c r="BR41" s="634"/>
      <c r="BS41" s="634"/>
      <c r="BT41" s="634"/>
      <c r="BU41" s="634"/>
      <c r="BV41" s="177"/>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77"/>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4"/>
    </row>
    <row r="42" spans="1:113" ht="32.25" customHeight="1" x14ac:dyDescent="0.2">
      <c r="B42" s="201"/>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7"/>
      <c r="U42" s="633" t="str">
        <f t="shared" si="4"/>
        <v/>
      </c>
      <c r="V42" s="633"/>
      <c r="W42" s="634"/>
      <c r="X42" s="634"/>
      <c r="Y42" s="634"/>
      <c r="Z42" s="634"/>
      <c r="AA42" s="634"/>
      <c r="AB42" s="634"/>
      <c r="AC42" s="634"/>
      <c r="AD42" s="634"/>
      <c r="AE42" s="634"/>
      <c r="AF42" s="634"/>
      <c r="AG42" s="634"/>
      <c r="AH42" s="634"/>
      <c r="AI42" s="634"/>
      <c r="AJ42" s="634"/>
      <c r="AK42" s="634"/>
      <c r="AL42" s="177"/>
      <c r="AM42" s="633" t="str">
        <f t="shared" si="0"/>
        <v/>
      </c>
      <c r="AN42" s="633"/>
      <c r="AO42" s="634"/>
      <c r="AP42" s="634"/>
      <c r="AQ42" s="634"/>
      <c r="AR42" s="634"/>
      <c r="AS42" s="634"/>
      <c r="AT42" s="634"/>
      <c r="AU42" s="634"/>
      <c r="AV42" s="634"/>
      <c r="AW42" s="634"/>
      <c r="AX42" s="634"/>
      <c r="AY42" s="634"/>
      <c r="AZ42" s="634"/>
      <c r="BA42" s="634"/>
      <c r="BB42" s="634"/>
      <c r="BC42" s="634"/>
      <c r="BD42" s="177"/>
      <c r="BE42" s="633" t="str">
        <f t="shared" si="1"/>
        <v/>
      </c>
      <c r="BF42" s="633"/>
      <c r="BG42" s="634"/>
      <c r="BH42" s="634"/>
      <c r="BI42" s="634"/>
      <c r="BJ42" s="634"/>
      <c r="BK42" s="634"/>
      <c r="BL42" s="634"/>
      <c r="BM42" s="634"/>
      <c r="BN42" s="634"/>
      <c r="BO42" s="634"/>
      <c r="BP42" s="634"/>
      <c r="BQ42" s="634"/>
      <c r="BR42" s="634"/>
      <c r="BS42" s="634"/>
      <c r="BT42" s="634"/>
      <c r="BU42" s="634"/>
      <c r="BV42" s="177"/>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77"/>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4"/>
    </row>
    <row r="43" spans="1:113" ht="32.25" customHeight="1" x14ac:dyDescent="0.2">
      <c r="B43" s="201"/>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7"/>
      <c r="U43" s="633" t="str">
        <f t="shared" si="4"/>
        <v/>
      </c>
      <c r="V43" s="633"/>
      <c r="W43" s="634"/>
      <c r="X43" s="634"/>
      <c r="Y43" s="634"/>
      <c r="Z43" s="634"/>
      <c r="AA43" s="634"/>
      <c r="AB43" s="634"/>
      <c r="AC43" s="634"/>
      <c r="AD43" s="634"/>
      <c r="AE43" s="634"/>
      <c r="AF43" s="634"/>
      <c r="AG43" s="634"/>
      <c r="AH43" s="634"/>
      <c r="AI43" s="634"/>
      <c r="AJ43" s="634"/>
      <c r="AK43" s="634"/>
      <c r="AL43" s="177"/>
      <c r="AM43" s="633" t="str">
        <f t="shared" si="0"/>
        <v/>
      </c>
      <c r="AN43" s="633"/>
      <c r="AO43" s="634"/>
      <c r="AP43" s="634"/>
      <c r="AQ43" s="634"/>
      <c r="AR43" s="634"/>
      <c r="AS43" s="634"/>
      <c r="AT43" s="634"/>
      <c r="AU43" s="634"/>
      <c r="AV43" s="634"/>
      <c r="AW43" s="634"/>
      <c r="AX43" s="634"/>
      <c r="AY43" s="634"/>
      <c r="AZ43" s="634"/>
      <c r="BA43" s="634"/>
      <c r="BB43" s="634"/>
      <c r="BC43" s="634"/>
      <c r="BD43" s="177"/>
      <c r="BE43" s="633" t="str">
        <f t="shared" si="1"/>
        <v/>
      </c>
      <c r="BF43" s="633"/>
      <c r="BG43" s="634"/>
      <c r="BH43" s="634"/>
      <c r="BI43" s="634"/>
      <c r="BJ43" s="634"/>
      <c r="BK43" s="634"/>
      <c r="BL43" s="634"/>
      <c r="BM43" s="634"/>
      <c r="BN43" s="634"/>
      <c r="BO43" s="634"/>
      <c r="BP43" s="634"/>
      <c r="BQ43" s="634"/>
      <c r="BR43" s="634"/>
      <c r="BS43" s="634"/>
      <c r="BT43" s="634"/>
      <c r="BU43" s="634"/>
      <c r="BV43" s="177"/>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77"/>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wTMeFQs/9vfzMw6JPFbbwtU4q4MpnHJe+ovaeQ09+5WMUve7FdwIEvbwjaIv18aOqP3zT2hsPWEek4cMMmhtDw==" saltValue="YNYsEUpvwLGxZi8rqck7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95" t="s">
        <v>566</v>
      </c>
      <c r="D34" s="1195"/>
      <c r="E34" s="1196"/>
      <c r="F34" s="32">
        <v>6.45</v>
      </c>
      <c r="G34" s="33">
        <v>6.28</v>
      </c>
      <c r="H34" s="33">
        <v>6.79</v>
      </c>
      <c r="I34" s="33">
        <v>9.6199999999999992</v>
      </c>
      <c r="J34" s="34">
        <v>8.77</v>
      </c>
      <c r="K34" s="22"/>
      <c r="L34" s="22"/>
      <c r="M34" s="22"/>
      <c r="N34" s="22"/>
      <c r="O34" s="22"/>
      <c r="P34" s="22"/>
    </row>
    <row r="35" spans="1:16" ht="39" customHeight="1" x14ac:dyDescent="0.2">
      <c r="A35" s="22"/>
      <c r="B35" s="35"/>
      <c r="C35" s="1189" t="s">
        <v>567</v>
      </c>
      <c r="D35" s="1190"/>
      <c r="E35" s="1191"/>
      <c r="F35" s="36" t="s">
        <v>519</v>
      </c>
      <c r="G35" s="37" t="s">
        <v>519</v>
      </c>
      <c r="H35" s="37">
        <v>0.74</v>
      </c>
      <c r="I35" s="37">
        <v>1.01</v>
      </c>
      <c r="J35" s="38">
        <v>1.74</v>
      </c>
      <c r="K35" s="22"/>
      <c r="L35" s="22"/>
      <c r="M35" s="22"/>
      <c r="N35" s="22"/>
      <c r="O35" s="22"/>
      <c r="P35" s="22"/>
    </row>
    <row r="36" spans="1:16" ht="39" customHeight="1" x14ac:dyDescent="0.2">
      <c r="A36" s="22"/>
      <c r="B36" s="35"/>
      <c r="C36" s="1189" t="s">
        <v>568</v>
      </c>
      <c r="D36" s="1190"/>
      <c r="E36" s="1191"/>
      <c r="F36" s="36">
        <v>0.72</v>
      </c>
      <c r="G36" s="37">
        <v>0.68</v>
      </c>
      <c r="H36" s="37">
        <v>0.78</v>
      </c>
      <c r="I36" s="37">
        <v>0.89</v>
      </c>
      <c r="J36" s="38">
        <v>0.54</v>
      </c>
      <c r="K36" s="22"/>
      <c r="L36" s="22"/>
      <c r="M36" s="22"/>
      <c r="N36" s="22"/>
      <c r="O36" s="22"/>
      <c r="P36" s="22"/>
    </row>
    <row r="37" spans="1:16" ht="39" customHeight="1" x14ac:dyDescent="0.2">
      <c r="A37" s="22"/>
      <c r="B37" s="35"/>
      <c r="C37" s="1189" t="s">
        <v>569</v>
      </c>
      <c r="D37" s="1190"/>
      <c r="E37" s="1191"/>
      <c r="F37" s="36">
        <v>1.06</v>
      </c>
      <c r="G37" s="37">
        <v>1.65</v>
      </c>
      <c r="H37" s="37">
        <v>2.5099999999999998</v>
      </c>
      <c r="I37" s="37">
        <v>1.01</v>
      </c>
      <c r="J37" s="38">
        <v>0.31</v>
      </c>
      <c r="K37" s="22"/>
      <c r="L37" s="22"/>
      <c r="M37" s="22"/>
      <c r="N37" s="22"/>
      <c r="O37" s="22"/>
      <c r="P37" s="22"/>
    </row>
    <row r="38" spans="1:16" ht="39" customHeight="1" x14ac:dyDescent="0.2">
      <c r="A38" s="22"/>
      <c r="B38" s="35"/>
      <c r="C38" s="1189" t="s">
        <v>570</v>
      </c>
      <c r="D38" s="1190"/>
      <c r="E38" s="1191"/>
      <c r="F38" s="36">
        <v>0.03</v>
      </c>
      <c r="G38" s="37">
        <v>0</v>
      </c>
      <c r="H38" s="37">
        <v>0.04</v>
      </c>
      <c r="I38" s="37">
        <v>0.06</v>
      </c>
      <c r="J38" s="38">
        <v>0.05</v>
      </c>
      <c r="K38" s="22"/>
      <c r="L38" s="22"/>
      <c r="M38" s="22"/>
      <c r="N38" s="22"/>
      <c r="O38" s="22"/>
      <c r="P38" s="22"/>
    </row>
    <row r="39" spans="1:16" ht="39" customHeight="1" x14ac:dyDescent="0.2">
      <c r="A39" s="22"/>
      <c r="B39" s="35"/>
      <c r="C39" s="1189" t="s">
        <v>571</v>
      </c>
      <c r="D39" s="1190"/>
      <c r="E39" s="1191"/>
      <c r="F39" s="36">
        <v>0.05</v>
      </c>
      <c r="G39" s="37">
        <v>0.06</v>
      </c>
      <c r="H39" s="37">
        <v>0.05</v>
      </c>
      <c r="I39" s="37">
        <v>0.05</v>
      </c>
      <c r="J39" s="38">
        <v>0.04</v>
      </c>
      <c r="K39" s="22"/>
      <c r="L39" s="22"/>
      <c r="M39" s="22"/>
      <c r="N39" s="22"/>
      <c r="O39" s="22"/>
      <c r="P39" s="22"/>
    </row>
    <row r="40" spans="1:16" ht="39" customHeight="1" x14ac:dyDescent="0.2">
      <c r="A40" s="22"/>
      <c r="B40" s="35"/>
      <c r="C40" s="1189" t="s">
        <v>572</v>
      </c>
      <c r="D40" s="1190"/>
      <c r="E40" s="1191"/>
      <c r="F40" s="36">
        <v>0.01</v>
      </c>
      <c r="G40" s="37">
        <v>0.01</v>
      </c>
      <c r="H40" s="37">
        <v>0.01</v>
      </c>
      <c r="I40" s="37">
        <v>0.01</v>
      </c>
      <c r="J40" s="38">
        <v>0.01</v>
      </c>
      <c r="K40" s="22"/>
      <c r="L40" s="22"/>
      <c r="M40" s="22"/>
      <c r="N40" s="22"/>
      <c r="O40" s="22"/>
      <c r="P40" s="22"/>
    </row>
    <row r="41" spans="1:16" ht="39" customHeight="1" x14ac:dyDescent="0.2">
      <c r="A41" s="22"/>
      <c r="B41" s="35"/>
      <c r="C41" s="1189" t="s">
        <v>573</v>
      </c>
      <c r="D41" s="1190"/>
      <c r="E41" s="1191"/>
      <c r="F41" s="36">
        <v>0.01</v>
      </c>
      <c r="G41" s="37">
        <v>0.01</v>
      </c>
      <c r="H41" s="37">
        <v>0.04</v>
      </c>
      <c r="I41" s="37">
        <v>0.01</v>
      </c>
      <c r="J41" s="38">
        <v>0.01</v>
      </c>
      <c r="K41" s="22"/>
      <c r="L41" s="22"/>
      <c r="M41" s="22"/>
      <c r="N41" s="22"/>
      <c r="O41" s="22"/>
      <c r="P41" s="22"/>
    </row>
    <row r="42" spans="1:16" ht="39" customHeight="1" x14ac:dyDescent="0.2">
      <c r="A42" s="22"/>
      <c r="B42" s="39"/>
      <c r="C42" s="1189" t="s">
        <v>574</v>
      </c>
      <c r="D42" s="1190"/>
      <c r="E42" s="1191"/>
      <c r="F42" s="36" t="s">
        <v>519</v>
      </c>
      <c r="G42" s="37" t="s">
        <v>519</v>
      </c>
      <c r="H42" s="37" t="s">
        <v>519</v>
      </c>
      <c r="I42" s="37" t="s">
        <v>519</v>
      </c>
      <c r="J42" s="38" t="s">
        <v>519</v>
      </c>
      <c r="K42" s="22"/>
      <c r="L42" s="22"/>
      <c r="M42" s="22"/>
      <c r="N42" s="22"/>
      <c r="O42" s="22"/>
      <c r="P42" s="22"/>
    </row>
    <row r="43" spans="1:16" ht="39" customHeight="1" thickBot="1" x14ac:dyDescent="0.25">
      <c r="A43" s="22"/>
      <c r="B43" s="40"/>
      <c r="C43" s="1192" t="s">
        <v>575</v>
      </c>
      <c r="D43" s="1193"/>
      <c r="E43" s="1194"/>
      <c r="F43" s="41">
        <v>0.5</v>
      </c>
      <c r="G43" s="42">
        <v>0.8</v>
      </c>
      <c r="H43" s="42" t="s">
        <v>519</v>
      </c>
      <c r="I43" s="42" t="s">
        <v>519</v>
      </c>
      <c r="J43" s="43" t="s">
        <v>519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LhfHqZc482rqMdPLafGUA4lIJHLF3pH7RgBBS4/liQ3+PVxXmdw7Gn0yHDPiiDTCi9f2BjYyLY2mQLa6rjjw==" saltValue="yRx/HD+Ne2qSrtSXcPZi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197" t="s">
        <v>11</v>
      </c>
      <c r="C45" s="1198"/>
      <c r="D45" s="58"/>
      <c r="E45" s="1203" t="s">
        <v>12</v>
      </c>
      <c r="F45" s="1203"/>
      <c r="G45" s="1203"/>
      <c r="H45" s="1203"/>
      <c r="I45" s="1203"/>
      <c r="J45" s="1204"/>
      <c r="K45" s="59">
        <v>1229</v>
      </c>
      <c r="L45" s="60">
        <v>1193</v>
      </c>
      <c r="M45" s="60">
        <v>1168</v>
      </c>
      <c r="N45" s="60">
        <v>1139</v>
      </c>
      <c r="O45" s="61">
        <v>1015</v>
      </c>
      <c r="P45" s="48"/>
      <c r="Q45" s="48"/>
      <c r="R45" s="48"/>
      <c r="S45" s="48"/>
      <c r="T45" s="48"/>
      <c r="U45" s="48"/>
    </row>
    <row r="46" spans="1:21" ht="30.75" customHeight="1" x14ac:dyDescent="0.2">
      <c r="A46" s="48"/>
      <c r="B46" s="1199"/>
      <c r="C46" s="1200"/>
      <c r="D46" s="62"/>
      <c r="E46" s="1205" t="s">
        <v>13</v>
      </c>
      <c r="F46" s="1205"/>
      <c r="G46" s="1205"/>
      <c r="H46" s="1205"/>
      <c r="I46" s="1205"/>
      <c r="J46" s="1206"/>
      <c r="K46" s="63" t="s">
        <v>519</v>
      </c>
      <c r="L46" s="64" t="s">
        <v>519</v>
      </c>
      <c r="M46" s="64" t="s">
        <v>519</v>
      </c>
      <c r="N46" s="64" t="s">
        <v>519</v>
      </c>
      <c r="O46" s="65" t="s">
        <v>519</v>
      </c>
      <c r="P46" s="48"/>
      <c r="Q46" s="48"/>
      <c r="R46" s="48"/>
      <c r="S46" s="48"/>
      <c r="T46" s="48"/>
      <c r="U46" s="48"/>
    </row>
    <row r="47" spans="1:21" ht="30.75" customHeight="1" x14ac:dyDescent="0.2">
      <c r="A47" s="48"/>
      <c r="B47" s="1199"/>
      <c r="C47" s="1200"/>
      <c r="D47" s="62"/>
      <c r="E47" s="1205" t="s">
        <v>14</v>
      </c>
      <c r="F47" s="1205"/>
      <c r="G47" s="1205"/>
      <c r="H47" s="1205"/>
      <c r="I47" s="1205"/>
      <c r="J47" s="1206"/>
      <c r="K47" s="63" t="s">
        <v>519</v>
      </c>
      <c r="L47" s="64" t="s">
        <v>519</v>
      </c>
      <c r="M47" s="64" t="s">
        <v>519</v>
      </c>
      <c r="N47" s="64" t="s">
        <v>519</v>
      </c>
      <c r="O47" s="65" t="s">
        <v>519</v>
      </c>
      <c r="P47" s="48"/>
      <c r="Q47" s="48"/>
      <c r="R47" s="48"/>
      <c r="S47" s="48"/>
      <c r="T47" s="48"/>
      <c r="U47" s="48"/>
    </row>
    <row r="48" spans="1:21" ht="30.75" customHeight="1" x14ac:dyDescent="0.2">
      <c r="A48" s="48"/>
      <c r="B48" s="1199"/>
      <c r="C48" s="1200"/>
      <c r="D48" s="62"/>
      <c r="E48" s="1205" t="s">
        <v>15</v>
      </c>
      <c r="F48" s="1205"/>
      <c r="G48" s="1205"/>
      <c r="H48" s="1205"/>
      <c r="I48" s="1205"/>
      <c r="J48" s="1206"/>
      <c r="K48" s="63">
        <v>477</v>
      </c>
      <c r="L48" s="64">
        <v>471</v>
      </c>
      <c r="M48" s="64">
        <v>502</v>
      </c>
      <c r="N48" s="64">
        <v>491</v>
      </c>
      <c r="O48" s="65">
        <v>557</v>
      </c>
      <c r="P48" s="48"/>
      <c r="Q48" s="48"/>
      <c r="R48" s="48"/>
      <c r="S48" s="48"/>
      <c r="T48" s="48"/>
      <c r="U48" s="48"/>
    </row>
    <row r="49" spans="1:21" ht="30.75" customHeight="1" x14ac:dyDescent="0.2">
      <c r="A49" s="48"/>
      <c r="B49" s="1199"/>
      <c r="C49" s="1200"/>
      <c r="D49" s="62"/>
      <c r="E49" s="1205" t="s">
        <v>16</v>
      </c>
      <c r="F49" s="1205"/>
      <c r="G49" s="1205"/>
      <c r="H49" s="1205"/>
      <c r="I49" s="1205"/>
      <c r="J49" s="1206"/>
      <c r="K49" s="63">
        <v>46</v>
      </c>
      <c r="L49" s="64">
        <v>35</v>
      </c>
      <c r="M49" s="64">
        <v>44</v>
      </c>
      <c r="N49" s="64">
        <v>47</v>
      </c>
      <c r="O49" s="65">
        <v>47</v>
      </c>
      <c r="P49" s="48"/>
      <c r="Q49" s="48"/>
      <c r="R49" s="48"/>
      <c r="S49" s="48"/>
      <c r="T49" s="48"/>
      <c r="U49" s="48"/>
    </row>
    <row r="50" spans="1:21" ht="30.75" customHeight="1" x14ac:dyDescent="0.2">
      <c r="A50" s="48"/>
      <c r="B50" s="1199"/>
      <c r="C50" s="1200"/>
      <c r="D50" s="62"/>
      <c r="E50" s="1205" t="s">
        <v>17</v>
      </c>
      <c r="F50" s="1205"/>
      <c r="G50" s="1205"/>
      <c r="H50" s="1205"/>
      <c r="I50" s="1205"/>
      <c r="J50" s="1206"/>
      <c r="K50" s="63" t="s">
        <v>519</v>
      </c>
      <c r="L50" s="64" t="s">
        <v>519</v>
      </c>
      <c r="M50" s="64" t="s">
        <v>519</v>
      </c>
      <c r="N50" s="64" t="s">
        <v>519</v>
      </c>
      <c r="O50" s="65" t="s">
        <v>519</v>
      </c>
      <c r="P50" s="48"/>
      <c r="Q50" s="48"/>
      <c r="R50" s="48"/>
      <c r="S50" s="48"/>
      <c r="T50" s="48"/>
      <c r="U50" s="48"/>
    </row>
    <row r="51" spans="1:21" ht="30.75" customHeight="1" x14ac:dyDescent="0.2">
      <c r="A51" s="48"/>
      <c r="B51" s="1201"/>
      <c r="C51" s="1202"/>
      <c r="D51" s="66"/>
      <c r="E51" s="1205" t="s">
        <v>18</v>
      </c>
      <c r="F51" s="1205"/>
      <c r="G51" s="1205"/>
      <c r="H51" s="1205"/>
      <c r="I51" s="1205"/>
      <c r="J51" s="1206"/>
      <c r="K51" s="63" t="s">
        <v>519</v>
      </c>
      <c r="L51" s="64" t="s">
        <v>519</v>
      </c>
      <c r="M51" s="64" t="s">
        <v>519</v>
      </c>
      <c r="N51" s="64" t="s">
        <v>519</v>
      </c>
      <c r="O51" s="65" t="s">
        <v>519</v>
      </c>
      <c r="P51" s="48"/>
      <c r="Q51" s="48"/>
      <c r="R51" s="48"/>
      <c r="S51" s="48"/>
      <c r="T51" s="48"/>
      <c r="U51" s="48"/>
    </row>
    <row r="52" spans="1:21" ht="30.75" customHeight="1" x14ac:dyDescent="0.2">
      <c r="A52" s="48"/>
      <c r="B52" s="1207" t="s">
        <v>19</v>
      </c>
      <c r="C52" s="1208"/>
      <c r="D52" s="66"/>
      <c r="E52" s="1205" t="s">
        <v>20</v>
      </c>
      <c r="F52" s="1205"/>
      <c r="G52" s="1205"/>
      <c r="H52" s="1205"/>
      <c r="I52" s="1205"/>
      <c r="J52" s="1206"/>
      <c r="K52" s="63">
        <v>1569</v>
      </c>
      <c r="L52" s="64">
        <v>1554</v>
      </c>
      <c r="M52" s="64">
        <v>1511</v>
      </c>
      <c r="N52" s="64">
        <v>1498</v>
      </c>
      <c r="O52" s="65">
        <v>1432</v>
      </c>
      <c r="P52" s="48"/>
      <c r="Q52" s="48"/>
      <c r="R52" s="48"/>
      <c r="S52" s="48"/>
      <c r="T52" s="48"/>
      <c r="U52" s="48"/>
    </row>
    <row r="53" spans="1:21" ht="30.75" customHeight="1" thickBot="1" x14ac:dyDescent="0.25">
      <c r="A53" s="48"/>
      <c r="B53" s="1209" t="s">
        <v>21</v>
      </c>
      <c r="C53" s="1210"/>
      <c r="D53" s="67"/>
      <c r="E53" s="1211" t="s">
        <v>22</v>
      </c>
      <c r="F53" s="1211"/>
      <c r="G53" s="1211"/>
      <c r="H53" s="1211"/>
      <c r="I53" s="1211"/>
      <c r="J53" s="1212"/>
      <c r="K53" s="68">
        <v>183</v>
      </c>
      <c r="L53" s="69">
        <v>145</v>
      </c>
      <c r="M53" s="69">
        <v>203</v>
      </c>
      <c r="N53" s="69">
        <v>179</v>
      </c>
      <c r="O53" s="70">
        <v>187</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576</v>
      </c>
      <c r="P56" s="48"/>
      <c r="Q56" s="48"/>
      <c r="R56" s="48"/>
      <c r="S56" s="48"/>
      <c r="T56" s="48"/>
      <c r="U56" s="48"/>
    </row>
    <row r="57" spans="1:21" ht="31.5" customHeight="1" thickBot="1" x14ac:dyDescent="0.3">
      <c r="A57" s="48"/>
      <c r="B57" s="76"/>
      <c r="C57" s="77"/>
      <c r="D57" s="77"/>
      <c r="E57" s="78"/>
      <c r="F57" s="78"/>
      <c r="G57" s="78"/>
      <c r="H57" s="78"/>
      <c r="I57" s="78"/>
      <c r="J57" s="79" t="s">
        <v>2</v>
      </c>
      <c r="K57" s="80" t="s">
        <v>577</v>
      </c>
      <c r="L57" s="81" t="s">
        <v>578</v>
      </c>
      <c r="M57" s="81" t="s">
        <v>579</v>
      </c>
      <c r="N57" s="81" t="s">
        <v>580</v>
      </c>
      <c r="O57" s="82" t="s">
        <v>581</v>
      </c>
      <c r="P57" s="48"/>
      <c r="Q57" s="48"/>
      <c r="R57" s="48"/>
      <c r="S57" s="48"/>
      <c r="T57" s="48"/>
      <c r="U57" s="48"/>
    </row>
    <row r="58" spans="1:21" ht="31.5" customHeight="1" x14ac:dyDescent="0.2">
      <c r="B58" s="1213" t="s">
        <v>26</v>
      </c>
      <c r="C58" s="1214"/>
      <c r="D58" s="1219" t="s">
        <v>27</v>
      </c>
      <c r="E58" s="1220"/>
      <c r="F58" s="1220"/>
      <c r="G58" s="1220"/>
      <c r="H58" s="1220"/>
      <c r="I58" s="1220"/>
      <c r="J58" s="1221"/>
      <c r="K58" s="83" t="s">
        <v>596</v>
      </c>
      <c r="L58" s="84" t="s">
        <v>596</v>
      </c>
      <c r="M58" s="84" t="s">
        <v>596</v>
      </c>
      <c r="N58" s="84" t="s">
        <v>596</v>
      </c>
      <c r="O58" s="85" t="s">
        <v>596</v>
      </c>
    </row>
    <row r="59" spans="1:21" ht="31.5" customHeight="1" x14ac:dyDescent="0.2">
      <c r="B59" s="1215"/>
      <c r="C59" s="1216"/>
      <c r="D59" s="1222" t="s">
        <v>28</v>
      </c>
      <c r="E59" s="1223"/>
      <c r="F59" s="1223"/>
      <c r="G59" s="1223"/>
      <c r="H59" s="1223"/>
      <c r="I59" s="1223"/>
      <c r="J59" s="1224"/>
      <c r="K59" s="86" t="s">
        <v>596</v>
      </c>
      <c r="L59" s="87" t="s">
        <v>596</v>
      </c>
      <c r="M59" s="87" t="s">
        <v>596</v>
      </c>
      <c r="N59" s="87" t="s">
        <v>596</v>
      </c>
      <c r="O59" s="88" t="s">
        <v>596</v>
      </c>
    </row>
    <row r="60" spans="1:21" ht="31.5" customHeight="1" thickBot="1" x14ac:dyDescent="0.25">
      <c r="B60" s="1217"/>
      <c r="C60" s="1218"/>
      <c r="D60" s="1225" t="s">
        <v>29</v>
      </c>
      <c r="E60" s="1226"/>
      <c r="F60" s="1226"/>
      <c r="G60" s="1226"/>
      <c r="H60" s="1226"/>
      <c r="I60" s="1226"/>
      <c r="J60" s="1227"/>
      <c r="K60" s="89" t="s">
        <v>596</v>
      </c>
      <c r="L60" s="90" t="s">
        <v>596</v>
      </c>
      <c r="M60" s="90" t="s">
        <v>596</v>
      </c>
      <c r="N60" s="90" t="s">
        <v>596</v>
      </c>
      <c r="O60" s="91" t="s">
        <v>596</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IMfeo53142w1Cig8rrlw+nSm2QVXD/xQBys1s2RUTyEZYK7VuCFBHT5TvLKEi48TjbKrrRzlXJfckqKtm6anA==" saltValue="94wIZf3O3ClzarJ7pWVE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560</v>
      </c>
      <c r="J40" s="103" t="s">
        <v>561</v>
      </c>
      <c r="K40" s="103" t="s">
        <v>562</v>
      </c>
      <c r="L40" s="103" t="s">
        <v>563</v>
      </c>
      <c r="M40" s="104" t="s">
        <v>564</v>
      </c>
    </row>
    <row r="41" spans="2:13" ht="27.75" customHeight="1" x14ac:dyDescent="0.2">
      <c r="B41" s="1228" t="s">
        <v>32</v>
      </c>
      <c r="C41" s="1229"/>
      <c r="D41" s="105"/>
      <c r="E41" s="1234" t="s">
        <v>33</v>
      </c>
      <c r="F41" s="1234"/>
      <c r="G41" s="1234"/>
      <c r="H41" s="1235"/>
      <c r="I41" s="351">
        <v>10289</v>
      </c>
      <c r="J41" s="352">
        <v>9357</v>
      </c>
      <c r="K41" s="352">
        <v>8297</v>
      </c>
      <c r="L41" s="352">
        <v>7380</v>
      </c>
      <c r="M41" s="353">
        <v>6913</v>
      </c>
    </row>
    <row r="42" spans="2:13" ht="27.75" customHeight="1" x14ac:dyDescent="0.2">
      <c r="B42" s="1230"/>
      <c r="C42" s="1231"/>
      <c r="D42" s="106"/>
      <c r="E42" s="1236" t="s">
        <v>34</v>
      </c>
      <c r="F42" s="1236"/>
      <c r="G42" s="1236"/>
      <c r="H42" s="1237"/>
      <c r="I42" s="354" t="s">
        <v>519</v>
      </c>
      <c r="J42" s="355" t="s">
        <v>519</v>
      </c>
      <c r="K42" s="355" t="s">
        <v>519</v>
      </c>
      <c r="L42" s="355">
        <v>53</v>
      </c>
      <c r="M42" s="356">
        <v>39</v>
      </c>
    </row>
    <row r="43" spans="2:13" ht="27.75" customHeight="1" x14ac:dyDescent="0.2">
      <c r="B43" s="1230"/>
      <c r="C43" s="1231"/>
      <c r="D43" s="106"/>
      <c r="E43" s="1236" t="s">
        <v>35</v>
      </c>
      <c r="F43" s="1236"/>
      <c r="G43" s="1236"/>
      <c r="H43" s="1237"/>
      <c r="I43" s="354">
        <v>6512</v>
      </c>
      <c r="J43" s="355">
        <v>6411</v>
      </c>
      <c r="K43" s="355">
        <v>6102</v>
      </c>
      <c r="L43" s="355">
        <v>5561</v>
      </c>
      <c r="M43" s="356">
        <v>5540</v>
      </c>
    </row>
    <row r="44" spans="2:13" ht="27.75" customHeight="1" x14ac:dyDescent="0.2">
      <c r="B44" s="1230"/>
      <c r="C44" s="1231"/>
      <c r="D44" s="106"/>
      <c r="E44" s="1236" t="s">
        <v>36</v>
      </c>
      <c r="F44" s="1236"/>
      <c r="G44" s="1236"/>
      <c r="H44" s="1237"/>
      <c r="I44" s="354">
        <v>226</v>
      </c>
      <c r="J44" s="355">
        <v>253</v>
      </c>
      <c r="K44" s="355">
        <v>244</v>
      </c>
      <c r="L44" s="355">
        <v>258</v>
      </c>
      <c r="M44" s="356">
        <v>283</v>
      </c>
    </row>
    <row r="45" spans="2:13" ht="27.75" customHeight="1" x14ac:dyDescent="0.2">
      <c r="B45" s="1230"/>
      <c r="C45" s="1231"/>
      <c r="D45" s="106"/>
      <c r="E45" s="1236" t="s">
        <v>37</v>
      </c>
      <c r="F45" s="1236"/>
      <c r="G45" s="1236"/>
      <c r="H45" s="1237"/>
      <c r="I45" s="354" t="s">
        <v>519</v>
      </c>
      <c r="J45" s="355" t="s">
        <v>519</v>
      </c>
      <c r="K45" s="355" t="s">
        <v>519</v>
      </c>
      <c r="L45" s="355" t="s">
        <v>519</v>
      </c>
      <c r="M45" s="356" t="s">
        <v>519</v>
      </c>
    </row>
    <row r="46" spans="2:13" ht="27.75" customHeight="1" x14ac:dyDescent="0.2">
      <c r="B46" s="1230"/>
      <c r="C46" s="1231"/>
      <c r="D46" s="107"/>
      <c r="E46" s="1236" t="s">
        <v>38</v>
      </c>
      <c r="F46" s="1236"/>
      <c r="G46" s="1236"/>
      <c r="H46" s="1237"/>
      <c r="I46" s="354" t="s">
        <v>519</v>
      </c>
      <c r="J46" s="355" t="s">
        <v>519</v>
      </c>
      <c r="K46" s="355" t="s">
        <v>519</v>
      </c>
      <c r="L46" s="355" t="s">
        <v>519</v>
      </c>
      <c r="M46" s="356" t="s">
        <v>519</v>
      </c>
    </row>
    <row r="47" spans="2:13" ht="27.75" customHeight="1" x14ac:dyDescent="0.2">
      <c r="B47" s="1230"/>
      <c r="C47" s="1231"/>
      <c r="D47" s="108"/>
      <c r="E47" s="1238" t="s">
        <v>39</v>
      </c>
      <c r="F47" s="1239"/>
      <c r="G47" s="1239"/>
      <c r="H47" s="1240"/>
      <c r="I47" s="354" t="s">
        <v>519</v>
      </c>
      <c r="J47" s="355" t="s">
        <v>519</v>
      </c>
      <c r="K47" s="355" t="s">
        <v>519</v>
      </c>
      <c r="L47" s="355" t="s">
        <v>519</v>
      </c>
      <c r="M47" s="356" t="s">
        <v>519</v>
      </c>
    </row>
    <row r="48" spans="2:13" ht="27.75" customHeight="1" x14ac:dyDescent="0.2">
      <c r="B48" s="1230"/>
      <c r="C48" s="1231"/>
      <c r="D48" s="106"/>
      <c r="E48" s="1236" t="s">
        <v>40</v>
      </c>
      <c r="F48" s="1236"/>
      <c r="G48" s="1236"/>
      <c r="H48" s="1237"/>
      <c r="I48" s="354" t="s">
        <v>519</v>
      </c>
      <c r="J48" s="355" t="s">
        <v>519</v>
      </c>
      <c r="K48" s="355" t="s">
        <v>519</v>
      </c>
      <c r="L48" s="355" t="s">
        <v>519</v>
      </c>
      <c r="M48" s="356" t="s">
        <v>519</v>
      </c>
    </row>
    <row r="49" spans="2:13" ht="27.75" customHeight="1" x14ac:dyDescent="0.2">
      <c r="B49" s="1232"/>
      <c r="C49" s="1233"/>
      <c r="D49" s="106"/>
      <c r="E49" s="1236" t="s">
        <v>41</v>
      </c>
      <c r="F49" s="1236"/>
      <c r="G49" s="1236"/>
      <c r="H49" s="1237"/>
      <c r="I49" s="354" t="s">
        <v>519</v>
      </c>
      <c r="J49" s="355" t="s">
        <v>519</v>
      </c>
      <c r="K49" s="355" t="s">
        <v>519</v>
      </c>
      <c r="L49" s="355" t="s">
        <v>519</v>
      </c>
      <c r="M49" s="356" t="s">
        <v>519</v>
      </c>
    </row>
    <row r="50" spans="2:13" ht="27.75" customHeight="1" x14ac:dyDescent="0.2">
      <c r="B50" s="1241" t="s">
        <v>42</v>
      </c>
      <c r="C50" s="1242"/>
      <c r="D50" s="109"/>
      <c r="E50" s="1236" t="s">
        <v>43</v>
      </c>
      <c r="F50" s="1236"/>
      <c r="G50" s="1236"/>
      <c r="H50" s="1237"/>
      <c r="I50" s="354">
        <v>5449</v>
      </c>
      <c r="J50" s="355">
        <v>6873</v>
      </c>
      <c r="K50" s="355">
        <v>7442</v>
      </c>
      <c r="L50" s="355">
        <v>8655</v>
      </c>
      <c r="M50" s="356">
        <v>9495</v>
      </c>
    </row>
    <row r="51" spans="2:13" ht="27.75" customHeight="1" x14ac:dyDescent="0.2">
      <c r="B51" s="1230"/>
      <c r="C51" s="1231"/>
      <c r="D51" s="106"/>
      <c r="E51" s="1236" t="s">
        <v>44</v>
      </c>
      <c r="F51" s="1236"/>
      <c r="G51" s="1236"/>
      <c r="H51" s="1237"/>
      <c r="I51" s="354">
        <v>4432</v>
      </c>
      <c r="J51" s="355">
        <v>4500</v>
      </c>
      <c r="K51" s="355">
        <v>4415</v>
      </c>
      <c r="L51" s="355">
        <v>4235</v>
      </c>
      <c r="M51" s="356">
        <v>3883</v>
      </c>
    </row>
    <row r="52" spans="2:13" ht="27.75" customHeight="1" x14ac:dyDescent="0.2">
      <c r="B52" s="1232"/>
      <c r="C52" s="1233"/>
      <c r="D52" s="106"/>
      <c r="E52" s="1236" t="s">
        <v>45</v>
      </c>
      <c r="F52" s="1236"/>
      <c r="G52" s="1236"/>
      <c r="H52" s="1237"/>
      <c r="I52" s="354">
        <v>10985</v>
      </c>
      <c r="J52" s="355">
        <v>10055</v>
      </c>
      <c r="K52" s="355">
        <v>9087</v>
      </c>
      <c r="L52" s="355">
        <v>8489</v>
      </c>
      <c r="M52" s="356">
        <v>7729</v>
      </c>
    </row>
    <row r="53" spans="2:13" ht="27.75" customHeight="1" thickBot="1" x14ac:dyDescent="0.25">
      <c r="B53" s="1243" t="s">
        <v>46</v>
      </c>
      <c r="C53" s="1244"/>
      <c r="D53" s="110"/>
      <c r="E53" s="1245" t="s">
        <v>47</v>
      </c>
      <c r="F53" s="1245"/>
      <c r="G53" s="1245"/>
      <c r="H53" s="1246"/>
      <c r="I53" s="357">
        <v>-3838</v>
      </c>
      <c r="J53" s="358">
        <v>-5407</v>
      </c>
      <c r="K53" s="358">
        <v>-6301</v>
      </c>
      <c r="L53" s="358">
        <v>-8127</v>
      </c>
      <c r="M53" s="359">
        <v>-8331</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DtTRxYdvKYxRJ4fuhmAyot2qCXG0KnUROHZ3099NJmttUGUE838MVfY5eTtxppHwVQA0suYEnqEsQpmiPvfsyA==" saltValue="A7sGGS0btPBQdhejCfK6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562</v>
      </c>
      <c r="G54" s="119" t="s">
        <v>563</v>
      </c>
      <c r="H54" s="120" t="s">
        <v>564</v>
      </c>
    </row>
    <row r="55" spans="2:8" ht="52.5" customHeight="1" x14ac:dyDescent="0.2">
      <c r="B55" s="121"/>
      <c r="C55" s="1252" t="s">
        <v>50</v>
      </c>
      <c r="D55" s="1252"/>
      <c r="E55" s="1253"/>
      <c r="F55" s="122">
        <v>2877</v>
      </c>
      <c r="G55" s="122">
        <v>2910</v>
      </c>
      <c r="H55" s="123">
        <v>2939</v>
      </c>
    </row>
    <row r="56" spans="2:8" ht="52.5" customHeight="1" x14ac:dyDescent="0.2">
      <c r="B56" s="124"/>
      <c r="C56" s="1254" t="s">
        <v>51</v>
      </c>
      <c r="D56" s="1254"/>
      <c r="E56" s="1255"/>
      <c r="F56" s="125">
        <v>14</v>
      </c>
      <c r="G56" s="125">
        <v>14</v>
      </c>
      <c r="H56" s="126">
        <v>14</v>
      </c>
    </row>
    <row r="57" spans="2:8" ht="53.25" customHeight="1" x14ac:dyDescent="0.2">
      <c r="B57" s="124"/>
      <c r="C57" s="1256" t="s">
        <v>52</v>
      </c>
      <c r="D57" s="1256"/>
      <c r="E57" s="1257"/>
      <c r="F57" s="127">
        <v>2999</v>
      </c>
      <c r="G57" s="127">
        <v>3953</v>
      </c>
      <c r="H57" s="128">
        <v>4676</v>
      </c>
    </row>
    <row r="58" spans="2:8" ht="45.75" customHeight="1" x14ac:dyDescent="0.2">
      <c r="B58" s="129"/>
      <c r="C58" s="1247" t="s">
        <v>591</v>
      </c>
      <c r="D58" s="1248"/>
      <c r="E58" s="1249"/>
      <c r="F58" s="360">
        <v>2087</v>
      </c>
      <c r="G58" s="361">
        <v>2990</v>
      </c>
      <c r="H58" s="361">
        <v>3391</v>
      </c>
    </row>
    <row r="59" spans="2:8" ht="45.75" customHeight="1" x14ac:dyDescent="0.2">
      <c r="B59" s="129"/>
      <c r="C59" s="1247" t="s">
        <v>592</v>
      </c>
      <c r="D59" s="1248"/>
      <c r="E59" s="1249"/>
      <c r="F59" s="360">
        <v>130</v>
      </c>
      <c r="G59" s="361">
        <v>301</v>
      </c>
      <c r="H59" s="361">
        <v>403</v>
      </c>
    </row>
    <row r="60" spans="2:8" ht="45.75" customHeight="1" x14ac:dyDescent="0.2">
      <c r="B60" s="129"/>
      <c r="C60" s="1247" t="s">
        <v>593</v>
      </c>
      <c r="D60" s="1248"/>
      <c r="E60" s="1249"/>
      <c r="F60" s="360">
        <v>0</v>
      </c>
      <c r="G60" s="361">
        <v>0</v>
      </c>
      <c r="H60" s="361">
        <v>258</v>
      </c>
    </row>
    <row r="61" spans="2:8" ht="45.75" customHeight="1" x14ac:dyDescent="0.2">
      <c r="B61" s="129"/>
      <c r="C61" s="1247" t="s">
        <v>594</v>
      </c>
      <c r="D61" s="1248"/>
      <c r="E61" s="1249"/>
      <c r="F61" s="360">
        <v>258</v>
      </c>
      <c r="G61" s="361">
        <v>248</v>
      </c>
      <c r="H61" s="361">
        <v>199</v>
      </c>
    </row>
    <row r="62" spans="2:8" ht="45.75" customHeight="1" thickBot="1" x14ac:dyDescent="0.25">
      <c r="B62" s="130"/>
      <c r="C62" s="1247" t="s">
        <v>595</v>
      </c>
      <c r="D62" s="1248"/>
      <c r="E62" s="1249"/>
      <c r="F62" s="362">
        <v>161</v>
      </c>
      <c r="G62" s="363">
        <v>156</v>
      </c>
      <c r="H62" s="363">
        <v>149</v>
      </c>
    </row>
    <row r="63" spans="2:8" ht="52.5" customHeight="1" thickBot="1" x14ac:dyDescent="0.25">
      <c r="B63" s="131"/>
      <c r="C63" s="1250" t="s">
        <v>53</v>
      </c>
      <c r="D63" s="1250"/>
      <c r="E63" s="1251"/>
      <c r="F63" s="132">
        <v>5889</v>
      </c>
      <c r="G63" s="132">
        <v>6876</v>
      </c>
      <c r="H63" s="133">
        <v>7628</v>
      </c>
    </row>
    <row r="64" spans="2:8" ht="13" x14ac:dyDescent="0.2"/>
  </sheetData>
  <sheetProtection algorithmName="SHA-512" hashValue="SHxY5IHF3V5BA1SErFYBeLAwhAbhYYxDy/Jiq2kvQveDmWVqI8hs4wyu6YM28cG4epwHsZ651BI/nc7PapOqJQ==" saltValue="iibBleL0kRmIQb9DzxX4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AC790-8F5F-4FD2-8B0E-8095A51C0E1A}">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5"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5"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5"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5"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5"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5"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5"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5"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5"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5"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5"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5"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5"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5"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5"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606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603</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8" t="s">
        <v>607</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ht="13" x14ac:dyDescent="0.2">
      <c r="B44" s="365"/>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ht="13" x14ac:dyDescent="0.2">
      <c r="B45" s="365"/>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ht="13" x14ac:dyDescent="0.2">
      <c r="B46" s="365"/>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ht="13" x14ac:dyDescent="0.2">
      <c r="B47" s="365"/>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602</v>
      </c>
    </row>
    <row r="50" spans="1:109" ht="13" x14ac:dyDescent="0.2">
      <c r="B50" s="365"/>
      <c r="G50" s="1267"/>
      <c r="H50" s="1267"/>
      <c r="I50" s="1267"/>
      <c r="J50" s="1267"/>
      <c r="K50" s="373"/>
      <c r="L50" s="373"/>
      <c r="M50" s="372"/>
      <c r="N50" s="372"/>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560</v>
      </c>
      <c r="BQ50" s="1271"/>
      <c r="BR50" s="1271"/>
      <c r="BS50" s="1271"/>
      <c r="BT50" s="1271"/>
      <c r="BU50" s="1271"/>
      <c r="BV50" s="1271"/>
      <c r="BW50" s="1271"/>
      <c r="BX50" s="1271" t="s">
        <v>561</v>
      </c>
      <c r="BY50" s="1271"/>
      <c r="BZ50" s="1271"/>
      <c r="CA50" s="1271"/>
      <c r="CB50" s="1271"/>
      <c r="CC50" s="1271"/>
      <c r="CD50" s="1271"/>
      <c r="CE50" s="1271"/>
      <c r="CF50" s="1271" t="s">
        <v>562</v>
      </c>
      <c r="CG50" s="1271"/>
      <c r="CH50" s="1271"/>
      <c r="CI50" s="1271"/>
      <c r="CJ50" s="1271"/>
      <c r="CK50" s="1271"/>
      <c r="CL50" s="1271"/>
      <c r="CM50" s="1271"/>
      <c r="CN50" s="1271" t="s">
        <v>563</v>
      </c>
      <c r="CO50" s="1271"/>
      <c r="CP50" s="1271"/>
      <c r="CQ50" s="1271"/>
      <c r="CR50" s="1271"/>
      <c r="CS50" s="1271"/>
      <c r="CT50" s="1271"/>
      <c r="CU50" s="1271"/>
      <c r="CV50" s="1271" t="s">
        <v>564</v>
      </c>
      <c r="CW50" s="1271"/>
      <c r="CX50" s="1271"/>
      <c r="CY50" s="1271"/>
      <c r="CZ50" s="1271"/>
      <c r="DA50" s="1271"/>
      <c r="DB50" s="1271"/>
      <c r="DC50" s="1271"/>
    </row>
    <row r="51" spans="1:109" ht="13.5" customHeight="1" x14ac:dyDescent="0.2">
      <c r="B51" s="365"/>
      <c r="G51" s="1274"/>
      <c r="H51" s="1274"/>
      <c r="I51" s="1276"/>
      <c r="J51" s="1276"/>
      <c r="K51" s="1275"/>
      <c r="L51" s="1275"/>
      <c r="M51" s="1275"/>
      <c r="N51" s="1275"/>
      <c r="AM51" s="371"/>
      <c r="AN51" s="1272" t="s">
        <v>601</v>
      </c>
      <c r="AO51" s="1272"/>
      <c r="AP51" s="1272"/>
      <c r="AQ51" s="1272"/>
      <c r="AR51" s="1272"/>
      <c r="AS51" s="1272"/>
      <c r="AT51" s="1272"/>
      <c r="AU51" s="1272"/>
      <c r="AV51" s="1272"/>
      <c r="AW51" s="1272"/>
      <c r="AX51" s="1272"/>
      <c r="AY51" s="1272"/>
      <c r="AZ51" s="1272"/>
      <c r="BA51" s="1272"/>
      <c r="BB51" s="1272" t="s">
        <v>599</v>
      </c>
      <c r="BC51" s="1272"/>
      <c r="BD51" s="1272"/>
      <c r="BE51" s="1272"/>
      <c r="BF51" s="1272"/>
      <c r="BG51" s="1272"/>
      <c r="BH51" s="1272"/>
      <c r="BI51" s="1272"/>
      <c r="BJ51" s="1272"/>
      <c r="BK51" s="1272"/>
      <c r="BL51" s="1272"/>
      <c r="BM51" s="1272"/>
      <c r="BN51" s="1272"/>
      <c r="BO51" s="1272"/>
      <c r="BP51" s="1273"/>
      <c r="BQ51" s="1273"/>
      <c r="BR51" s="1273"/>
      <c r="BS51" s="1273"/>
      <c r="BT51" s="1273"/>
      <c r="BU51" s="1273"/>
      <c r="BV51" s="1273"/>
      <c r="BW51" s="1273"/>
      <c r="BX51" s="1273"/>
      <c r="BY51" s="1273"/>
      <c r="BZ51" s="1273"/>
      <c r="CA51" s="1273"/>
      <c r="CB51" s="1273"/>
      <c r="CC51" s="1273"/>
      <c r="CD51" s="1273"/>
      <c r="CE51" s="1273"/>
      <c r="CF51" s="1273"/>
      <c r="CG51" s="1273"/>
      <c r="CH51" s="1273"/>
      <c r="CI51" s="1273"/>
      <c r="CJ51" s="1273"/>
      <c r="CK51" s="1273"/>
      <c r="CL51" s="1273"/>
      <c r="CM51" s="1273"/>
      <c r="CN51" s="1273"/>
      <c r="CO51" s="1273"/>
      <c r="CP51" s="1273"/>
      <c r="CQ51" s="1273"/>
      <c r="CR51" s="1273"/>
      <c r="CS51" s="1273"/>
      <c r="CT51" s="1273"/>
      <c r="CU51" s="1273"/>
      <c r="CV51" s="1273"/>
      <c r="CW51" s="1273"/>
      <c r="CX51" s="1273"/>
      <c r="CY51" s="1273"/>
      <c r="CZ51" s="1273"/>
      <c r="DA51" s="1273"/>
      <c r="DB51" s="1273"/>
      <c r="DC51" s="1273"/>
    </row>
    <row r="52" spans="1:109" ht="13" x14ac:dyDescent="0.2">
      <c r="B52" s="365"/>
      <c r="G52" s="1274"/>
      <c r="H52" s="1274"/>
      <c r="I52" s="1276"/>
      <c r="J52" s="1276"/>
      <c r="K52" s="1275"/>
      <c r="L52" s="1275"/>
      <c r="M52" s="1275"/>
      <c r="N52" s="1275"/>
      <c r="AM52" s="37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73"/>
      <c r="BQ52" s="1273"/>
      <c r="BR52" s="1273"/>
      <c r="BS52" s="1273"/>
      <c r="BT52" s="1273"/>
      <c r="BU52" s="1273"/>
      <c r="BV52" s="1273"/>
      <c r="BW52" s="1273"/>
      <c r="BX52" s="1273"/>
      <c r="BY52" s="1273"/>
      <c r="BZ52" s="1273"/>
      <c r="CA52" s="1273"/>
      <c r="CB52" s="1273"/>
      <c r="CC52" s="1273"/>
      <c r="CD52" s="1273"/>
      <c r="CE52" s="1273"/>
      <c r="CF52" s="1273"/>
      <c r="CG52" s="1273"/>
      <c r="CH52" s="1273"/>
      <c r="CI52" s="1273"/>
      <c r="CJ52" s="1273"/>
      <c r="CK52" s="1273"/>
      <c r="CL52" s="1273"/>
      <c r="CM52" s="1273"/>
      <c r="CN52" s="1273"/>
      <c r="CO52" s="1273"/>
      <c r="CP52" s="1273"/>
      <c r="CQ52" s="1273"/>
      <c r="CR52" s="1273"/>
      <c r="CS52" s="1273"/>
      <c r="CT52" s="1273"/>
      <c r="CU52" s="1273"/>
      <c r="CV52" s="1273"/>
      <c r="CW52" s="1273"/>
      <c r="CX52" s="1273"/>
      <c r="CY52" s="1273"/>
      <c r="CZ52" s="1273"/>
      <c r="DA52" s="1273"/>
      <c r="DB52" s="1273"/>
      <c r="DC52" s="1273"/>
    </row>
    <row r="53" spans="1:109" ht="13" x14ac:dyDescent="0.2">
      <c r="A53" s="379"/>
      <c r="B53" s="365"/>
      <c r="G53" s="1274"/>
      <c r="H53" s="1274"/>
      <c r="I53" s="1267"/>
      <c r="J53" s="1267"/>
      <c r="K53" s="1275"/>
      <c r="L53" s="1275"/>
      <c r="M53" s="1275"/>
      <c r="N53" s="1275"/>
      <c r="AM53" s="371"/>
      <c r="AN53" s="1272"/>
      <c r="AO53" s="1272"/>
      <c r="AP53" s="1272"/>
      <c r="AQ53" s="1272"/>
      <c r="AR53" s="1272"/>
      <c r="AS53" s="1272"/>
      <c r="AT53" s="1272"/>
      <c r="AU53" s="1272"/>
      <c r="AV53" s="1272"/>
      <c r="AW53" s="1272"/>
      <c r="AX53" s="1272"/>
      <c r="AY53" s="1272"/>
      <c r="AZ53" s="1272"/>
      <c r="BA53" s="1272"/>
      <c r="BB53" s="1272" t="s">
        <v>605</v>
      </c>
      <c r="BC53" s="1272"/>
      <c r="BD53" s="1272"/>
      <c r="BE53" s="1272"/>
      <c r="BF53" s="1272"/>
      <c r="BG53" s="1272"/>
      <c r="BH53" s="1272"/>
      <c r="BI53" s="1272"/>
      <c r="BJ53" s="1272"/>
      <c r="BK53" s="1272"/>
      <c r="BL53" s="1272"/>
      <c r="BM53" s="1272"/>
      <c r="BN53" s="1272"/>
      <c r="BO53" s="1272"/>
      <c r="BP53" s="1273">
        <v>58.3</v>
      </c>
      <c r="BQ53" s="1273"/>
      <c r="BR53" s="1273"/>
      <c r="BS53" s="1273"/>
      <c r="BT53" s="1273"/>
      <c r="BU53" s="1273"/>
      <c r="BV53" s="1273"/>
      <c r="BW53" s="1273"/>
      <c r="BX53" s="1273">
        <v>59.5</v>
      </c>
      <c r="BY53" s="1273"/>
      <c r="BZ53" s="1273"/>
      <c r="CA53" s="1273"/>
      <c r="CB53" s="1273"/>
      <c r="CC53" s="1273"/>
      <c r="CD53" s="1273"/>
      <c r="CE53" s="1273"/>
      <c r="CF53" s="1273">
        <v>60.9</v>
      </c>
      <c r="CG53" s="1273"/>
      <c r="CH53" s="1273"/>
      <c r="CI53" s="1273"/>
      <c r="CJ53" s="1273"/>
      <c r="CK53" s="1273"/>
      <c r="CL53" s="1273"/>
      <c r="CM53" s="1273"/>
      <c r="CN53" s="1273">
        <v>62.6</v>
      </c>
      <c r="CO53" s="1273"/>
      <c r="CP53" s="1273"/>
      <c r="CQ53" s="1273"/>
      <c r="CR53" s="1273"/>
      <c r="CS53" s="1273"/>
      <c r="CT53" s="1273"/>
      <c r="CU53" s="1273"/>
      <c r="CV53" s="1273">
        <v>64.2</v>
      </c>
      <c r="CW53" s="1273"/>
      <c r="CX53" s="1273"/>
      <c r="CY53" s="1273"/>
      <c r="CZ53" s="1273"/>
      <c r="DA53" s="1273"/>
      <c r="DB53" s="1273"/>
      <c r="DC53" s="1273"/>
    </row>
    <row r="54" spans="1:109" ht="13" x14ac:dyDescent="0.2">
      <c r="A54" s="379"/>
      <c r="B54" s="365"/>
      <c r="G54" s="1274"/>
      <c r="H54" s="1274"/>
      <c r="I54" s="1267"/>
      <c r="J54" s="1267"/>
      <c r="K54" s="1275"/>
      <c r="L54" s="1275"/>
      <c r="M54" s="1275"/>
      <c r="N54" s="1275"/>
      <c r="AM54" s="37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73"/>
      <c r="BQ54" s="1273"/>
      <c r="BR54" s="1273"/>
      <c r="BS54" s="1273"/>
      <c r="BT54" s="1273"/>
      <c r="BU54" s="1273"/>
      <c r="BV54" s="1273"/>
      <c r="BW54" s="1273"/>
      <c r="BX54" s="1273"/>
      <c r="BY54" s="1273"/>
      <c r="BZ54" s="1273"/>
      <c r="CA54" s="1273"/>
      <c r="CB54" s="1273"/>
      <c r="CC54" s="1273"/>
      <c r="CD54" s="1273"/>
      <c r="CE54" s="1273"/>
      <c r="CF54" s="1273"/>
      <c r="CG54" s="1273"/>
      <c r="CH54" s="1273"/>
      <c r="CI54" s="1273"/>
      <c r="CJ54" s="1273"/>
      <c r="CK54" s="1273"/>
      <c r="CL54" s="1273"/>
      <c r="CM54" s="1273"/>
      <c r="CN54" s="1273"/>
      <c r="CO54" s="1273"/>
      <c r="CP54" s="1273"/>
      <c r="CQ54" s="1273"/>
      <c r="CR54" s="1273"/>
      <c r="CS54" s="1273"/>
      <c r="CT54" s="1273"/>
      <c r="CU54" s="1273"/>
      <c r="CV54" s="1273"/>
      <c r="CW54" s="1273"/>
      <c r="CX54" s="1273"/>
      <c r="CY54" s="1273"/>
      <c r="CZ54" s="1273"/>
      <c r="DA54" s="1273"/>
      <c r="DB54" s="1273"/>
      <c r="DC54" s="1273"/>
    </row>
    <row r="55" spans="1:109" ht="13" x14ac:dyDescent="0.2">
      <c r="A55" s="379"/>
      <c r="B55" s="365"/>
      <c r="G55" s="1267"/>
      <c r="H55" s="1267"/>
      <c r="I55" s="1267"/>
      <c r="J55" s="1267"/>
      <c r="K55" s="1275"/>
      <c r="L55" s="1275"/>
      <c r="M55" s="1275"/>
      <c r="N55" s="1275"/>
      <c r="AN55" s="1271" t="s">
        <v>600</v>
      </c>
      <c r="AO55" s="1271"/>
      <c r="AP55" s="1271"/>
      <c r="AQ55" s="1271"/>
      <c r="AR55" s="1271"/>
      <c r="AS55" s="1271"/>
      <c r="AT55" s="1271"/>
      <c r="AU55" s="1271"/>
      <c r="AV55" s="1271"/>
      <c r="AW55" s="1271"/>
      <c r="AX55" s="1271"/>
      <c r="AY55" s="1271"/>
      <c r="AZ55" s="1271"/>
      <c r="BA55" s="1271"/>
      <c r="BB55" s="1272" t="s">
        <v>599</v>
      </c>
      <c r="BC55" s="1272"/>
      <c r="BD55" s="1272"/>
      <c r="BE55" s="1272"/>
      <c r="BF55" s="1272"/>
      <c r="BG55" s="1272"/>
      <c r="BH55" s="1272"/>
      <c r="BI55" s="1272"/>
      <c r="BJ55" s="1272"/>
      <c r="BK55" s="1272"/>
      <c r="BL55" s="1272"/>
      <c r="BM55" s="1272"/>
      <c r="BN55" s="1272"/>
      <c r="BO55" s="1272"/>
      <c r="BP55" s="1273">
        <v>24.2</v>
      </c>
      <c r="BQ55" s="1273"/>
      <c r="BR55" s="1273"/>
      <c r="BS55" s="1273"/>
      <c r="BT55" s="1273"/>
      <c r="BU55" s="1273"/>
      <c r="BV55" s="1273"/>
      <c r="BW55" s="1273"/>
      <c r="BX55" s="1273">
        <v>22.1</v>
      </c>
      <c r="BY55" s="1273"/>
      <c r="BZ55" s="1273"/>
      <c r="CA55" s="1273"/>
      <c r="CB55" s="1273"/>
      <c r="CC55" s="1273"/>
      <c r="CD55" s="1273"/>
      <c r="CE55" s="1273"/>
      <c r="CF55" s="1273">
        <v>20.399999999999999</v>
      </c>
      <c r="CG55" s="1273"/>
      <c r="CH55" s="1273"/>
      <c r="CI55" s="1273"/>
      <c r="CJ55" s="1273"/>
      <c r="CK55" s="1273"/>
      <c r="CL55" s="1273"/>
      <c r="CM55" s="1273"/>
      <c r="CN55" s="1273">
        <v>11.2</v>
      </c>
      <c r="CO55" s="1273"/>
      <c r="CP55" s="1273"/>
      <c r="CQ55" s="1273"/>
      <c r="CR55" s="1273"/>
      <c r="CS55" s="1273"/>
      <c r="CT55" s="1273"/>
      <c r="CU55" s="1273"/>
      <c r="CV55" s="1273">
        <v>4.5999999999999996</v>
      </c>
      <c r="CW55" s="1273"/>
      <c r="CX55" s="1273"/>
      <c r="CY55" s="1273"/>
      <c r="CZ55" s="1273"/>
      <c r="DA55" s="1273"/>
      <c r="DB55" s="1273"/>
      <c r="DC55" s="1273"/>
    </row>
    <row r="56" spans="1:109" ht="13" x14ac:dyDescent="0.2">
      <c r="A56" s="379"/>
      <c r="B56" s="365"/>
      <c r="G56" s="1267"/>
      <c r="H56" s="1267"/>
      <c r="I56" s="1267"/>
      <c r="J56" s="1267"/>
      <c r="K56" s="1275"/>
      <c r="L56" s="1275"/>
      <c r="M56" s="1275"/>
      <c r="N56" s="1275"/>
      <c r="AN56" s="1271"/>
      <c r="AO56" s="1271"/>
      <c r="AP56" s="1271"/>
      <c r="AQ56" s="1271"/>
      <c r="AR56" s="1271"/>
      <c r="AS56" s="1271"/>
      <c r="AT56" s="1271"/>
      <c r="AU56" s="1271"/>
      <c r="AV56" s="1271"/>
      <c r="AW56" s="1271"/>
      <c r="AX56" s="1271"/>
      <c r="AY56" s="1271"/>
      <c r="AZ56" s="1271"/>
      <c r="BA56" s="1271"/>
      <c r="BB56" s="1272"/>
      <c r="BC56" s="1272"/>
      <c r="BD56" s="1272"/>
      <c r="BE56" s="1272"/>
      <c r="BF56" s="1272"/>
      <c r="BG56" s="1272"/>
      <c r="BH56" s="1272"/>
      <c r="BI56" s="1272"/>
      <c r="BJ56" s="1272"/>
      <c r="BK56" s="1272"/>
      <c r="BL56" s="1272"/>
      <c r="BM56" s="1272"/>
      <c r="BN56" s="1272"/>
      <c r="BO56" s="1272"/>
      <c r="BP56" s="1273"/>
      <c r="BQ56" s="1273"/>
      <c r="BR56" s="1273"/>
      <c r="BS56" s="1273"/>
      <c r="BT56" s="1273"/>
      <c r="BU56" s="1273"/>
      <c r="BV56" s="1273"/>
      <c r="BW56" s="1273"/>
      <c r="BX56" s="1273"/>
      <c r="BY56" s="1273"/>
      <c r="BZ56" s="1273"/>
      <c r="CA56" s="1273"/>
      <c r="CB56" s="1273"/>
      <c r="CC56" s="1273"/>
      <c r="CD56" s="1273"/>
      <c r="CE56" s="1273"/>
      <c r="CF56" s="1273"/>
      <c r="CG56" s="1273"/>
      <c r="CH56" s="1273"/>
      <c r="CI56" s="1273"/>
      <c r="CJ56" s="1273"/>
      <c r="CK56" s="1273"/>
      <c r="CL56" s="1273"/>
      <c r="CM56" s="1273"/>
      <c r="CN56" s="1273"/>
      <c r="CO56" s="1273"/>
      <c r="CP56" s="1273"/>
      <c r="CQ56" s="1273"/>
      <c r="CR56" s="1273"/>
      <c r="CS56" s="1273"/>
      <c r="CT56" s="1273"/>
      <c r="CU56" s="1273"/>
      <c r="CV56" s="1273"/>
      <c r="CW56" s="1273"/>
      <c r="CX56" s="1273"/>
      <c r="CY56" s="1273"/>
      <c r="CZ56" s="1273"/>
      <c r="DA56" s="1273"/>
      <c r="DB56" s="1273"/>
      <c r="DC56" s="1273"/>
    </row>
    <row r="57" spans="1:109" s="379" customFormat="1" ht="13" x14ac:dyDescent="0.2">
      <c r="B57" s="385"/>
      <c r="G57" s="1267"/>
      <c r="H57" s="1267"/>
      <c r="I57" s="1277"/>
      <c r="J57" s="1277"/>
      <c r="K57" s="1275"/>
      <c r="L57" s="1275"/>
      <c r="M57" s="1275"/>
      <c r="N57" s="1275"/>
      <c r="AM57" s="364"/>
      <c r="AN57" s="1271"/>
      <c r="AO57" s="1271"/>
      <c r="AP57" s="1271"/>
      <c r="AQ57" s="1271"/>
      <c r="AR57" s="1271"/>
      <c r="AS57" s="1271"/>
      <c r="AT57" s="1271"/>
      <c r="AU57" s="1271"/>
      <c r="AV57" s="1271"/>
      <c r="AW57" s="1271"/>
      <c r="AX57" s="1271"/>
      <c r="AY57" s="1271"/>
      <c r="AZ57" s="1271"/>
      <c r="BA57" s="1271"/>
      <c r="BB57" s="1272" t="s">
        <v>605</v>
      </c>
      <c r="BC57" s="1272"/>
      <c r="BD57" s="1272"/>
      <c r="BE57" s="1272"/>
      <c r="BF57" s="1272"/>
      <c r="BG57" s="1272"/>
      <c r="BH57" s="1272"/>
      <c r="BI57" s="1272"/>
      <c r="BJ57" s="1272"/>
      <c r="BK57" s="1272"/>
      <c r="BL57" s="1272"/>
      <c r="BM57" s="1272"/>
      <c r="BN57" s="1272"/>
      <c r="BO57" s="1272"/>
      <c r="BP57" s="1273">
        <v>60.1</v>
      </c>
      <c r="BQ57" s="1273"/>
      <c r="BR57" s="1273"/>
      <c r="BS57" s="1273"/>
      <c r="BT57" s="1273"/>
      <c r="BU57" s="1273"/>
      <c r="BV57" s="1273"/>
      <c r="BW57" s="1273"/>
      <c r="BX57" s="1273">
        <v>61.5</v>
      </c>
      <c r="BY57" s="1273"/>
      <c r="BZ57" s="1273"/>
      <c r="CA57" s="1273"/>
      <c r="CB57" s="1273"/>
      <c r="CC57" s="1273"/>
      <c r="CD57" s="1273"/>
      <c r="CE57" s="1273"/>
      <c r="CF57" s="1273">
        <v>63</v>
      </c>
      <c r="CG57" s="1273"/>
      <c r="CH57" s="1273"/>
      <c r="CI57" s="1273"/>
      <c r="CJ57" s="1273"/>
      <c r="CK57" s="1273"/>
      <c r="CL57" s="1273"/>
      <c r="CM57" s="1273"/>
      <c r="CN57" s="1273">
        <v>63.7</v>
      </c>
      <c r="CO57" s="1273"/>
      <c r="CP57" s="1273"/>
      <c r="CQ57" s="1273"/>
      <c r="CR57" s="1273"/>
      <c r="CS57" s="1273"/>
      <c r="CT57" s="1273"/>
      <c r="CU57" s="1273"/>
      <c r="CV57" s="1273">
        <v>64.099999999999994</v>
      </c>
      <c r="CW57" s="1273"/>
      <c r="CX57" s="1273"/>
      <c r="CY57" s="1273"/>
      <c r="CZ57" s="1273"/>
      <c r="DA57" s="1273"/>
      <c r="DB57" s="1273"/>
      <c r="DC57" s="1273"/>
      <c r="DD57" s="390"/>
      <c r="DE57" s="385"/>
    </row>
    <row r="58" spans="1:109" s="379" customFormat="1" ht="13" x14ac:dyDescent="0.2">
      <c r="A58" s="364"/>
      <c r="B58" s="385"/>
      <c r="G58" s="1267"/>
      <c r="H58" s="1267"/>
      <c r="I58" s="1277"/>
      <c r="J58" s="1277"/>
      <c r="K58" s="1275"/>
      <c r="L58" s="1275"/>
      <c r="M58" s="1275"/>
      <c r="N58" s="1275"/>
      <c r="AM58" s="364"/>
      <c r="AN58" s="1271"/>
      <c r="AO58" s="1271"/>
      <c r="AP58" s="1271"/>
      <c r="AQ58" s="1271"/>
      <c r="AR58" s="1271"/>
      <c r="AS58" s="1271"/>
      <c r="AT58" s="1271"/>
      <c r="AU58" s="1271"/>
      <c r="AV58" s="1271"/>
      <c r="AW58" s="1271"/>
      <c r="AX58" s="1271"/>
      <c r="AY58" s="1271"/>
      <c r="AZ58" s="1271"/>
      <c r="BA58" s="1271"/>
      <c r="BB58" s="1272"/>
      <c r="BC58" s="1272"/>
      <c r="BD58" s="1272"/>
      <c r="BE58" s="1272"/>
      <c r="BF58" s="1272"/>
      <c r="BG58" s="1272"/>
      <c r="BH58" s="1272"/>
      <c r="BI58" s="1272"/>
      <c r="BJ58" s="1272"/>
      <c r="BK58" s="1272"/>
      <c r="BL58" s="1272"/>
      <c r="BM58" s="1272"/>
      <c r="BN58" s="1272"/>
      <c r="BO58" s="1272"/>
      <c r="BP58" s="1273"/>
      <c r="BQ58" s="1273"/>
      <c r="BR58" s="1273"/>
      <c r="BS58" s="1273"/>
      <c r="BT58" s="1273"/>
      <c r="BU58" s="1273"/>
      <c r="BV58" s="1273"/>
      <c r="BW58" s="1273"/>
      <c r="BX58" s="1273"/>
      <c r="BY58" s="1273"/>
      <c r="BZ58" s="1273"/>
      <c r="CA58" s="1273"/>
      <c r="CB58" s="1273"/>
      <c r="CC58" s="1273"/>
      <c r="CD58" s="1273"/>
      <c r="CE58" s="1273"/>
      <c r="CF58" s="1273"/>
      <c r="CG58" s="1273"/>
      <c r="CH58" s="1273"/>
      <c r="CI58" s="1273"/>
      <c r="CJ58" s="1273"/>
      <c r="CK58" s="1273"/>
      <c r="CL58" s="1273"/>
      <c r="CM58" s="1273"/>
      <c r="CN58" s="1273"/>
      <c r="CO58" s="1273"/>
      <c r="CP58" s="1273"/>
      <c r="CQ58" s="1273"/>
      <c r="CR58" s="1273"/>
      <c r="CS58" s="1273"/>
      <c r="CT58" s="1273"/>
      <c r="CU58" s="1273"/>
      <c r="CV58" s="1273"/>
      <c r="CW58" s="1273"/>
      <c r="CX58" s="1273"/>
      <c r="CY58" s="1273"/>
      <c r="CZ58" s="1273"/>
      <c r="DA58" s="1273"/>
      <c r="DB58" s="1273"/>
      <c r="DC58" s="127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604</v>
      </c>
    </row>
    <row r="64" spans="1:109" ht="13" x14ac:dyDescent="0.2">
      <c r="B64" s="365"/>
      <c r="G64" s="380"/>
      <c r="I64" s="382"/>
      <c r="J64" s="382"/>
      <c r="K64" s="382"/>
      <c r="L64" s="382"/>
      <c r="M64" s="382"/>
      <c r="N64" s="381"/>
      <c r="AM64" s="380"/>
      <c r="AN64" s="380" t="s">
        <v>603</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8" t="s">
        <v>608</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ht="13" x14ac:dyDescent="0.2">
      <c r="B66" s="365"/>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ht="13" x14ac:dyDescent="0.2">
      <c r="B67" s="365"/>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ht="13" x14ac:dyDescent="0.2">
      <c r="B68" s="365"/>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ht="13" x14ac:dyDescent="0.2">
      <c r="B69" s="365"/>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602</v>
      </c>
    </row>
    <row r="72" spans="2:107" ht="13" x14ac:dyDescent="0.2">
      <c r="B72" s="365"/>
      <c r="G72" s="1267"/>
      <c r="H72" s="1267"/>
      <c r="I72" s="1267"/>
      <c r="J72" s="1267"/>
      <c r="K72" s="373"/>
      <c r="L72" s="373"/>
      <c r="M72" s="372"/>
      <c r="N72" s="372"/>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560</v>
      </c>
      <c r="BQ72" s="1271"/>
      <c r="BR72" s="1271"/>
      <c r="BS72" s="1271"/>
      <c r="BT72" s="1271"/>
      <c r="BU72" s="1271"/>
      <c r="BV72" s="1271"/>
      <c r="BW72" s="1271"/>
      <c r="BX72" s="1271" t="s">
        <v>561</v>
      </c>
      <c r="BY72" s="1271"/>
      <c r="BZ72" s="1271"/>
      <c r="CA72" s="1271"/>
      <c r="CB72" s="1271"/>
      <c r="CC72" s="1271"/>
      <c r="CD72" s="1271"/>
      <c r="CE72" s="1271"/>
      <c r="CF72" s="1271" t="s">
        <v>562</v>
      </c>
      <c r="CG72" s="1271"/>
      <c r="CH72" s="1271"/>
      <c r="CI72" s="1271"/>
      <c r="CJ72" s="1271"/>
      <c r="CK72" s="1271"/>
      <c r="CL72" s="1271"/>
      <c r="CM72" s="1271"/>
      <c r="CN72" s="1271" t="s">
        <v>563</v>
      </c>
      <c r="CO72" s="1271"/>
      <c r="CP72" s="1271"/>
      <c r="CQ72" s="1271"/>
      <c r="CR72" s="1271"/>
      <c r="CS72" s="1271"/>
      <c r="CT72" s="1271"/>
      <c r="CU72" s="1271"/>
      <c r="CV72" s="1271" t="s">
        <v>564</v>
      </c>
      <c r="CW72" s="1271"/>
      <c r="CX72" s="1271"/>
      <c r="CY72" s="1271"/>
      <c r="CZ72" s="1271"/>
      <c r="DA72" s="1271"/>
      <c r="DB72" s="1271"/>
      <c r="DC72" s="1271"/>
    </row>
    <row r="73" spans="2:107" ht="13" x14ac:dyDescent="0.2">
      <c r="B73" s="365"/>
      <c r="G73" s="1274"/>
      <c r="H73" s="1274"/>
      <c r="I73" s="1274"/>
      <c r="J73" s="1274"/>
      <c r="K73" s="1278"/>
      <c r="L73" s="1278"/>
      <c r="M73" s="1278"/>
      <c r="N73" s="1278"/>
      <c r="AM73" s="371"/>
      <c r="AN73" s="1272" t="s">
        <v>601</v>
      </c>
      <c r="AO73" s="1272"/>
      <c r="AP73" s="1272"/>
      <c r="AQ73" s="1272"/>
      <c r="AR73" s="1272"/>
      <c r="AS73" s="1272"/>
      <c r="AT73" s="1272"/>
      <c r="AU73" s="1272"/>
      <c r="AV73" s="1272"/>
      <c r="AW73" s="1272"/>
      <c r="AX73" s="1272"/>
      <c r="AY73" s="1272"/>
      <c r="AZ73" s="1272"/>
      <c r="BA73" s="1272"/>
      <c r="BB73" s="1272" t="s">
        <v>599</v>
      </c>
      <c r="BC73" s="1272"/>
      <c r="BD73" s="1272"/>
      <c r="BE73" s="1272"/>
      <c r="BF73" s="1272"/>
      <c r="BG73" s="1272"/>
      <c r="BH73" s="1272"/>
      <c r="BI73" s="1272"/>
      <c r="BJ73" s="1272"/>
      <c r="BK73" s="1272"/>
      <c r="BL73" s="1272"/>
      <c r="BM73" s="1272"/>
      <c r="BN73" s="1272"/>
      <c r="BO73" s="1272"/>
      <c r="BP73" s="1273"/>
      <c r="BQ73" s="1273"/>
      <c r="BR73" s="1273"/>
      <c r="BS73" s="1273"/>
      <c r="BT73" s="1273"/>
      <c r="BU73" s="1273"/>
      <c r="BV73" s="1273"/>
      <c r="BW73" s="1273"/>
      <c r="BX73" s="1273"/>
      <c r="BY73" s="1273"/>
      <c r="BZ73" s="1273"/>
      <c r="CA73" s="1273"/>
      <c r="CB73" s="1273"/>
      <c r="CC73" s="1273"/>
      <c r="CD73" s="1273"/>
      <c r="CE73" s="1273"/>
      <c r="CF73" s="1273"/>
      <c r="CG73" s="1273"/>
      <c r="CH73" s="1273"/>
      <c r="CI73" s="1273"/>
      <c r="CJ73" s="1273"/>
      <c r="CK73" s="1273"/>
      <c r="CL73" s="1273"/>
      <c r="CM73" s="1273"/>
      <c r="CN73" s="1273"/>
      <c r="CO73" s="1273"/>
      <c r="CP73" s="1273"/>
      <c r="CQ73" s="1273"/>
      <c r="CR73" s="1273"/>
      <c r="CS73" s="1273"/>
      <c r="CT73" s="1273"/>
      <c r="CU73" s="1273"/>
      <c r="CV73" s="1273"/>
      <c r="CW73" s="1273"/>
      <c r="CX73" s="1273"/>
      <c r="CY73" s="1273"/>
      <c r="CZ73" s="1273"/>
      <c r="DA73" s="1273"/>
      <c r="DB73" s="1273"/>
      <c r="DC73" s="1273"/>
    </row>
    <row r="74" spans="2:107" ht="13" x14ac:dyDescent="0.2">
      <c r="B74" s="365"/>
      <c r="G74" s="1274"/>
      <c r="H74" s="1274"/>
      <c r="I74" s="1274"/>
      <c r="J74" s="1274"/>
      <c r="K74" s="1278"/>
      <c r="L74" s="1278"/>
      <c r="M74" s="1278"/>
      <c r="N74" s="1278"/>
      <c r="AM74" s="37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73"/>
      <c r="BQ74" s="1273"/>
      <c r="BR74" s="1273"/>
      <c r="BS74" s="1273"/>
      <c r="BT74" s="1273"/>
      <c r="BU74" s="1273"/>
      <c r="BV74" s="1273"/>
      <c r="BW74" s="1273"/>
      <c r="BX74" s="1273"/>
      <c r="BY74" s="1273"/>
      <c r="BZ74" s="1273"/>
      <c r="CA74" s="1273"/>
      <c r="CB74" s="1273"/>
      <c r="CC74" s="1273"/>
      <c r="CD74" s="1273"/>
      <c r="CE74" s="1273"/>
      <c r="CF74" s="1273"/>
      <c r="CG74" s="1273"/>
      <c r="CH74" s="1273"/>
      <c r="CI74" s="1273"/>
      <c r="CJ74" s="1273"/>
      <c r="CK74" s="1273"/>
      <c r="CL74" s="1273"/>
      <c r="CM74" s="1273"/>
      <c r="CN74" s="1273"/>
      <c r="CO74" s="1273"/>
      <c r="CP74" s="1273"/>
      <c r="CQ74" s="1273"/>
      <c r="CR74" s="1273"/>
      <c r="CS74" s="1273"/>
      <c r="CT74" s="1273"/>
      <c r="CU74" s="1273"/>
      <c r="CV74" s="1273"/>
      <c r="CW74" s="1273"/>
      <c r="CX74" s="1273"/>
      <c r="CY74" s="1273"/>
      <c r="CZ74" s="1273"/>
      <c r="DA74" s="1273"/>
      <c r="DB74" s="1273"/>
      <c r="DC74" s="1273"/>
    </row>
    <row r="75" spans="2:107" ht="13" x14ac:dyDescent="0.2">
      <c r="B75" s="365"/>
      <c r="G75" s="1274"/>
      <c r="H75" s="1274"/>
      <c r="I75" s="1267"/>
      <c r="J75" s="1267"/>
      <c r="K75" s="1275"/>
      <c r="L75" s="1275"/>
      <c r="M75" s="1275"/>
      <c r="N75" s="1275"/>
      <c r="AM75" s="371"/>
      <c r="AN75" s="1272"/>
      <c r="AO75" s="1272"/>
      <c r="AP75" s="1272"/>
      <c r="AQ75" s="1272"/>
      <c r="AR75" s="1272"/>
      <c r="AS75" s="1272"/>
      <c r="AT75" s="1272"/>
      <c r="AU75" s="1272"/>
      <c r="AV75" s="1272"/>
      <c r="AW75" s="1272"/>
      <c r="AX75" s="1272"/>
      <c r="AY75" s="1272"/>
      <c r="AZ75" s="1272"/>
      <c r="BA75" s="1272"/>
      <c r="BB75" s="1272" t="s">
        <v>598</v>
      </c>
      <c r="BC75" s="1272"/>
      <c r="BD75" s="1272"/>
      <c r="BE75" s="1272"/>
      <c r="BF75" s="1272"/>
      <c r="BG75" s="1272"/>
      <c r="BH75" s="1272"/>
      <c r="BI75" s="1272"/>
      <c r="BJ75" s="1272"/>
      <c r="BK75" s="1272"/>
      <c r="BL75" s="1272"/>
      <c r="BM75" s="1272"/>
      <c r="BN75" s="1272"/>
      <c r="BO75" s="1272"/>
      <c r="BP75" s="1273">
        <v>1.4</v>
      </c>
      <c r="BQ75" s="1273"/>
      <c r="BR75" s="1273"/>
      <c r="BS75" s="1273"/>
      <c r="BT75" s="1273"/>
      <c r="BU75" s="1273"/>
      <c r="BV75" s="1273"/>
      <c r="BW75" s="1273"/>
      <c r="BX75" s="1273">
        <v>1.2</v>
      </c>
      <c r="BY75" s="1273"/>
      <c r="BZ75" s="1273"/>
      <c r="CA75" s="1273"/>
      <c r="CB75" s="1273"/>
      <c r="CC75" s="1273"/>
      <c r="CD75" s="1273"/>
      <c r="CE75" s="1273"/>
      <c r="CF75" s="1273">
        <v>1</v>
      </c>
      <c r="CG75" s="1273"/>
      <c r="CH75" s="1273"/>
      <c r="CI75" s="1273"/>
      <c r="CJ75" s="1273"/>
      <c r="CK75" s="1273"/>
      <c r="CL75" s="1273"/>
      <c r="CM75" s="1273"/>
      <c r="CN75" s="1273">
        <v>1</v>
      </c>
      <c r="CO75" s="1273"/>
      <c r="CP75" s="1273"/>
      <c r="CQ75" s="1273"/>
      <c r="CR75" s="1273"/>
      <c r="CS75" s="1273"/>
      <c r="CT75" s="1273"/>
      <c r="CU75" s="1273"/>
      <c r="CV75" s="1273">
        <v>1.1000000000000001</v>
      </c>
      <c r="CW75" s="1273"/>
      <c r="CX75" s="1273"/>
      <c r="CY75" s="1273"/>
      <c r="CZ75" s="1273"/>
      <c r="DA75" s="1273"/>
      <c r="DB75" s="1273"/>
      <c r="DC75" s="1273"/>
    </row>
    <row r="76" spans="2:107" ht="13" x14ac:dyDescent="0.2">
      <c r="B76" s="365"/>
      <c r="G76" s="1274"/>
      <c r="H76" s="1274"/>
      <c r="I76" s="1267"/>
      <c r="J76" s="1267"/>
      <c r="K76" s="1275"/>
      <c r="L76" s="1275"/>
      <c r="M76" s="1275"/>
      <c r="N76" s="1275"/>
      <c r="AM76" s="37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73"/>
      <c r="BQ76" s="1273"/>
      <c r="BR76" s="1273"/>
      <c r="BS76" s="1273"/>
      <c r="BT76" s="1273"/>
      <c r="BU76" s="1273"/>
      <c r="BV76" s="1273"/>
      <c r="BW76" s="1273"/>
      <c r="BX76" s="1273"/>
      <c r="BY76" s="1273"/>
      <c r="BZ76" s="1273"/>
      <c r="CA76" s="1273"/>
      <c r="CB76" s="1273"/>
      <c r="CC76" s="1273"/>
      <c r="CD76" s="1273"/>
      <c r="CE76" s="1273"/>
      <c r="CF76" s="1273"/>
      <c r="CG76" s="1273"/>
      <c r="CH76" s="1273"/>
      <c r="CI76" s="1273"/>
      <c r="CJ76" s="1273"/>
      <c r="CK76" s="1273"/>
      <c r="CL76" s="1273"/>
      <c r="CM76" s="1273"/>
      <c r="CN76" s="1273"/>
      <c r="CO76" s="1273"/>
      <c r="CP76" s="1273"/>
      <c r="CQ76" s="1273"/>
      <c r="CR76" s="1273"/>
      <c r="CS76" s="1273"/>
      <c r="CT76" s="1273"/>
      <c r="CU76" s="1273"/>
      <c r="CV76" s="1273"/>
      <c r="CW76" s="1273"/>
      <c r="CX76" s="1273"/>
      <c r="CY76" s="1273"/>
      <c r="CZ76" s="1273"/>
      <c r="DA76" s="1273"/>
      <c r="DB76" s="1273"/>
      <c r="DC76" s="1273"/>
    </row>
    <row r="77" spans="2:107" ht="13" x14ac:dyDescent="0.2">
      <c r="B77" s="365"/>
      <c r="G77" s="1267"/>
      <c r="H77" s="1267"/>
      <c r="I77" s="1267"/>
      <c r="J77" s="1267"/>
      <c r="K77" s="1278"/>
      <c r="L77" s="1278"/>
      <c r="M77" s="1278"/>
      <c r="N77" s="1278"/>
      <c r="AN77" s="1271" t="s">
        <v>600</v>
      </c>
      <c r="AO77" s="1271"/>
      <c r="AP77" s="1271"/>
      <c r="AQ77" s="1271"/>
      <c r="AR77" s="1271"/>
      <c r="AS77" s="1271"/>
      <c r="AT77" s="1271"/>
      <c r="AU77" s="1271"/>
      <c r="AV77" s="1271"/>
      <c r="AW77" s="1271"/>
      <c r="AX77" s="1271"/>
      <c r="AY77" s="1271"/>
      <c r="AZ77" s="1271"/>
      <c r="BA77" s="1271"/>
      <c r="BB77" s="1272" t="s">
        <v>599</v>
      </c>
      <c r="BC77" s="1272"/>
      <c r="BD77" s="1272"/>
      <c r="BE77" s="1272"/>
      <c r="BF77" s="1272"/>
      <c r="BG77" s="1272"/>
      <c r="BH77" s="1272"/>
      <c r="BI77" s="1272"/>
      <c r="BJ77" s="1272"/>
      <c r="BK77" s="1272"/>
      <c r="BL77" s="1272"/>
      <c r="BM77" s="1272"/>
      <c r="BN77" s="1272"/>
      <c r="BO77" s="1272"/>
      <c r="BP77" s="1273">
        <v>24.2</v>
      </c>
      <c r="BQ77" s="1273"/>
      <c r="BR77" s="1273"/>
      <c r="BS77" s="1273"/>
      <c r="BT77" s="1273"/>
      <c r="BU77" s="1273"/>
      <c r="BV77" s="1273"/>
      <c r="BW77" s="1273"/>
      <c r="BX77" s="1273">
        <v>22.1</v>
      </c>
      <c r="BY77" s="1273"/>
      <c r="BZ77" s="1273"/>
      <c r="CA77" s="1273"/>
      <c r="CB77" s="1273"/>
      <c r="CC77" s="1273"/>
      <c r="CD77" s="1273"/>
      <c r="CE77" s="1273"/>
      <c r="CF77" s="1273">
        <v>20.399999999999999</v>
      </c>
      <c r="CG77" s="1273"/>
      <c r="CH77" s="1273"/>
      <c r="CI77" s="1273"/>
      <c r="CJ77" s="1273"/>
      <c r="CK77" s="1273"/>
      <c r="CL77" s="1273"/>
      <c r="CM77" s="1273"/>
      <c r="CN77" s="1273">
        <v>11.2</v>
      </c>
      <c r="CO77" s="1273"/>
      <c r="CP77" s="1273"/>
      <c r="CQ77" s="1273"/>
      <c r="CR77" s="1273"/>
      <c r="CS77" s="1273"/>
      <c r="CT77" s="1273"/>
      <c r="CU77" s="1273"/>
      <c r="CV77" s="1273">
        <v>4.5999999999999996</v>
      </c>
      <c r="CW77" s="1273"/>
      <c r="CX77" s="1273"/>
      <c r="CY77" s="1273"/>
      <c r="CZ77" s="1273"/>
      <c r="DA77" s="1273"/>
      <c r="DB77" s="1273"/>
      <c r="DC77" s="1273"/>
    </row>
    <row r="78" spans="2:107" ht="13" x14ac:dyDescent="0.2">
      <c r="B78" s="365"/>
      <c r="G78" s="1267"/>
      <c r="H78" s="1267"/>
      <c r="I78" s="1267"/>
      <c r="J78" s="1267"/>
      <c r="K78" s="1278"/>
      <c r="L78" s="1278"/>
      <c r="M78" s="1278"/>
      <c r="N78" s="1278"/>
      <c r="AN78" s="1271"/>
      <c r="AO78" s="1271"/>
      <c r="AP78" s="1271"/>
      <c r="AQ78" s="1271"/>
      <c r="AR78" s="1271"/>
      <c r="AS78" s="1271"/>
      <c r="AT78" s="1271"/>
      <c r="AU78" s="1271"/>
      <c r="AV78" s="1271"/>
      <c r="AW78" s="1271"/>
      <c r="AX78" s="1271"/>
      <c r="AY78" s="1271"/>
      <c r="AZ78" s="1271"/>
      <c r="BA78" s="1271"/>
      <c r="BB78" s="1272"/>
      <c r="BC78" s="1272"/>
      <c r="BD78" s="1272"/>
      <c r="BE78" s="1272"/>
      <c r="BF78" s="1272"/>
      <c r="BG78" s="1272"/>
      <c r="BH78" s="1272"/>
      <c r="BI78" s="1272"/>
      <c r="BJ78" s="1272"/>
      <c r="BK78" s="1272"/>
      <c r="BL78" s="1272"/>
      <c r="BM78" s="1272"/>
      <c r="BN78" s="1272"/>
      <c r="BO78" s="1272"/>
      <c r="BP78" s="1273"/>
      <c r="BQ78" s="1273"/>
      <c r="BR78" s="1273"/>
      <c r="BS78" s="1273"/>
      <c r="BT78" s="1273"/>
      <c r="BU78" s="1273"/>
      <c r="BV78" s="1273"/>
      <c r="BW78" s="1273"/>
      <c r="BX78" s="1273"/>
      <c r="BY78" s="1273"/>
      <c r="BZ78" s="1273"/>
      <c r="CA78" s="1273"/>
      <c r="CB78" s="1273"/>
      <c r="CC78" s="1273"/>
      <c r="CD78" s="1273"/>
      <c r="CE78" s="1273"/>
      <c r="CF78" s="1273"/>
      <c r="CG78" s="1273"/>
      <c r="CH78" s="1273"/>
      <c r="CI78" s="1273"/>
      <c r="CJ78" s="1273"/>
      <c r="CK78" s="1273"/>
      <c r="CL78" s="1273"/>
      <c r="CM78" s="1273"/>
      <c r="CN78" s="1273"/>
      <c r="CO78" s="1273"/>
      <c r="CP78" s="1273"/>
      <c r="CQ78" s="1273"/>
      <c r="CR78" s="1273"/>
      <c r="CS78" s="1273"/>
      <c r="CT78" s="1273"/>
      <c r="CU78" s="1273"/>
      <c r="CV78" s="1273"/>
      <c r="CW78" s="1273"/>
      <c r="CX78" s="1273"/>
      <c r="CY78" s="1273"/>
      <c r="CZ78" s="1273"/>
      <c r="DA78" s="1273"/>
      <c r="DB78" s="1273"/>
      <c r="DC78" s="1273"/>
    </row>
    <row r="79" spans="2:107" ht="13" x14ac:dyDescent="0.2">
      <c r="B79" s="365"/>
      <c r="G79" s="1267"/>
      <c r="H79" s="1267"/>
      <c r="I79" s="1277"/>
      <c r="J79" s="1277"/>
      <c r="K79" s="1279"/>
      <c r="L79" s="1279"/>
      <c r="M79" s="1279"/>
      <c r="N79" s="1279"/>
      <c r="AN79" s="1271"/>
      <c r="AO79" s="1271"/>
      <c r="AP79" s="1271"/>
      <c r="AQ79" s="1271"/>
      <c r="AR79" s="1271"/>
      <c r="AS79" s="1271"/>
      <c r="AT79" s="1271"/>
      <c r="AU79" s="1271"/>
      <c r="AV79" s="1271"/>
      <c r="AW79" s="1271"/>
      <c r="AX79" s="1271"/>
      <c r="AY79" s="1271"/>
      <c r="AZ79" s="1271"/>
      <c r="BA79" s="1271"/>
      <c r="BB79" s="1272" t="s">
        <v>598</v>
      </c>
      <c r="BC79" s="1272"/>
      <c r="BD79" s="1272"/>
      <c r="BE79" s="1272"/>
      <c r="BF79" s="1272"/>
      <c r="BG79" s="1272"/>
      <c r="BH79" s="1272"/>
      <c r="BI79" s="1272"/>
      <c r="BJ79" s="1272"/>
      <c r="BK79" s="1272"/>
      <c r="BL79" s="1272"/>
      <c r="BM79" s="1272"/>
      <c r="BN79" s="1272"/>
      <c r="BO79" s="1272"/>
      <c r="BP79" s="1273">
        <v>6.4</v>
      </c>
      <c r="BQ79" s="1273"/>
      <c r="BR79" s="1273"/>
      <c r="BS79" s="1273"/>
      <c r="BT79" s="1273"/>
      <c r="BU79" s="1273"/>
      <c r="BV79" s="1273"/>
      <c r="BW79" s="1273"/>
      <c r="BX79" s="1273">
        <v>6.3</v>
      </c>
      <c r="BY79" s="1273"/>
      <c r="BZ79" s="1273"/>
      <c r="CA79" s="1273"/>
      <c r="CB79" s="1273"/>
      <c r="CC79" s="1273"/>
      <c r="CD79" s="1273"/>
      <c r="CE79" s="1273"/>
      <c r="CF79" s="1273">
        <v>6.2</v>
      </c>
      <c r="CG79" s="1273"/>
      <c r="CH79" s="1273"/>
      <c r="CI79" s="1273"/>
      <c r="CJ79" s="1273"/>
      <c r="CK79" s="1273"/>
      <c r="CL79" s="1273"/>
      <c r="CM79" s="1273"/>
      <c r="CN79" s="1273">
        <v>5.7</v>
      </c>
      <c r="CO79" s="1273"/>
      <c r="CP79" s="1273"/>
      <c r="CQ79" s="1273"/>
      <c r="CR79" s="1273"/>
      <c r="CS79" s="1273"/>
      <c r="CT79" s="1273"/>
      <c r="CU79" s="1273"/>
      <c r="CV79" s="1273">
        <v>5.8</v>
      </c>
      <c r="CW79" s="1273"/>
      <c r="CX79" s="1273"/>
      <c r="CY79" s="1273"/>
      <c r="CZ79" s="1273"/>
      <c r="DA79" s="1273"/>
      <c r="DB79" s="1273"/>
      <c r="DC79" s="1273"/>
    </row>
    <row r="80" spans="2:107" ht="13" x14ac:dyDescent="0.2">
      <c r="B80" s="365"/>
      <c r="G80" s="1267"/>
      <c r="H80" s="1267"/>
      <c r="I80" s="1277"/>
      <c r="J80" s="1277"/>
      <c r="K80" s="1279"/>
      <c r="L80" s="1279"/>
      <c r="M80" s="1279"/>
      <c r="N80" s="1279"/>
      <c r="AN80" s="1271"/>
      <c r="AO80" s="1271"/>
      <c r="AP80" s="1271"/>
      <c r="AQ80" s="1271"/>
      <c r="AR80" s="1271"/>
      <c r="AS80" s="1271"/>
      <c r="AT80" s="1271"/>
      <c r="AU80" s="1271"/>
      <c r="AV80" s="1271"/>
      <c r="AW80" s="1271"/>
      <c r="AX80" s="1271"/>
      <c r="AY80" s="1271"/>
      <c r="AZ80" s="1271"/>
      <c r="BA80" s="1271"/>
      <c r="BB80" s="1272"/>
      <c r="BC80" s="1272"/>
      <c r="BD80" s="1272"/>
      <c r="BE80" s="1272"/>
      <c r="BF80" s="1272"/>
      <c r="BG80" s="1272"/>
      <c r="BH80" s="1272"/>
      <c r="BI80" s="1272"/>
      <c r="BJ80" s="1272"/>
      <c r="BK80" s="1272"/>
      <c r="BL80" s="1272"/>
      <c r="BM80" s="1272"/>
      <c r="BN80" s="1272"/>
      <c r="BO80" s="1272"/>
      <c r="BP80" s="1273"/>
      <c r="BQ80" s="1273"/>
      <c r="BR80" s="1273"/>
      <c r="BS80" s="1273"/>
      <c r="BT80" s="1273"/>
      <c r="BU80" s="1273"/>
      <c r="BV80" s="1273"/>
      <c r="BW80" s="1273"/>
      <c r="BX80" s="1273"/>
      <c r="BY80" s="1273"/>
      <c r="BZ80" s="1273"/>
      <c r="CA80" s="1273"/>
      <c r="CB80" s="1273"/>
      <c r="CC80" s="1273"/>
      <c r="CD80" s="1273"/>
      <c r="CE80" s="1273"/>
      <c r="CF80" s="1273"/>
      <c r="CG80" s="1273"/>
      <c r="CH80" s="1273"/>
      <c r="CI80" s="1273"/>
      <c r="CJ80" s="1273"/>
      <c r="CK80" s="1273"/>
      <c r="CL80" s="1273"/>
      <c r="CM80" s="1273"/>
      <c r="CN80" s="1273"/>
      <c r="CO80" s="1273"/>
      <c r="CP80" s="1273"/>
      <c r="CQ80" s="1273"/>
      <c r="CR80" s="1273"/>
      <c r="CS80" s="1273"/>
      <c r="CT80" s="1273"/>
      <c r="CU80" s="1273"/>
      <c r="CV80" s="1273"/>
      <c r="CW80" s="1273"/>
      <c r="CX80" s="1273"/>
      <c r="CY80" s="1273"/>
      <c r="CZ80" s="1273"/>
      <c r="DA80" s="1273"/>
      <c r="DB80" s="1273"/>
      <c r="DC80" s="127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XGkEEN4VGrqxw28+b03NG3So0IfjsLs/ldDW7yyv75SENxcoC0eFt6ZTrYDa+mQdN56EtDhtFZP/F+LE/cvwzA==" saltValue="hai1KCAMVCwexkKjFZrARQ=="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F7F73-2468-4853-8E29-105797BE36F5}">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 x14ac:dyDescent="0.2">
      <c r="S2" s="255"/>
      <c r="AH2" s="255"/>
    </row>
    <row r="3" spans="1: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 x14ac:dyDescent="0.2"/>
    <row r="5" spans="1:34" ht="13" x14ac:dyDescent="0.2"/>
    <row r="6" spans="1:34" ht="13" x14ac:dyDescent="0.2"/>
    <row r="7" spans="1:34" ht="13" x14ac:dyDescent="0.2"/>
    <row r="8" spans="1:34" ht="13" x14ac:dyDescent="0.2"/>
    <row r="9" spans="1:34" ht="13" x14ac:dyDescent="0.2">
      <c r="AH9" s="25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507</v>
      </c>
    </row>
  </sheetData>
  <sheetProtection algorithmName="SHA-512" hashValue="mRyXkMzt0Psh5AgZnqYxIo2LXLgW/VrIIyefQiyHb5yJYMO4Ibuw0+tZgblIviMkExQUNLp6MNmN7IpWoZe8Og==" saltValue="18CaUzsMqMdog1oJLwutK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57E58-7F76-4E5D-89F1-078AA6F3F84A}">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 x14ac:dyDescent="0.2">
      <c r="S2" s="255"/>
      <c r="AH2" s="255"/>
    </row>
    <row r="3" spans="2: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 x14ac:dyDescent="0.2"/>
    <row r="5" spans="2:34" ht="13" x14ac:dyDescent="0.2"/>
    <row r="6" spans="2:34" ht="13" x14ac:dyDescent="0.2"/>
    <row r="7" spans="2:34" ht="13" x14ac:dyDescent="0.2"/>
    <row r="8" spans="2:34" ht="13" x14ac:dyDescent="0.2"/>
    <row r="9" spans="2:34" ht="13" x14ac:dyDescent="0.2">
      <c r="AH9" s="25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c r="AG59" s="255"/>
      <c r="AH59" s="255"/>
    </row>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507</v>
      </c>
    </row>
  </sheetData>
  <sheetProtection algorithmName="SHA-512" hashValue="L/IINChbrlxqrsn5r9wQXZi+rub8Q3Q7qPppDFh4/7husfpnB+bz55jXAjqj2WyGd+dLR9u4p5PwLFOOV93uAg==" saltValue="MIU4E5Jk5T+ECv5GIS09/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0" customWidth="1"/>
    <col min="2" max="8" width="13.36328125" style="140" customWidth="1"/>
    <col min="9" max="16384" width="11.08984375" style="140"/>
  </cols>
  <sheetData>
    <row r="1" spans="1:8" x14ac:dyDescent="0.2">
      <c r="A1" s="134"/>
      <c r="B1" s="135"/>
      <c r="C1" s="136"/>
      <c r="D1" s="137"/>
      <c r="E1" s="138"/>
      <c r="F1" s="138"/>
      <c r="G1" s="138"/>
      <c r="H1" s="139"/>
    </row>
    <row r="2" spans="1:8" x14ac:dyDescent="0.2">
      <c r="A2" s="141"/>
      <c r="B2" s="142"/>
      <c r="C2" s="143"/>
      <c r="D2" s="144" t="s">
        <v>54</v>
      </c>
      <c r="E2" s="145"/>
      <c r="F2" s="146" t="s">
        <v>557</v>
      </c>
      <c r="G2" s="147"/>
      <c r="H2" s="148"/>
    </row>
    <row r="3" spans="1:8" x14ac:dyDescent="0.2">
      <c r="A3" s="144" t="s">
        <v>550</v>
      </c>
      <c r="B3" s="149"/>
      <c r="C3" s="150"/>
      <c r="D3" s="151">
        <v>18823</v>
      </c>
      <c r="E3" s="152"/>
      <c r="F3" s="153">
        <v>41934</v>
      </c>
      <c r="G3" s="154"/>
      <c r="H3" s="155"/>
    </row>
    <row r="4" spans="1:8" x14ac:dyDescent="0.2">
      <c r="A4" s="156"/>
      <c r="B4" s="157"/>
      <c r="C4" s="158"/>
      <c r="D4" s="159">
        <v>11655</v>
      </c>
      <c r="E4" s="160"/>
      <c r="F4" s="161">
        <v>23352</v>
      </c>
      <c r="G4" s="162"/>
      <c r="H4" s="163"/>
    </row>
    <row r="5" spans="1:8" x14ac:dyDescent="0.2">
      <c r="A5" s="144" t="s">
        <v>552</v>
      </c>
      <c r="B5" s="149"/>
      <c r="C5" s="150"/>
      <c r="D5" s="151">
        <v>26333</v>
      </c>
      <c r="E5" s="152"/>
      <c r="F5" s="153">
        <v>45588</v>
      </c>
      <c r="G5" s="154"/>
      <c r="H5" s="155"/>
    </row>
    <row r="6" spans="1:8" x14ac:dyDescent="0.2">
      <c r="A6" s="156"/>
      <c r="B6" s="157"/>
      <c r="C6" s="158"/>
      <c r="D6" s="159">
        <v>11341</v>
      </c>
      <c r="E6" s="160"/>
      <c r="F6" s="161">
        <v>24150</v>
      </c>
      <c r="G6" s="162"/>
      <c r="H6" s="163"/>
    </row>
    <row r="7" spans="1:8" x14ac:dyDescent="0.2">
      <c r="A7" s="144" t="s">
        <v>553</v>
      </c>
      <c r="B7" s="149"/>
      <c r="C7" s="150"/>
      <c r="D7" s="151">
        <v>16864</v>
      </c>
      <c r="E7" s="152"/>
      <c r="F7" s="153">
        <v>45483</v>
      </c>
      <c r="G7" s="154"/>
      <c r="H7" s="155"/>
    </row>
    <row r="8" spans="1:8" x14ac:dyDescent="0.2">
      <c r="A8" s="156"/>
      <c r="B8" s="157"/>
      <c r="C8" s="158"/>
      <c r="D8" s="159">
        <v>9345</v>
      </c>
      <c r="E8" s="160"/>
      <c r="F8" s="161">
        <v>24241</v>
      </c>
      <c r="G8" s="162"/>
      <c r="H8" s="163"/>
    </row>
    <row r="9" spans="1:8" x14ac:dyDescent="0.2">
      <c r="A9" s="144" t="s">
        <v>554</v>
      </c>
      <c r="B9" s="149"/>
      <c r="C9" s="150"/>
      <c r="D9" s="151">
        <v>15562</v>
      </c>
      <c r="E9" s="152"/>
      <c r="F9" s="153">
        <v>45945</v>
      </c>
      <c r="G9" s="154"/>
      <c r="H9" s="155"/>
    </row>
    <row r="10" spans="1:8" x14ac:dyDescent="0.2">
      <c r="A10" s="156"/>
      <c r="B10" s="157"/>
      <c r="C10" s="158"/>
      <c r="D10" s="159">
        <v>8748</v>
      </c>
      <c r="E10" s="160"/>
      <c r="F10" s="161">
        <v>25180</v>
      </c>
      <c r="G10" s="162"/>
      <c r="H10" s="163"/>
    </row>
    <row r="11" spans="1:8" x14ac:dyDescent="0.2">
      <c r="A11" s="144" t="s">
        <v>555</v>
      </c>
      <c r="B11" s="149"/>
      <c r="C11" s="150"/>
      <c r="D11" s="151">
        <v>25663</v>
      </c>
      <c r="E11" s="152"/>
      <c r="F11" s="153">
        <v>44475</v>
      </c>
      <c r="G11" s="154"/>
      <c r="H11" s="155"/>
    </row>
    <row r="12" spans="1:8" x14ac:dyDescent="0.2">
      <c r="A12" s="156"/>
      <c r="B12" s="157"/>
      <c r="C12" s="164"/>
      <c r="D12" s="159">
        <v>12703</v>
      </c>
      <c r="E12" s="160"/>
      <c r="F12" s="161">
        <v>24780</v>
      </c>
      <c r="G12" s="162"/>
      <c r="H12" s="163"/>
    </row>
    <row r="13" spans="1:8" x14ac:dyDescent="0.2">
      <c r="A13" s="144"/>
      <c r="B13" s="149"/>
      <c r="C13" s="165"/>
      <c r="D13" s="166">
        <v>20649</v>
      </c>
      <c r="E13" s="167"/>
      <c r="F13" s="168">
        <v>44685</v>
      </c>
      <c r="G13" s="169"/>
      <c r="H13" s="155"/>
    </row>
    <row r="14" spans="1:8" x14ac:dyDescent="0.2">
      <c r="A14" s="156"/>
      <c r="B14" s="157"/>
      <c r="C14" s="158"/>
      <c r="D14" s="159">
        <v>10758</v>
      </c>
      <c r="E14" s="160"/>
      <c r="F14" s="161">
        <v>24341</v>
      </c>
      <c r="G14" s="162"/>
      <c r="H14" s="163"/>
    </row>
    <row r="17" spans="1:11" x14ac:dyDescent="0.2">
      <c r="A17" s="140" t="s">
        <v>55</v>
      </c>
    </row>
    <row r="18" spans="1:11" x14ac:dyDescent="0.2">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2">
      <c r="A19" s="170" t="s">
        <v>56</v>
      </c>
      <c r="B19" s="170">
        <f>ROUND(VALUE(SUBSTITUTE(実質収支比率等に係る経年分析!F$48,"▲","-")),2)</f>
        <v>6.53</v>
      </c>
      <c r="C19" s="170">
        <f>ROUND(VALUE(SUBSTITUTE(実質収支比率等に係る経年分析!G$48,"▲","-")),2)</f>
        <v>6.37</v>
      </c>
      <c r="D19" s="170">
        <f>ROUND(VALUE(SUBSTITUTE(実質収支比率等に係る経年分析!H$48,"▲","-")),2)</f>
        <v>6.89</v>
      </c>
      <c r="E19" s="170">
        <f>ROUND(VALUE(SUBSTITUTE(実質収支比率等に係る経年分析!I$48,"▲","-")),2)</f>
        <v>9.7100000000000009</v>
      </c>
      <c r="F19" s="170">
        <f>ROUND(VALUE(SUBSTITUTE(実質収支比率等に係る経年分析!J$48,"▲","-")),2)</f>
        <v>8.85</v>
      </c>
    </row>
    <row r="20" spans="1:11" x14ac:dyDescent="0.2">
      <c r="A20" s="170" t="s">
        <v>57</v>
      </c>
      <c r="B20" s="170">
        <f>ROUND(VALUE(SUBSTITUTE(実質収支比率等に係る経年分析!F$47,"▲","-")),2)</f>
        <v>11.99</v>
      </c>
      <c r="C20" s="170">
        <f>ROUND(VALUE(SUBSTITUTE(実質収支比率等に係る経年分析!G$47,"▲","-")),2)</f>
        <v>14.14</v>
      </c>
      <c r="D20" s="170">
        <f>ROUND(VALUE(SUBSTITUTE(実質収支比率等に係る経年分析!H$47,"▲","-")),2)</f>
        <v>15.92</v>
      </c>
      <c r="E20" s="170">
        <f>ROUND(VALUE(SUBSTITUTE(実質収支比率等に係る経年分析!I$47,"▲","-")),2)</f>
        <v>15.7</v>
      </c>
      <c r="F20" s="170">
        <f>ROUND(VALUE(SUBSTITUTE(実質収支比率等に係る経年分析!J$47,"▲","-")),2)</f>
        <v>16.010000000000002</v>
      </c>
    </row>
    <row r="21" spans="1:11" x14ac:dyDescent="0.2">
      <c r="A21" s="170" t="s">
        <v>58</v>
      </c>
      <c r="B21" s="170">
        <f>IF(ISNUMBER(VALUE(SUBSTITUTE(実質収支比率等に係る経年分析!F$49,"▲","-"))),ROUND(VALUE(SUBSTITUTE(実質収支比率等に係る経年分析!F$49,"▲","-")),2),NA())</f>
        <v>2.19</v>
      </c>
      <c r="C21" s="170">
        <f>IF(ISNUMBER(VALUE(SUBSTITUTE(実質収支比率等に係る経年分析!G$49,"▲","-"))),ROUND(VALUE(SUBSTITUTE(実質収支比率等に係る経年分析!G$49,"▲","-")),2),NA())</f>
        <v>3.11</v>
      </c>
      <c r="D21" s="170">
        <f>IF(ISNUMBER(VALUE(SUBSTITUTE(実質収支比率等に係る経年分析!H$49,"▲","-"))),ROUND(VALUE(SUBSTITUTE(実質収支比率等に係る経年分析!H$49,"▲","-")),2),NA())</f>
        <v>2.62</v>
      </c>
      <c r="E21" s="170">
        <f>IF(ISNUMBER(VALUE(SUBSTITUTE(実質収支比率等に係る経年分析!I$49,"▲","-"))),ROUND(VALUE(SUBSTITUTE(実質収支比率等に係る経年分析!I$49,"▲","-")),2),NA())</f>
        <v>3.18</v>
      </c>
      <c r="F21" s="170">
        <f>IF(ISNUMBER(VALUE(SUBSTITUTE(実質収支比率等に係る経年分析!J$49,"▲","-"))),ROUND(VALUE(SUBSTITUTE(実質収支比率等に係る経年分析!J$49,"▲","-")),2),NA())</f>
        <v>-0.79</v>
      </c>
    </row>
    <row r="24" spans="1:11" x14ac:dyDescent="0.2">
      <c r="A24" s="140" t="s">
        <v>59</v>
      </c>
    </row>
    <row r="25" spans="1:11" x14ac:dyDescent="0.2">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2">
      <c r="A26" s="171"/>
      <c r="B26" s="171" t="s">
        <v>60</v>
      </c>
      <c r="C26" s="171" t="s">
        <v>61</v>
      </c>
      <c r="D26" s="171" t="s">
        <v>60</v>
      </c>
      <c r="E26" s="171" t="s">
        <v>61</v>
      </c>
      <c r="F26" s="171" t="s">
        <v>60</v>
      </c>
      <c r="G26" s="171" t="s">
        <v>61</v>
      </c>
      <c r="H26" s="171" t="s">
        <v>60</v>
      </c>
      <c r="I26" s="171" t="s">
        <v>61</v>
      </c>
      <c r="J26" s="171" t="s">
        <v>60</v>
      </c>
      <c r="K26" s="171" t="s">
        <v>61</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0.5</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0.8</v>
      </c>
      <c r="F27" s="171" t="e">
        <f>IF(ROUND(VALUE(SUBSTITUTE(連結実質赤字比率に係る赤字・黒字の構成分析!H$43,"▲", "-")), 2) &lt; 0, ABS(ROUND(VALUE(SUBSTITUTE(連結実質赤字比率に係る赤字・黒字の構成分析!H$43,"▲", "-")), 2)), NA())</f>
        <v>#VALUE!</v>
      </c>
      <c r="G27" s="171" t="e">
        <f>IF(ROUND(VALUE(SUBSTITUTE(連結実質赤字比率に係る赤字・黒字の構成分析!H$43,"▲", "-")), 2) &gt;= 0, ABS(ROUND(VALUE(SUBSTITUTE(連結実質赤字比率に係る赤字・黒字の構成分析!H$43,"▲", "-")), 2)), NA())</f>
        <v>#VALUE!</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str">
        <f>IF(連結実質赤字比率に係る赤字・黒字の構成分析!C$41="",NA(),連結実質赤字比率に係る赤字・黒字の構成分析!C$41)</f>
        <v>南山エピック団地汚水処理事業特別会計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0.01</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0.01</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0.04</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0.01</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0.01</v>
      </c>
    </row>
    <row r="30" spans="1:11" x14ac:dyDescent="0.2">
      <c r="A30" s="171" t="str">
        <f>IF(連結実質赤字比率に係る赤字・黒字の構成分析!C$40="",NA(),連結実質赤字比率に係る赤字・黒字の構成分析!C$40)</f>
        <v>三ケ峯台団地汚水処理事業特別会計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0.01</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0.01</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0.01</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0.01</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0.01</v>
      </c>
    </row>
    <row r="31" spans="1:11" x14ac:dyDescent="0.2">
      <c r="A31" s="171" t="str">
        <f>IF(連結実質赤字比率に係る赤字・黒字の構成分析!C$39="",NA(),連結実質赤字比率に係る赤字・黒字の構成分析!C$39)</f>
        <v>五色園団地汚水処理事業特別会計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0.05</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0.06</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0.05</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0.05</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0.04</v>
      </c>
    </row>
    <row r="32" spans="1:11" x14ac:dyDescent="0.2">
      <c r="A32" s="171" t="str">
        <f>IF(連結実質赤字比率に係る赤字・黒字の構成分析!C$38="",NA(),連結実質赤字比率に係る赤字・黒字の構成分析!C$38)</f>
        <v>後期高齢者医療特別会計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0.03</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0.04</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0.06</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0.05</v>
      </c>
    </row>
    <row r="33" spans="1:16" x14ac:dyDescent="0.2">
      <c r="A33" s="171" t="str">
        <f>IF(連結実質赤字比率に係る赤字・黒字の構成分析!C$37="",NA(),連結実質赤字比率に係る赤字・黒字の構成分析!C$37)</f>
        <v>介護保険特別会計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1.06</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1.65</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2.5099999999999998</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1.01</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0.31</v>
      </c>
    </row>
    <row r="34" spans="1:16" x14ac:dyDescent="0.2">
      <c r="A34" s="171" t="str">
        <f>IF(連結実質赤字比率に係る赤字・黒字の構成分析!C$36="",NA(),連結実質赤字比率に係る赤字・黒字の構成分析!C$36)</f>
        <v>国民健康保険特別会計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0.72</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0.68</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0.78</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0.89</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0.54</v>
      </c>
    </row>
    <row r="35" spans="1:16" x14ac:dyDescent="0.2">
      <c r="A35" s="171" t="str">
        <f>IF(連結実質赤字比率に係る赤字・黒字の構成分析!C$35="",NA(),連結実質赤字比率に係る赤字・黒字の構成分析!C$35)</f>
        <v>下水道事業会計</v>
      </c>
      <c r="B35" s="171" t="e">
        <f>IF(ROUND(VALUE(SUBSTITUTE(連結実質赤字比率に係る赤字・黒字の構成分析!F$35,"▲", "-")), 2) &lt; 0, ABS(ROUND(VALUE(SUBSTITUTE(連結実質赤字比率に係る赤字・黒字の構成分析!F$35,"▲", "-")), 2)), NA())</f>
        <v>#VALUE!</v>
      </c>
      <c r="C35" s="171" t="e">
        <f>IF(ROUND(VALUE(SUBSTITUTE(連結実質赤字比率に係る赤字・黒字の構成分析!F$35,"▲", "-")), 2) &gt;= 0, ABS(ROUND(VALUE(SUBSTITUTE(連結実質赤字比率に係る赤字・黒字の構成分析!F$35,"▲", "-")), 2)), NA())</f>
        <v>#VALUE!</v>
      </c>
      <c r="D35" s="171" t="e">
        <f>IF(ROUND(VALUE(SUBSTITUTE(連結実質赤字比率に係る赤字・黒字の構成分析!G$35,"▲", "-")), 2) &lt; 0, ABS(ROUND(VALUE(SUBSTITUTE(連結実質赤字比率に係る赤字・黒字の構成分析!G$35,"▲", "-")), 2)), NA())</f>
        <v>#VALUE!</v>
      </c>
      <c r="E35" s="171" t="e">
        <f>IF(ROUND(VALUE(SUBSTITUTE(連結実質赤字比率に係る赤字・黒字の構成分析!G$35,"▲", "-")), 2) &gt;= 0, ABS(ROUND(VALUE(SUBSTITUTE(連結実質赤字比率に係る赤字・黒字の構成分析!G$35,"▲", "-")), 2)), NA())</f>
        <v>#VALUE!</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0.74</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1.01</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1.74</v>
      </c>
    </row>
    <row r="36" spans="1:16" x14ac:dyDescent="0.2">
      <c r="A36" s="171" t="str">
        <f>IF(連結実質赤字比率に係る赤字・黒字の構成分析!C$34="",NA(),連結実質赤字比率に係る赤字・黒字の構成分析!C$34)</f>
        <v>一般会計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6.45</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6.28</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6.79</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9.6199999999999992</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8.77</v>
      </c>
    </row>
    <row r="39" spans="1:16" x14ac:dyDescent="0.2">
      <c r="A39" s="140" t="s">
        <v>62</v>
      </c>
    </row>
    <row r="40" spans="1:16" x14ac:dyDescent="0.2">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2">
      <c r="A41" s="172"/>
      <c r="B41" s="172" t="s">
        <v>63</v>
      </c>
      <c r="C41" s="172"/>
      <c r="D41" s="172" t="s">
        <v>64</v>
      </c>
      <c r="E41" s="172" t="s">
        <v>63</v>
      </c>
      <c r="F41" s="172"/>
      <c r="G41" s="172" t="s">
        <v>64</v>
      </c>
      <c r="H41" s="172" t="s">
        <v>63</v>
      </c>
      <c r="I41" s="172"/>
      <c r="J41" s="172" t="s">
        <v>64</v>
      </c>
      <c r="K41" s="172" t="s">
        <v>63</v>
      </c>
      <c r="L41" s="172"/>
      <c r="M41" s="172" t="s">
        <v>64</v>
      </c>
      <c r="N41" s="172" t="s">
        <v>63</v>
      </c>
      <c r="O41" s="172"/>
      <c r="P41" s="172" t="s">
        <v>64</v>
      </c>
    </row>
    <row r="42" spans="1:16" x14ac:dyDescent="0.2">
      <c r="A42" s="172" t="s">
        <v>65</v>
      </c>
      <c r="B42" s="172"/>
      <c r="C42" s="172"/>
      <c r="D42" s="172">
        <f>'実質公債費比率（分子）の構造'!K$52</f>
        <v>1569</v>
      </c>
      <c r="E42" s="172"/>
      <c r="F42" s="172"/>
      <c r="G42" s="172">
        <f>'実質公債費比率（分子）の構造'!L$52</f>
        <v>1554</v>
      </c>
      <c r="H42" s="172"/>
      <c r="I42" s="172"/>
      <c r="J42" s="172">
        <f>'実質公債費比率（分子）の構造'!M$52</f>
        <v>1511</v>
      </c>
      <c r="K42" s="172"/>
      <c r="L42" s="172"/>
      <c r="M42" s="172">
        <f>'実質公債費比率（分子）の構造'!N$52</f>
        <v>1498</v>
      </c>
      <c r="N42" s="172"/>
      <c r="O42" s="172"/>
      <c r="P42" s="172">
        <f>'実質公債費比率（分子）の構造'!O$52</f>
        <v>1432</v>
      </c>
    </row>
    <row r="43" spans="1:16" x14ac:dyDescent="0.2">
      <c r="A43" s="172" t="s">
        <v>66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2">
      <c r="A44" s="172" t="s">
        <v>67</v>
      </c>
      <c r="B44" s="172" t="str">
        <f>'実質公債費比率（分子）の構造'!K$50</f>
        <v>-</v>
      </c>
      <c r="C44" s="172"/>
      <c r="D44" s="172"/>
      <c r="E44" s="172" t="str">
        <f>'実質公債費比率（分子）の構造'!L$50</f>
        <v>-</v>
      </c>
      <c r="F44" s="172"/>
      <c r="G44" s="172"/>
      <c r="H44" s="172" t="str">
        <f>'実質公債費比率（分子）の構造'!M$50</f>
        <v>-</v>
      </c>
      <c r="I44" s="172"/>
      <c r="J44" s="172"/>
      <c r="K44" s="172" t="str">
        <f>'実質公債費比率（分子）の構造'!N$50</f>
        <v>-</v>
      </c>
      <c r="L44" s="172"/>
      <c r="M44" s="172"/>
      <c r="N44" s="172" t="str">
        <f>'実質公債費比率（分子）の構造'!O$50</f>
        <v>-</v>
      </c>
      <c r="O44" s="172"/>
      <c r="P44" s="172"/>
    </row>
    <row r="45" spans="1:16" x14ac:dyDescent="0.2">
      <c r="A45" s="172" t="s">
        <v>68</v>
      </c>
      <c r="B45" s="172">
        <f>'実質公債費比率（分子）の構造'!K$49</f>
        <v>46</v>
      </c>
      <c r="C45" s="172"/>
      <c r="D45" s="172"/>
      <c r="E45" s="172">
        <f>'実質公債費比率（分子）の構造'!L$49</f>
        <v>35</v>
      </c>
      <c r="F45" s="172"/>
      <c r="G45" s="172"/>
      <c r="H45" s="172">
        <f>'実質公債費比率（分子）の構造'!M$49</f>
        <v>44</v>
      </c>
      <c r="I45" s="172"/>
      <c r="J45" s="172"/>
      <c r="K45" s="172">
        <f>'実質公債費比率（分子）の構造'!N$49</f>
        <v>47</v>
      </c>
      <c r="L45" s="172"/>
      <c r="M45" s="172"/>
      <c r="N45" s="172">
        <f>'実質公債費比率（分子）の構造'!O$49</f>
        <v>47</v>
      </c>
      <c r="O45" s="172"/>
      <c r="P45" s="172"/>
    </row>
    <row r="46" spans="1:16" x14ac:dyDescent="0.2">
      <c r="A46" s="172" t="s">
        <v>69</v>
      </c>
      <c r="B46" s="172">
        <f>'実質公債費比率（分子）の構造'!K$48</f>
        <v>477</v>
      </c>
      <c r="C46" s="172"/>
      <c r="D46" s="172"/>
      <c r="E46" s="172">
        <f>'実質公債費比率（分子）の構造'!L$48</f>
        <v>471</v>
      </c>
      <c r="F46" s="172"/>
      <c r="G46" s="172"/>
      <c r="H46" s="172">
        <f>'実質公債費比率（分子）の構造'!M$48</f>
        <v>502</v>
      </c>
      <c r="I46" s="172"/>
      <c r="J46" s="172"/>
      <c r="K46" s="172">
        <f>'実質公債費比率（分子）の構造'!N$48</f>
        <v>491</v>
      </c>
      <c r="L46" s="172"/>
      <c r="M46" s="172"/>
      <c r="N46" s="172">
        <f>'実質公債費比率（分子）の構造'!O$48</f>
        <v>557</v>
      </c>
      <c r="O46" s="172"/>
      <c r="P46" s="172"/>
    </row>
    <row r="47" spans="1:16" x14ac:dyDescent="0.2">
      <c r="A47" s="172" t="s">
        <v>70</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71</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72</v>
      </c>
      <c r="B49" s="172">
        <f>'実質公債費比率（分子）の構造'!K$45</f>
        <v>1229</v>
      </c>
      <c r="C49" s="172"/>
      <c r="D49" s="172"/>
      <c r="E49" s="172">
        <f>'実質公債費比率（分子）の構造'!L$45</f>
        <v>1193</v>
      </c>
      <c r="F49" s="172"/>
      <c r="G49" s="172"/>
      <c r="H49" s="172">
        <f>'実質公債費比率（分子）の構造'!M$45</f>
        <v>1168</v>
      </c>
      <c r="I49" s="172"/>
      <c r="J49" s="172"/>
      <c r="K49" s="172">
        <f>'実質公債費比率（分子）の構造'!N$45</f>
        <v>1139</v>
      </c>
      <c r="L49" s="172"/>
      <c r="M49" s="172"/>
      <c r="N49" s="172">
        <f>'実質公債費比率（分子）の構造'!O$45</f>
        <v>1015</v>
      </c>
      <c r="O49" s="172"/>
      <c r="P49" s="172"/>
    </row>
    <row r="50" spans="1:16" x14ac:dyDescent="0.2">
      <c r="A50" s="172" t="s">
        <v>73</v>
      </c>
      <c r="B50" s="172" t="e">
        <f>NA()</f>
        <v>#N/A</v>
      </c>
      <c r="C50" s="172">
        <f>IF(ISNUMBER('実質公債費比率（分子）の構造'!K$53),'実質公債費比率（分子）の構造'!K$53,NA())</f>
        <v>183</v>
      </c>
      <c r="D50" s="172" t="e">
        <f>NA()</f>
        <v>#N/A</v>
      </c>
      <c r="E50" s="172" t="e">
        <f>NA()</f>
        <v>#N/A</v>
      </c>
      <c r="F50" s="172">
        <f>IF(ISNUMBER('実質公債費比率（分子）の構造'!L$53),'実質公債費比率（分子）の構造'!L$53,NA())</f>
        <v>145</v>
      </c>
      <c r="G50" s="172" t="e">
        <f>NA()</f>
        <v>#N/A</v>
      </c>
      <c r="H50" s="172" t="e">
        <f>NA()</f>
        <v>#N/A</v>
      </c>
      <c r="I50" s="172">
        <f>IF(ISNUMBER('実質公債費比率（分子）の構造'!M$53),'実質公債費比率（分子）の構造'!M$53,NA())</f>
        <v>203</v>
      </c>
      <c r="J50" s="172" t="e">
        <f>NA()</f>
        <v>#N/A</v>
      </c>
      <c r="K50" s="172" t="e">
        <f>NA()</f>
        <v>#N/A</v>
      </c>
      <c r="L50" s="172">
        <f>IF(ISNUMBER('実質公債費比率（分子）の構造'!N$53),'実質公債費比率（分子）の構造'!N$53,NA())</f>
        <v>179</v>
      </c>
      <c r="M50" s="172" t="e">
        <f>NA()</f>
        <v>#N/A</v>
      </c>
      <c r="N50" s="172" t="e">
        <f>NA()</f>
        <v>#N/A</v>
      </c>
      <c r="O50" s="172">
        <f>IF(ISNUMBER('実質公債費比率（分子）の構造'!O$53),'実質公債費比率（分子）の構造'!O$53,NA())</f>
        <v>187</v>
      </c>
      <c r="P50" s="172" t="e">
        <f>NA()</f>
        <v>#N/A</v>
      </c>
    </row>
    <row r="53" spans="1:16" x14ac:dyDescent="0.2">
      <c r="A53" s="140" t="s">
        <v>74</v>
      </c>
    </row>
    <row r="54" spans="1:16" x14ac:dyDescent="0.2">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2">
      <c r="A55" s="171"/>
      <c r="B55" s="171" t="s">
        <v>75</v>
      </c>
      <c r="C55" s="171"/>
      <c r="D55" s="171" t="s">
        <v>76</v>
      </c>
      <c r="E55" s="171" t="s">
        <v>75</v>
      </c>
      <c r="F55" s="171"/>
      <c r="G55" s="171" t="s">
        <v>76</v>
      </c>
      <c r="H55" s="171" t="s">
        <v>75</v>
      </c>
      <c r="I55" s="171"/>
      <c r="J55" s="171" t="s">
        <v>76</v>
      </c>
      <c r="K55" s="171" t="s">
        <v>75</v>
      </c>
      <c r="L55" s="171"/>
      <c r="M55" s="171" t="s">
        <v>76</v>
      </c>
      <c r="N55" s="171" t="s">
        <v>75</v>
      </c>
      <c r="O55" s="171"/>
      <c r="P55" s="171" t="s">
        <v>76</v>
      </c>
    </row>
    <row r="56" spans="1:16" x14ac:dyDescent="0.2">
      <c r="A56" s="171" t="s">
        <v>45</v>
      </c>
      <c r="B56" s="171"/>
      <c r="C56" s="171"/>
      <c r="D56" s="171">
        <f>'将来負担比率（分子）の構造'!I$52</f>
        <v>10985</v>
      </c>
      <c r="E56" s="171"/>
      <c r="F56" s="171"/>
      <c r="G56" s="171">
        <f>'将来負担比率（分子）の構造'!J$52</f>
        <v>10055</v>
      </c>
      <c r="H56" s="171"/>
      <c r="I56" s="171"/>
      <c r="J56" s="171">
        <f>'将来負担比率（分子）の構造'!K$52</f>
        <v>9087</v>
      </c>
      <c r="K56" s="171"/>
      <c r="L56" s="171"/>
      <c r="M56" s="171">
        <f>'将来負担比率（分子）の構造'!L$52</f>
        <v>8489</v>
      </c>
      <c r="N56" s="171"/>
      <c r="O56" s="171"/>
      <c r="P56" s="171">
        <f>'将来負担比率（分子）の構造'!M$52</f>
        <v>7729</v>
      </c>
    </row>
    <row r="57" spans="1:16" x14ac:dyDescent="0.2">
      <c r="A57" s="171" t="s">
        <v>44</v>
      </c>
      <c r="B57" s="171"/>
      <c r="C57" s="171"/>
      <c r="D57" s="171">
        <f>'将来負担比率（分子）の構造'!I$51</f>
        <v>4432</v>
      </c>
      <c r="E57" s="171"/>
      <c r="F57" s="171"/>
      <c r="G57" s="171">
        <f>'将来負担比率（分子）の構造'!J$51</f>
        <v>4500</v>
      </c>
      <c r="H57" s="171"/>
      <c r="I57" s="171"/>
      <c r="J57" s="171">
        <f>'将来負担比率（分子）の構造'!K$51</f>
        <v>4415</v>
      </c>
      <c r="K57" s="171"/>
      <c r="L57" s="171"/>
      <c r="M57" s="171">
        <f>'将来負担比率（分子）の構造'!L$51</f>
        <v>4235</v>
      </c>
      <c r="N57" s="171"/>
      <c r="O57" s="171"/>
      <c r="P57" s="171">
        <f>'将来負担比率（分子）の構造'!M$51</f>
        <v>3883</v>
      </c>
    </row>
    <row r="58" spans="1:16" x14ac:dyDescent="0.2">
      <c r="A58" s="171" t="s">
        <v>43</v>
      </c>
      <c r="B58" s="171"/>
      <c r="C58" s="171"/>
      <c r="D58" s="171">
        <f>'将来負担比率（分子）の構造'!I$50</f>
        <v>5449</v>
      </c>
      <c r="E58" s="171"/>
      <c r="F58" s="171"/>
      <c r="G58" s="171">
        <f>'将来負担比率（分子）の構造'!J$50</f>
        <v>6873</v>
      </c>
      <c r="H58" s="171"/>
      <c r="I58" s="171"/>
      <c r="J58" s="171">
        <f>'将来負担比率（分子）の構造'!K$50</f>
        <v>7442</v>
      </c>
      <c r="K58" s="171"/>
      <c r="L58" s="171"/>
      <c r="M58" s="171">
        <f>'将来負担比率（分子）の構造'!L$50</f>
        <v>8655</v>
      </c>
      <c r="N58" s="171"/>
      <c r="O58" s="171"/>
      <c r="P58" s="171">
        <f>'将来負担比率（分子）の構造'!M$50</f>
        <v>9495</v>
      </c>
    </row>
    <row r="59" spans="1:16" x14ac:dyDescent="0.2">
      <c r="A59" s="171" t="s">
        <v>41</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40</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38</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2">
      <c r="A62" s="171" t="s">
        <v>37</v>
      </c>
      <c r="B62" s="171" t="str">
        <f>'将来負担比率（分子）の構造'!I$45</f>
        <v>-</v>
      </c>
      <c r="C62" s="171"/>
      <c r="D62" s="171"/>
      <c r="E62" s="171" t="str">
        <f>'将来負担比率（分子）の構造'!J$45</f>
        <v>-</v>
      </c>
      <c r="F62" s="171"/>
      <c r="G62" s="171"/>
      <c r="H62" s="171" t="str">
        <f>'将来負担比率（分子）の構造'!K$45</f>
        <v>-</v>
      </c>
      <c r="I62" s="171"/>
      <c r="J62" s="171"/>
      <c r="K62" s="171" t="str">
        <f>'将来負担比率（分子）の構造'!L$45</f>
        <v>-</v>
      </c>
      <c r="L62" s="171"/>
      <c r="M62" s="171"/>
      <c r="N62" s="171" t="str">
        <f>'将来負担比率（分子）の構造'!M$45</f>
        <v>-</v>
      </c>
      <c r="O62" s="171"/>
      <c r="P62" s="171"/>
    </row>
    <row r="63" spans="1:16" x14ac:dyDescent="0.2">
      <c r="A63" s="171" t="s">
        <v>36</v>
      </c>
      <c r="B63" s="171">
        <f>'将来負担比率（分子）の構造'!I$44</f>
        <v>226</v>
      </c>
      <c r="C63" s="171"/>
      <c r="D63" s="171"/>
      <c r="E63" s="171">
        <f>'将来負担比率（分子）の構造'!J$44</f>
        <v>253</v>
      </c>
      <c r="F63" s="171"/>
      <c r="G63" s="171"/>
      <c r="H63" s="171">
        <f>'将来負担比率（分子）の構造'!K$44</f>
        <v>244</v>
      </c>
      <c r="I63" s="171"/>
      <c r="J63" s="171"/>
      <c r="K63" s="171">
        <f>'将来負担比率（分子）の構造'!L$44</f>
        <v>258</v>
      </c>
      <c r="L63" s="171"/>
      <c r="M63" s="171"/>
      <c r="N63" s="171">
        <f>'将来負担比率（分子）の構造'!M$44</f>
        <v>283</v>
      </c>
      <c r="O63" s="171"/>
      <c r="P63" s="171"/>
    </row>
    <row r="64" spans="1:16" x14ac:dyDescent="0.2">
      <c r="A64" s="171" t="s">
        <v>35</v>
      </c>
      <c r="B64" s="171">
        <f>'将来負担比率（分子）の構造'!I$43</f>
        <v>6512</v>
      </c>
      <c r="C64" s="171"/>
      <c r="D64" s="171"/>
      <c r="E64" s="171">
        <f>'将来負担比率（分子）の構造'!J$43</f>
        <v>6411</v>
      </c>
      <c r="F64" s="171"/>
      <c r="G64" s="171"/>
      <c r="H64" s="171">
        <f>'将来負担比率（分子）の構造'!K$43</f>
        <v>6102</v>
      </c>
      <c r="I64" s="171"/>
      <c r="J64" s="171"/>
      <c r="K64" s="171">
        <f>'将来負担比率（分子）の構造'!L$43</f>
        <v>5561</v>
      </c>
      <c r="L64" s="171"/>
      <c r="M64" s="171"/>
      <c r="N64" s="171">
        <f>'将来負担比率（分子）の構造'!M$43</f>
        <v>5540</v>
      </c>
      <c r="O64" s="171"/>
      <c r="P64" s="171"/>
    </row>
    <row r="65" spans="1:16" x14ac:dyDescent="0.2">
      <c r="A65" s="171" t="s">
        <v>34</v>
      </c>
      <c r="B65" s="171" t="str">
        <f>'将来負担比率（分子）の構造'!I$42</f>
        <v>-</v>
      </c>
      <c r="C65" s="171"/>
      <c r="D65" s="171"/>
      <c r="E65" s="171" t="str">
        <f>'将来負担比率（分子）の構造'!J$42</f>
        <v>-</v>
      </c>
      <c r="F65" s="171"/>
      <c r="G65" s="171"/>
      <c r="H65" s="171" t="str">
        <f>'将来負担比率（分子）の構造'!K$42</f>
        <v>-</v>
      </c>
      <c r="I65" s="171"/>
      <c r="J65" s="171"/>
      <c r="K65" s="171">
        <f>'将来負担比率（分子）の構造'!L$42</f>
        <v>53</v>
      </c>
      <c r="L65" s="171"/>
      <c r="M65" s="171"/>
      <c r="N65" s="171">
        <f>'将来負担比率（分子）の構造'!M$42</f>
        <v>39</v>
      </c>
      <c r="O65" s="171"/>
      <c r="P65" s="171"/>
    </row>
    <row r="66" spans="1:16" x14ac:dyDescent="0.2">
      <c r="A66" s="171" t="s">
        <v>33</v>
      </c>
      <c r="B66" s="171">
        <f>'将来負担比率（分子）の構造'!I$41</f>
        <v>10289</v>
      </c>
      <c r="C66" s="171"/>
      <c r="D66" s="171"/>
      <c r="E66" s="171">
        <f>'将来負担比率（分子）の構造'!J$41</f>
        <v>9357</v>
      </c>
      <c r="F66" s="171"/>
      <c r="G66" s="171"/>
      <c r="H66" s="171">
        <f>'将来負担比率（分子）の構造'!K$41</f>
        <v>8297</v>
      </c>
      <c r="I66" s="171"/>
      <c r="J66" s="171"/>
      <c r="K66" s="171">
        <f>'将来負担比率（分子）の構造'!L$41</f>
        <v>7380</v>
      </c>
      <c r="L66" s="171"/>
      <c r="M66" s="171"/>
      <c r="N66" s="171">
        <f>'将来負担比率（分子）の構造'!M$41</f>
        <v>6913</v>
      </c>
      <c r="O66" s="171"/>
      <c r="P66" s="171"/>
    </row>
    <row r="67" spans="1:16" x14ac:dyDescent="0.2">
      <c r="A67" s="171" t="s">
        <v>77</v>
      </c>
      <c r="B67" s="171" t="e">
        <f>NA()</f>
        <v>#N/A</v>
      </c>
      <c r="C67" s="171">
        <f>IF(ISNUMBER('将来負担比率（分子）の構造'!I$53), IF('将来負担比率（分子）の構造'!I$53 &lt; 0, 0, '将来負担比率（分子）の構造'!I$53), NA())</f>
        <v>0</v>
      </c>
      <c r="D67" s="171" t="e">
        <f>NA()</f>
        <v>#N/A</v>
      </c>
      <c r="E67" s="171" t="e">
        <f>NA()</f>
        <v>#N/A</v>
      </c>
      <c r="F67" s="171">
        <f>IF(ISNUMBER('将来負担比率（分子）の構造'!J$53), IF('将来負担比率（分子）の構造'!J$53 &lt; 0, 0, '将来負担比率（分子）の構造'!J$53), NA())</f>
        <v>0</v>
      </c>
      <c r="G67" s="171" t="e">
        <f>NA()</f>
        <v>#N/A</v>
      </c>
      <c r="H67" s="171" t="e">
        <f>NA()</f>
        <v>#N/A</v>
      </c>
      <c r="I67" s="171">
        <f>IF(ISNUMBER('将来負担比率（分子）の構造'!K$53), IF('将来負担比率（分子）の構造'!K$53 &lt; 0, 0, '将来負担比率（分子）の構造'!K$53), NA())</f>
        <v>0</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0</v>
      </c>
      <c r="P67" s="171" t="e">
        <f>NA()</f>
        <v>#N/A</v>
      </c>
    </row>
    <row r="70" spans="1:16" x14ac:dyDescent="0.2">
      <c r="A70" s="173" t="s">
        <v>78</v>
      </c>
      <c r="B70" s="173"/>
      <c r="C70" s="173"/>
      <c r="D70" s="173"/>
      <c r="E70" s="173"/>
      <c r="F70" s="173"/>
    </row>
    <row r="71" spans="1:16" x14ac:dyDescent="0.2">
      <c r="A71" s="174"/>
      <c r="B71" s="174" t="str">
        <f>基金残高に係る経年分析!F54</f>
        <v>R02</v>
      </c>
      <c r="C71" s="174" t="str">
        <f>基金残高に係る経年分析!G54</f>
        <v>R03</v>
      </c>
      <c r="D71" s="174" t="str">
        <f>基金残高に係る経年分析!H54</f>
        <v>R04</v>
      </c>
    </row>
    <row r="72" spans="1:16" x14ac:dyDescent="0.2">
      <c r="A72" s="174" t="s">
        <v>79</v>
      </c>
      <c r="B72" s="175">
        <f>基金残高に係る経年分析!F55</f>
        <v>2877</v>
      </c>
      <c r="C72" s="175">
        <f>基金残高に係る経年分析!G55</f>
        <v>2910</v>
      </c>
      <c r="D72" s="175">
        <f>基金残高に係る経年分析!H55</f>
        <v>2939</v>
      </c>
    </row>
    <row r="73" spans="1:16" x14ac:dyDescent="0.2">
      <c r="A73" s="174" t="s">
        <v>80</v>
      </c>
      <c r="B73" s="175">
        <f>基金残高に係る経年分析!F56</f>
        <v>14</v>
      </c>
      <c r="C73" s="175">
        <f>基金残高に係る経年分析!G56</f>
        <v>14</v>
      </c>
      <c r="D73" s="175">
        <f>基金残高に係る経年分析!H56</f>
        <v>14</v>
      </c>
    </row>
    <row r="74" spans="1:16" x14ac:dyDescent="0.2">
      <c r="A74" s="174" t="s">
        <v>81</v>
      </c>
      <c r="B74" s="175">
        <f>基金残高に係る経年分析!F57</f>
        <v>2999</v>
      </c>
      <c r="C74" s="175">
        <f>基金残高に係る経年分析!G57</f>
        <v>3953</v>
      </c>
      <c r="D74" s="175">
        <f>基金残高に係る経年分析!H57</f>
        <v>4676</v>
      </c>
    </row>
  </sheetData>
  <sheetProtection algorithmName="SHA-512" hashValue="az23dNNE/wYPdzq1kXkoQqTwGFBbBt5hkhIY2t+oESvWxrecbBjlcaqcUWPdHEOHuzt9VanJo8pe17y9w+T8gw==" saltValue="HnnZZZ0T9v0R4W4SVgjH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0" customWidth="1"/>
    <col min="2" max="2" width="2.36328125" style="210" customWidth="1"/>
    <col min="3" max="16" width="2.6328125" style="210" customWidth="1"/>
    <col min="17" max="17" width="2.36328125" style="210" customWidth="1"/>
    <col min="18" max="95" width="1.6328125" style="210" customWidth="1"/>
    <col min="96" max="133" width="1.6328125" style="222" customWidth="1"/>
    <col min="134" max="143" width="1.63281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8" t="s">
        <v>216</v>
      </c>
      <c r="DI1" s="639"/>
      <c r="DJ1" s="639"/>
      <c r="DK1" s="639"/>
      <c r="DL1" s="639"/>
      <c r="DM1" s="639"/>
      <c r="DN1" s="640"/>
      <c r="DO1" s="210"/>
      <c r="DP1" s="638" t="s">
        <v>217</v>
      </c>
      <c r="DQ1" s="639"/>
      <c r="DR1" s="639"/>
      <c r="DS1" s="639"/>
      <c r="DT1" s="639"/>
      <c r="DU1" s="639"/>
      <c r="DV1" s="639"/>
      <c r="DW1" s="639"/>
      <c r="DX1" s="639"/>
      <c r="DY1" s="639"/>
      <c r="DZ1" s="639"/>
      <c r="EA1" s="639"/>
      <c r="EB1" s="639"/>
      <c r="EC1" s="640"/>
      <c r="ED1" s="209"/>
      <c r="EE1" s="209"/>
      <c r="EF1" s="209"/>
      <c r="EG1" s="209"/>
      <c r="EH1" s="209"/>
      <c r="EI1" s="209"/>
      <c r="EJ1" s="209"/>
      <c r="EK1" s="209"/>
      <c r="EL1" s="209"/>
      <c r="EM1" s="209"/>
    </row>
    <row r="2" spans="2:143" ht="22.5" customHeight="1" x14ac:dyDescent="0.2">
      <c r="B2" s="211" t="s">
        <v>218</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229</v>
      </c>
      <c r="C5" s="646"/>
      <c r="D5" s="646"/>
      <c r="E5" s="646"/>
      <c r="F5" s="646"/>
      <c r="G5" s="646"/>
      <c r="H5" s="646"/>
      <c r="I5" s="646"/>
      <c r="J5" s="646"/>
      <c r="K5" s="646"/>
      <c r="L5" s="646"/>
      <c r="M5" s="646"/>
      <c r="N5" s="646"/>
      <c r="O5" s="646"/>
      <c r="P5" s="646"/>
      <c r="Q5" s="647"/>
      <c r="R5" s="648">
        <v>16394050</v>
      </c>
      <c r="S5" s="649"/>
      <c r="T5" s="649"/>
      <c r="U5" s="649"/>
      <c r="V5" s="649"/>
      <c r="W5" s="649"/>
      <c r="X5" s="649"/>
      <c r="Y5" s="650"/>
      <c r="Z5" s="651">
        <v>49.8</v>
      </c>
      <c r="AA5" s="651"/>
      <c r="AB5" s="651"/>
      <c r="AC5" s="651"/>
      <c r="AD5" s="652">
        <v>15785525</v>
      </c>
      <c r="AE5" s="652"/>
      <c r="AF5" s="652"/>
      <c r="AG5" s="652"/>
      <c r="AH5" s="652"/>
      <c r="AI5" s="652"/>
      <c r="AJ5" s="652"/>
      <c r="AK5" s="652"/>
      <c r="AL5" s="653">
        <v>83.2</v>
      </c>
      <c r="AM5" s="654"/>
      <c r="AN5" s="654"/>
      <c r="AO5" s="655"/>
      <c r="AP5" s="645" t="s">
        <v>230</v>
      </c>
      <c r="AQ5" s="646"/>
      <c r="AR5" s="646"/>
      <c r="AS5" s="646"/>
      <c r="AT5" s="646"/>
      <c r="AU5" s="646"/>
      <c r="AV5" s="646"/>
      <c r="AW5" s="646"/>
      <c r="AX5" s="646"/>
      <c r="AY5" s="646"/>
      <c r="AZ5" s="646"/>
      <c r="BA5" s="646"/>
      <c r="BB5" s="646"/>
      <c r="BC5" s="646"/>
      <c r="BD5" s="646"/>
      <c r="BE5" s="646"/>
      <c r="BF5" s="647"/>
      <c r="BG5" s="659">
        <v>15785525</v>
      </c>
      <c r="BH5" s="660"/>
      <c r="BI5" s="660"/>
      <c r="BJ5" s="660"/>
      <c r="BK5" s="660"/>
      <c r="BL5" s="660"/>
      <c r="BM5" s="660"/>
      <c r="BN5" s="661"/>
      <c r="BO5" s="662">
        <v>96.3</v>
      </c>
      <c r="BP5" s="662"/>
      <c r="BQ5" s="662"/>
      <c r="BR5" s="662"/>
      <c r="BS5" s="663" t="s">
        <v>231</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223</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2">
      <c r="B6" s="656" t="s">
        <v>235</v>
      </c>
      <c r="C6" s="657"/>
      <c r="D6" s="657"/>
      <c r="E6" s="657"/>
      <c r="F6" s="657"/>
      <c r="G6" s="657"/>
      <c r="H6" s="657"/>
      <c r="I6" s="657"/>
      <c r="J6" s="657"/>
      <c r="K6" s="657"/>
      <c r="L6" s="657"/>
      <c r="M6" s="657"/>
      <c r="N6" s="657"/>
      <c r="O6" s="657"/>
      <c r="P6" s="657"/>
      <c r="Q6" s="658"/>
      <c r="R6" s="659">
        <v>226350</v>
      </c>
      <c r="S6" s="660"/>
      <c r="T6" s="660"/>
      <c r="U6" s="660"/>
      <c r="V6" s="660"/>
      <c r="W6" s="660"/>
      <c r="X6" s="660"/>
      <c r="Y6" s="661"/>
      <c r="Z6" s="662">
        <v>0.7</v>
      </c>
      <c r="AA6" s="662"/>
      <c r="AB6" s="662"/>
      <c r="AC6" s="662"/>
      <c r="AD6" s="663">
        <v>226350</v>
      </c>
      <c r="AE6" s="663"/>
      <c r="AF6" s="663"/>
      <c r="AG6" s="663"/>
      <c r="AH6" s="663"/>
      <c r="AI6" s="663"/>
      <c r="AJ6" s="663"/>
      <c r="AK6" s="663"/>
      <c r="AL6" s="664">
        <v>1.2</v>
      </c>
      <c r="AM6" s="665"/>
      <c r="AN6" s="665"/>
      <c r="AO6" s="666"/>
      <c r="AP6" s="656" t="s">
        <v>236</v>
      </c>
      <c r="AQ6" s="657"/>
      <c r="AR6" s="657"/>
      <c r="AS6" s="657"/>
      <c r="AT6" s="657"/>
      <c r="AU6" s="657"/>
      <c r="AV6" s="657"/>
      <c r="AW6" s="657"/>
      <c r="AX6" s="657"/>
      <c r="AY6" s="657"/>
      <c r="AZ6" s="657"/>
      <c r="BA6" s="657"/>
      <c r="BB6" s="657"/>
      <c r="BC6" s="657"/>
      <c r="BD6" s="657"/>
      <c r="BE6" s="657"/>
      <c r="BF6" s="658"/>
      <c r="BG6" s="659">
        <v>15785525</v>
      </c>
      <c r="BH6" s="660"/>
      <c r="BI6" s="660"/>
      <c r="BJ6" s="660"/>
      <c r="BK6" s="660"/>
      <c r="BL6" s="660"/>
      <c r="BM6" s="660"/>
      <c r="BN6" s="661"/>
      <c r="BO6" s="662">
        <v>96.3</v>
      </c>
      <c r="BP6" s="662"/>
      <c r="BQ6" s="662"/>
      <c r="BR6" s="662"/>
      <c r="BS6" s="663" t="s">
        <v>131</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257643</v>
      </c>
      <c r="CS6" s="660"/>
      <c r="CT6" s="660"/>
      <c r="CU6" s="660"/>
      <c r="CV6" s="660"/>
      <c r="CW6" s="660"/>
      <c r="CX6" s="660"/>
      <c r="CY6" s="661"/>
      <c r="CZ6" s="653">
        <v>0.8</v>
      </c>
      <c r="DA6" s="654"/>
      <c r="DB6" s="654"/>
      <c r="DC6" s="670"/>
      <c r="DD6" s="668" t="s">
        <v>148</v>
      </c>
      <c r="DE6" s="660"/>
      <c r="DF6" s="660"/>
      <c r="DG6" s="660"/>
      <c r="DH6" s="660"/>
      <c r="DI6" s="660"/>
      <c r="DJ6" s="660"/>
      <c r="DK6" s="660"/>
      <c r="DL6" s="660"/>
      <c r="DM6" s="660"/>
      <c r="DN6" s="660"/>
      <c r="DO6" s="660"/>
      <c r="DP6" s="661"/>
      <c r="DQ6" s="668">
        <v>257585</v>
      </c>
      <c r="DR6" s="660"/>
      <c r="DS6" s="660"/>
      <c r="DT6" s="660"/>
      <c r="DU6" s="660"/>
      <c r="DV6" s="660"/>
      <c r="DW6" s="660"/>
      <c r="DX6" s="660"/>
      <c r="DY6" s="660"/>
      <c r="DZ6" s="660"/>
      <c r="EA6" s="660"/>
      <c r="EB6" s="660"/>
      <c r="EC6" s="669"/>
    </row>
    <row r="7" spans="2:143" ht="11.25" customHeight="1" x14ac:dyDescent="0.2">
      <c r="B7" s="656" t="s">
        <v>238</v>
      </c>
      <c r="C7" s="657"/>
      <c r="D7" s="657"/>
      <c r="E7" s="657"/>
      <c r="F7" s="657"/>
      <c r="G7" s="657"/>
      <c r="H7" s="657"/>
      <c r="I7" s="657"/>
      <c r="J7" s="657"/>
      <c r="K7" s="657"/>
      <c r="L7" s="657"/>
      <c r="M7" s="657"/>
      <c r="N7" s="657"/>
      <c r="O7" s="657"/>
      <c r="P7" s="657"/>
      <c r="Q7" s="658"/>
      <c r="R7" s="659">
        <v>8187</v>
      </c>
      <c r="S7" s="660"/>
      <c r="T7" s="660"/>
      <c r="U7" s="660"/>
      <c r="V7" s="660"/>
      <c r="W7" s="660"/>
      <c r="X7" s="660"/>
      <c r="Y7" s="661"/>
      <c r="Z7" s="662">
        <v>0</v>
      </c>
      <c r="AA7" s="662"/>
      <c r="AB7" s="662"/>
      <c r="AC7" s="662"/>
      <c r="AD7" s="663">
        <v>8187</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8341212</v>
      </c>
      <c r="BH7" s="660"/>
      <c r="BI7" s="660"/>
      <c r="BJ7" s="660"/>
      <c r="BK7" s="660"/>
      <c r="BL7" s="660"/>
      <c r="BM7" s="660"/>
      <c r="BN7" s="661"/>
      <c r="BO7" s="662">
        <v>50.9</v>
      </c>
      <c r="BP7" s="662"/>
      <c r="BQ7" s="662"/>
      <c r="BR7" s="662"/>
      <c r="BS7" s="663" t="s">
        <v>148</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3502721</v>
      </c>
      <c r="CS7" s="660"/>
      <c r="CT7" s="660"/>
      <c r="CU7" s="660"/>
      <c r="CV7" s="660"/>
      <c r="CW7" s="660"/>
      <c r="CX7" s="660"/>
      <c r="CY7" s="661"/>
      <c r="CZ7" s="662">
        <v>11.4</v>
      </c>
      <c r="DA7" s="662"/>
      <c r="DB7" s="662"/>
      <c r="DC7" s="662"/>
      <c r="DD7" s="668">
        <v>24349</v>
      </c>
      <c r="DE7" s="660"/>
      <c r="DF7" s="660"/>
      <c r="DG7" s="660"/>
      <c r="DH7" s="660"/>
      <c r="DI7" s="660"/>
      <c r="DJ7" s="660"/>
      <c r="DK7" s="660"/>
      <c r="DL7" s="660"/>
      <c r="DM7" s="660"/>
      <c r="DN7" s="660"/>
      <c r="DO7" s="660"/>
      <c r="DP7" s="661"/>
      <c r="DQ7" s="668">
        <v>3036866</v>
      </c>
      <c r="DR7" s="660"/>
      <c r="DS7" s="660"/>
      <c r="DT7" s="660"/>
      <c r="DU7" s="660"/>
      <c r="DV7" s="660"/>
      <c r="DW7" s="660"/>
      <c r="DX7" s="660"/>
      <c r="DY7" s="660"/>
      <c r="DZ7" s="660"/>
      <c r="EA7" s="660"/>
      <c r="EB7" s="660"/>
      <c r="EC7" s="669"/>
    </row>
    <row r="8" spans="2:143" ht="11.25" customHeight="1" x14ac:dyDescent="0.2">
      <c r="B8" s="656" t="s">
        <v>241</v>
      </c>
      <c r="C8" s="657"/>
      <c r="D8" s="657"/>
      <c r="E8" s="657"/>
      <c r="F8" s="657"/>
      <c r="G8" s="657"/>
      <c r="H8" s="657"/>
      <c r="I8" s="657"/>
      <c r="J8" s="657"/>
      <c r="K8" s="657"/>
      <c r="L8" s="657"/>
      <c r="M8" s="657"/>
      <c r="N8" s="657"/>
      <c r="O8" s="657"/>
      <c r="P8" s="657"/>
      <c r="Q8" s="658"/>
      <c r="R8" s="659">
        <v>144042</v>
      </c>
      <c r="S8" s="660"/>
      <c r="T8" s="660"/>
      <c r="U8" s="660"/>
      <c r="V8" s="660"/>
      <c r="W8" s="660"/>
      <c r="X8" s="660"/>
      <c r="Y8" s="661"/>
      <c r="Z8" s="662">
        <v>0.4</v>
      </c>
      <c r="AA8" s="662"/>
      <c r="AB8" s="662"/>
      <c r="AC8" s="662"/>
      <c r="AD8" s="663">
        <v>144042</v>
      </c>
      <c r="AE8" s="663"/>
      <c r="AF8" s="663"/>
      <c r="AG8" s="663"/>
      <c r="AH8" s="663"/>
      <c r="AI8" s="663"/>
      <c r="AJ8" s="663"/>
      <c r="AK8" s="663"/>
      <c r="AL8" s="664">
        <v>0.8</v>
      </c>
      <c r="AM8" s="665"/>
      <c r="AN8" s="665"/>
      <c r="AO8" s="666"/>
      <c r="AP8" s="656" t="s">
        <v>242</v>
      </c>
      <c r="AQ8" s="657"/>
      <c r="AR8" s="657"/>
      <c r="AS8" s="657"/>
      <c r="AT8" s="657"/>
      <c r="AU8" s="657"/>
      <c r="AV8" s="657"/>
      <c r="AW8" s="657"/>
      <c r="AX8" s="657"/>
      <c r="AY8" s="657"/>
      <c r="AZ8" s="657"/>
      <c r="BA8" s="657"/>
      <c r="BB8" s="657"/>
      <c r="BC8" s="657"/>
      <c r="BD8" s="657"/>
      <c r="BE8" s="657"/>
      <c r="BF8" s="658"/>
      <c r="BG8" s="659">
        <v>171100</v>
      </c>
      <c r="BH8" s="660"/>
      <c r="BI8" s="660"/>
      <c r="BJ8" s="660"/>
      <c r="BK8" s="660"/>
      <c r="BL8" s="660"/>
      <c r="BM8" s="660"/>
      <c r="BN8" s="661"/>
      <c r="BO8" s="662">
        <v>1</v>
      </c>
      <c r="BP8" s="662"/>
      <c r="BQ8" s="662"/>
      <c r="BR8" s="662"/>
      <c r="BS8" s="663" t="s">
        <v>131</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13826748</v>
      </c>
      <c r="CS8" s="660"/>
      <c r="CT8" s="660"/>
      <c r="CU8" s="660"/>
      <c r="CV8" s="660"/>
      <c r="CW8" s="660"/>
      <c r="CX8" s="660"/>
      <c r="CY8" s="661"/>
      <c r="CZ8" s="662">
        <v>45.1</v>
      </c>
      <c r="DA8" s="662"/>
      <c r="DB8" s="662"/>
      <c r="DC8" s="662"/>
      <c r="DD8" s="668">
        <v>419731</v>
      </c>
      <c r="DE8" s="660"/>
      <c r="DF8" s="660"/>
      <c r="DG8" s="660"/>
      <c r="DH8" s="660"/>
      <c r="DI8" s="660"/>
      <c r="DJ8" s="660"/>
      <c r="DK8" s="660"/>
      <c r="DL8" s="660"/>
      <c r="DM8" s="660"/>
      <c r="DN8" s="660"/>
      <c r="DO8" s="660"/>
      <c r="DP8" s="661"/>
      <c r="DQ8" s="668">
        <v>7631832</v>
      </c>
      <c r="DR8" s="660"/>
      <c r="DS8" s="660"/>
      <c r="DT8" s="660"/>
      <c r="DU8" s="660"/>
      <c r="DV8" s="660"/>
      <c r="DW8" s="660"/>
      <c r="DX8" s="660"/>
      <c r="DY8" s="660"/>
      <c r="DZ8" s="660"/>
      <c r="EA8" s="660"/>
      <c r="EB8" s="660"/>
      <c r="EC8" s="669"/>
    </row>
    <row r="9" spans="2:143" ht="11.25" customHeight="1" x14ac:dyDescent="0.2">
      <c r="B9" s="656" t="s">
        <v>244</v>
      </c>
      <c r="C9" s="657"/>
      <c r="D9" s="657"/>
      <c r="E9" s="657"/>
      <c r="F9" s="657"/>
      <c r="G9" s="657"/>
      <c r="H9" s="657"/>
      <c r="I9" s="657"/>
      <c r="J9" s="657"/>
      <c r="K9" s="657"/>
      <c r="L9" s="657"/>
      <c r="M9" s="657"/>
      <c r="N9" s="657"/>
      <c r="O9" s="657"/>
      <c r="P9" s="657"/>
      <c r="Q9" s="658"/>
      <c r="R9" s="659">
        <v>99458</v>
      </c>
      <c r="S9" s="660"/>
      <c r="T9" s="660"/>
      <c r="U9" s="660"/>
      <c r="V9" s="660"/>
      <c r="W9" s="660"/>
      <c r="X9" s="660"/>
      <c r="Y9" s="661"/>
      <c r="Z9" s="662">
        <v>0.3</v>
      </c>
      <c r="AA9" s="662"/>
      <c r="AB9" s="662"/>
      <c r="AC9" s="662"/>
      <c r="AD9" s="663">
        <v>99458</v>
      </c>
      <c r="AE9" s="663"/>
      <c r="AF9" s="663"/>
      <c r="AG9" s="663"/>
      <c r="AH9" s="663"/>
      <c r="AI9" s="663"/>
      <c r="AJ9" s="663"/>
      <c r="AK9" s="663"/>
      <c r="AL9" s="664">
        <v>0.5</v>
      </c>
      <c r="AM9" s="665"/>
      <c r="AN9" s="665"/>
      <c r="AO9" s="666"/>
      <c r="AP9" s="656" t="s">
        <v>245</v>
      </c>
      <c r="AQ9" s="657"/>
      <c r="AR9" s="657"/>
      <c r="AS9" s="657"/>
      <c r="AT9" s="657"/>
      <c r="AU9" s="657"/>
      <c r="AV9" s="657"/>
      <c r="AW9" s="657"/>
      <c r="AX9" s="657"/>
      <c r="AY9" s="657"/>
      <c r="AZ9" s="657"/>
      <c r="BA9" s="657"/>
      <c r="BB9" s="657"/>
      <c r="BC9" s="657"/>
      <c r="BD9" s="657"/>
      <c r="BE9" s="657"/>
      <c r="BF9" s="658"/>
      <c r="BG9" s="659">
        <v>7352571</v>
      </c>
      <c r="BH9" s="660"/>
      <c r="BI9" s="660"/>
      <c r="BJ9" s="660"/>
      <c r="BK9" s="660"/>
      <c r="BL9" s="660"/>
      <c r="BM9" s="660"/>
      <c r="BN9" s="661"/>
      <c r="BO9" s="662">
        <v>44.8</v>
      </c>
      <c r="BP9" s="662"/>
      <c r="BQ9" s="662"/>
      <c r="BR9" s="662"/>
      <c r="BS9" s="663" t="s">
        <v>131</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3170594</v>
      </c>
      <c r="CS9" s="660"/>
      <c r="CT9" s="660"/>
      <c r="CU9" s="660"/>
      <c r="CV9" s="660"/>
      <c r="CW9" s="660"/>
      <c r="CX9" s="660"/>
      <c r="CY9" s="661"/>
      <c r="CZ9" s="662">
        <v>10.3</v>
      </c>
      <c r="DA9" s="662"/>
      <c r="DB9" s="662"/>
      <c r="DC9" s="662"/>
      <c r="DD9" s="668">
        <v>185466</v>
      </c>
      <c r="DE9" s="660"/>
      <c r="DF9" s="660"/>
      <c r="DG9" s="660"/>
      <c r="DH9" s="660"/>
      <c r="DI9" s="660"/>
      <c r="DJ9" s="660"/>
      <c r="DK9" s="660"/>
      <c r="DL9" s="660"/>
      <c r="DM9" s="660"/>
      <c r="DN9" s="660"/>
      <c r="DO9" s="660"/>
      <c r="DP9" s="661"/>
      <c r="DQ9" s="668">
        <v>1991766</v>
      </c>
      <c r="DR9" s="660"/>
      <c r="DS9" s="660"/>
      <c r="DT9" s="660"/>
      <c r="DU9" s="660"/>
      <c r="DV9" s="660"/>
      <c r="DW9" s="660"/>
      <c r="DX9" s="660"/>
      <c r="DY9" s="660"/>
      <c r="DZ9" s="660"/>
      <c r="EA9" s="660"/>
      <c r="EB9" s="660"/>
      <c r="EC9" s="669"/>
    </row>
    <row r="10" spans="2:143" ht="11.25" customHeight="1" x14ac:dyDescent="0.2">
      <c r="B10" s="656" t="s">
        <v>247</v>
      </c>
      <c r="C10" s="657"/>
      <c r="D10" s="657"/>
      <c r="E10" s="657"/>
      <c r="F10" s="657"/>
      <c r="G10" s="657"/>
      <c r="H10" s="657"/>
      <c r="I10" s="657"/>
      <c r="J10" s="657"/>
      <c r="K10" s="657"/>
      <c r="L10" s="657"/>
      <c r="M10" s="657"/>
      <c r="N10" s="657"/>
      <c r="O10" s="657"/>
      <c r="P10" s="657"/>
      <c r="Q10" s="658"/>
      <c r="R10" s="659" t="s">
        <v>148</v>
      </c>
      <c r="S10" s="660"/>
      <c r="T10" s="660"/>
      <c r="U10" s="660"/>
      <c r="V10" s="660"/>
      <c r="W10" s="660"/>
      <c r="X10" s="660"/>
      <c r="Y10" s="661"/>
      <c r="Z10" s="662" t="s">
        <v>148</v>
      </c>
      <c r="AA10" s="662"/>
      <c r="AB10" s="662"/>
      <c r="AC10" s="662"/>
      <c r="AD10" s="663" t="s">
        <v>231</v>
      </c>
      <c r="AE10" s="663"/>
      <c r="AF10" s="663"/>
      <c r="AG10" s="663"/>
      <c r="AH10" s="663"/>
      <c r="AI10" s="663"/>
      <c r="AJ10" s="663"/>
      <c r="AK10" s="663"/>
      <c r="AL10" s="664" t="s">
        <v>148</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251524</v>
      </c>
      <c r="BH10" s="660"/>
      <c r="BI10" s="660"/>
      <c r="BJ10" s="660"/>
      <c r="BK10" s="660"/>
      <c r="BL10" s="660"/>
      <c r="BM10" s="660"/>
      <c r="BN10" s="661"/>
      <c r="BO10" s="662">
        <v>1.5</v>
      </c>
      <c r="BP10" s="662"/>
      <c r="BQ10" s="662"/>
      <c r="BR10" s="662"/>
      <c r="BS10" s="663" t="s">
        <v>148</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v>163682</v>
      </c>
      <c r="CS10" s="660"/>
      <c r="CT10" s="660"/>
      <c r="CU10" s="660"/>
      <c r="CV10" s="660"/>
      <c r="CW10" s="660"/>
      <c r="CX10" s="660"/>
      <c r="CY10" s="661"/>
      <c r="CZ10" s="662">
        <v>0.5</v>
      </c>
      <c r="DA10" s="662"/>
      <c r="DB10" s="662"/>
      <c r="DC10" s="662"/>
      <c r="DD10" s="668">
        <v>1130</v>
      </c>
      <c r="DE10" s="660"/>
      <c r="DF10" s="660"/>
      <c r="DG10" s="660"/>
      <c r="DH10" s="660"/>
      <c r="DI10" s="660"/>
      <c r="DJ10" s="660"/>
      <c r="DK10" s="660"/>
      <c r="DL10" s="660"/>
      <c r="DM10" s="660"/>
      <c r="DN10" s="660"/>
      <c r="DO10" s="660"/>
      <c r="DP10" s="661"/>
      <c r="DQ10" s="668">
        <v>156974</v>
      </c>
      <c r="DR10" s="660"/>
      <c r="DS10" s="660"/>
      <c r="DT10" s="660"/>
      <c r="DU10" s="660"/>
      <c r="DV10" s="660"/>
      <c r="DW10" s="660"/>
      <c r="DX10" s="660"/>
      <c r="DY10" s="660"/>
      <c r="DZ10" s="660"/>
      <c r="EA10" s="660"/>
      <c r="EB10" s="660"/>
      <c r="EC10" s="669"/>
    </row>
    <row r="11" spans="2:143" ht="11.25" customHeight="1" x14ac:dyDescent="0.2">
      <c r="B11" s="656" t="s">
        <v>250</v>
      </c>
      <c r="C11" s="657"/>
      <c r="D11" s="657"/>
      <c r="E11" s="657"/>
      <c r="F11" s="657"/>
      <c r="G11" s="657"/>
      <c r="H11" s="657"/>
      <c r="I11" s="657"/>
      <c r="J11" s="657"/>
      <c r="K11" s="657"/>
      <c r="L11" s="657"/>
      <c r="M11" s="657"/>
      <c r="N11" s="657"/>
      <c r="O11" s="657"/>
      <c r="P11" s="657"/>
      <c r="Q11" s="658"/>
      <c r="R11" s="659">
        <v>2165501</v>
      </c>
      <c r="S11" s="660"/>
      <c r="T11" s="660"/>
      <c r="U11" s="660"/>
      <c r="V11" s="660"/>
      <c r="W11" s="660"/>
      <c r="X11" s="660"/>
      <c r="Y11" s="661"/>
      <c r="Z11" s="664">
        <v>6.6</v>
      </c>
      <c r="AA11" s="665"/>
      <c r="AB11" s="665"/>
      <c r="AC11" s="671"/>
      <c r="AD11" s="668">
        <v>2165501</v>
      </c>
      <c r="AE11" s="660"/>
      <c r="AF11" s="660"/>
      <c r="AG11" s="660"/>
      <c r="AH11" s="660"/>
      <c r="AI11" s="660"/>
      <c r="AJ11" s="660"/>
      <c r="AK11" s="661"/>
      <c r="AL11" s="664">
        <v>11.4</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566017</v>
      </c>
      <c r="BH11" s="660"/>
      <c r="BI11" s="660"/>
      <c r="BJ11" s="660"/>
      <c r="BK11" s="660"/>
      <c r="BL11" s="660"/>
      <c r="BM11" s="660"/>
      <c r="BN11" s="661"/>
      <c r="BO11" s="662">
        <v>3.5</v>
      </c>
      <c r="BP11" s="662"/>
      <c r="BQ11" s="662"/>
      <c r="BR11" s="662"/>
      <c r="BS11" s="663" t="s">
        <v>231</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123392</v>
      </c>
      <c r="CS11" s="660"/>
      <c r="CT11" s="660"/>
      <c r="CU11" s="660"/>
      <c r="CV11" s="660"/>
      <c r="CW11" s="660"/>
      <c r="CX11" s="660"/>
      <c r="CY11" s="661"/>
      <c r="CZ11" s="662">
        <v>0.4</v>
      </c>
      <c r="DA11" s="662"/>
      <c r="DB11" s="662"/>
      <c r="DC11" s="662"/>
      <c r="DD11" s="668">
        <v>4618</v>
      </c>
      <c r="DE11" s="660"/>
      <c r="DF11" s="660"/>
      <c r="DG11" s="660"/>
      <c r="DH11" s="660"/>
      <c r="DI11" s="660"/>
      <c r="DJ11" s="660"/>
      <c r="DK11" s="660"/>
      <c r="DL11" s="660"/>
      <c r="DM11" s="660"/>
      <c r="DN11" s="660"/>
      <c r="DO11" s="660"/>
      <c r="DP11" s="661"/>
      <c r="DQ11" s="668">
        <v>118356</v>
      </c>
      <c r="DR11" s="660"/>
      <c r="DS11" s="660"/>
      <c r="DT11" s="660"/>
      <c r="DU11" s="660"/>
      <c r="DV11" s="660"/>
      <c r="DW11" s="660"/>
      <c r="DX11" s="660"/>
      <c r="DY11" s="660"/>
      <c r="DZ11" s="660"/>
      <c r="EA11" s="660"/>
      <c r="EB11" s="660"/>
      <c r="EC11" s="669"/>
    </row>
    <row r="12" spans="2:143" ht="11.25" customHeight="1" x14ac:dyDescent="0.2">
      <c r="B12" s="656" t="s">
        <v>253</v>
      </c>
      <c r="C12" s="657"/>
      <c r="D12" s="657"/>
      <c r="E12" s="657"/>
      <c r="F12" s="657"/>
      <c r="G12" s="657"/>
      <c r="H12" s="657"/>
      <c r="I12" s="657"/>
      <c r="J12" s="657"/>
      <c r="K12" s="657"/>
      <c r="L12" s="657"/>
      <c r="M12" s="657"/>
      <c r="N12" s="657"/>
      <c r="O12" s="657"/>
      <c r="P12" s="657"/>
      <c r="Q12" s="658"/>
      <c r="R12" s="659">
        <v>1830</v>
      </c>
      <c r="S12" s="660"/>
      <c r="T12" s="660"/>
      <c r="U12" s="660"/>
      <c r="V12" s="660"/>
      <c r="W12" s="660"/>
      <c r="X12" s="660"/>
      <c r="Y12" s="661"/>
      <c r="Z12" s="662">
        <v>0</v>
      </c>
      <c r="AA12" s="662"/>
      <c r="AB12" s="662"/>
      <c r="AC12" s="662"/>
      <c r="AD12" s="663">
        <v>1830</v>
      </c>
      <c r="AE12" s="663"/>
      <c r="AF12" s="663"/>
      <c r="AG12" s="663"/>
      <c r="AH12" s="663"/>
      <c r="AI12" s="663"/>
      <c r="AJ12" s="663"/>
      <c r="AK12" s="663"/>
      <c r="AL12" s="664">
        <v>0</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6832483</v>
      </c>
      <c r="BH12" s="660"/>
      <c r="BI12" s="660"/>
      <c r="BJ12" s="660"/>
      <c r="BK12" s="660"/>
      <c r="BL12" s="660"/>
      <c r="BM12" s="660"/>
      <c r="BN12" s="661"/>
      <c r="BO12" s="662">
        <v>41.7</v>
      </c>
      <c r="BP12" s="662"/>
      <c r="BQ12" s="662"/>
      <c r="BR12" s="662"/>
      <c r="BS12" s="663" t="s">
        <v>231</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599106</v>
      </c>
      <c r="CS12" s="660"/>
      <c r="CT12" s="660"/>
      <c r="CU12" s="660"/>
      <c r="CV12" s="660"/>
      <c r="CW12" s="660"/>
      <c r="CX12" s="660"/>
      <c r="CY12" s="661"/>
      <c r="CZ12" s="662">
        <v>2</v>
      </c>
      <c r="DA12" s="662"/>
      <c r="DB12" s="662"/>
      <c r="DC12" s="662"/>
      <c r="DD12" s="668" t="s">
        <v>148</v>
      </c>
      <c r="DE12" s="660"/>
      <c r="DF12" s="660"/>
      <c r="DG12" s="660"/>
      <c r="DH12" s="660"/>
      <c r="DI12" s="660"/>
      <c r="DJ12" s="660"/>
      <c r="DK12" s="660"/>
      <c r="DL12" s="660"/>
      <c r="DM12" s="660"/>
      <c r="DN12" s="660"/>
      <c r="DO12" s="660"/>
      <c r="DP12" s="661"/>
      <c r="DQ12" s="668">
        <v>466454</v>
      </c>
      <c r="DR12" s="660"/>
      <c r="DS12" s="660"/>
      <c r="DT12" s="660"/>
      <c r="DU12" s="660"/>
      <c r="DV12" s="660"/>
      <c r="DW12" s="660"/>
      <c r="DX12" s="660"/>
      <c r="DY12" s="660"/>
      <c r="DZ12" s="660"/>
      <c r="EA12" s="660"/>
      <c r="EB12" s="660"/>
      <c r="EC12" s="669"/>
    </row>
    <row r="13" spans="2:143" ht="11.25" customHeight="1" x14ac:dyDescent="0.2">
      <c r="B13" s="656" t="s">
        <v>256</v>
      </c>
      <c r="C13" s="657"/>
      <c r="D13" s="657"/>
      <c r="E13" s="657"/>
      <c r="F13" s="657"/>
      <c r="G13" s="657"/>
      <c r="H13" s="657"/>
      <c r="I13" s="657"/>
      <c r="J13" s="657"/>
      <c r="K13" s="657"/>
      <c r="L13" s="657"/>
      <c r="M13" s="657"/>
      <c r="N13" s="657"/>
      <c r="O13" s="657"/>
      <c r="P13" s="657"/>
      <c r="Q13" s="658"/>
      <c r="R13" s="659" t="s">
        <v>148</v>
      </c>
      <c r="S13" s="660"/>
      <c r="T13" s="660"/>
      <c r="U13" s="660"/>
      <c r="V13" s="660"/>
      <c r="W13" s="660"/>
      <c r="X13" s="660"/>
      <c r="Y13" s="661"/>
      <c r="Z13" s="662" t="s">
        <v>148</v>
      </c>
      <c r="AA13" s="662"/>
      <c r="AB13" s="662"/>
      <c r="AC13" s="662"/>
      <c r="AD13" s="663" t="s">
        <v>231</v>
      </c>
      <c r="AE13" s="663"/>
      <c r="AF13" s="663"/>
      <c r="AG13" s="663"/>
      <c r="AH13" s="663"/>
      <c r="AI13" s="663"/>
      <c r="AJ13" s="663"/>
      <c r="AK13" s="663"/>
      <c r="AL13" s="664" t="s">
        <v>148</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6819303</v>
      </c>
      <c r="BH13" s="660"/>
      <c r="BI13" s="660"/>
      <c r="BJ13" s="660"/>
      <c r="BK13" s="660"/>
      <c r="BL13" s="660"/>
      <c r="BM13" s="660"/>
      <c r="BN13" s="661"/>
      <c r="BO13" s="662">
        <v>41.6</v>
      </c>
      <c r="BP13" s="662"/>
      <c r="BQ13" s="662"/>
      <c r="BR13" s="662"/>
      <c r="BS13" s="663" t="s">
        <v>148</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2778110</v>
      </c>
      <c r="CS13" s="660"/>
      <c r="CT13" s="660"/>
      <c r="CU13" s="660"/>
      <c r="CV13" s="660"/>
      <c r="CW13" s="660"/>
      <c r="CX13" s="660"/>
      <c r="CY13" s="661"/>
      <c r="CZ13" s="662">
        <v>9.1</v>
      </c>
      <c r="DA13" s="662"/>
      <c r="DB13" s="662"/>
      <c r="DC13" s="662"/>
      <c r="DD13" s="668">
        <v>1113155</v>
      </c>
      <c r="DE13" s="660"/>
      <c r="DF13" s="660"/>
      <c r="DG13" s="660"/>
      <c r="DH13" s="660"/>
      <c r="DI13" s="660"/>
      <c r="DJ13" s="660"/>
      <c r="DK13" s="660"/>
      <c r="DL13" s="660"/>
      <c r="DM13" s="660"/>
      <c r="DN13" s="660"/>
      <c r="DO13" s="660"/>
      <c r="DP13" s="661"/>
      <c r="DQ13" s="668">
        <v>2136919</v>
      </c>
      <c r="DR13" s="660"/>
      <c r="DS13" s="660"/>
      <c r="DT13" s="660"/>
      <c r="DU13" s="660"/>
      <c r="DV13" s="660"/>
      <c r="DW13" s="660"/>
      <c r="DX13" s="660"/>
      <c r="DY13" s="660"/>
      <c r="DZ13" s="660"/>
      <c r="EA13" s="660"/>
      <c r="EB13" s="660"/>
      <c r="EC13" s="669"/>
    </row>
    <row r="14" spans="2:143" ht="11.25" customHeight="1" x14ac:dyDescent="0.2">
      <c r="B14" s="656" t="s">
        <v>259</v>
      </c>
      <c r="C14" s="657"/>
      <c r="D14" s="657"/>
      <c r="E14" s="657"/>
      <c r="F14" s="657"/>
      <c r="G14" s="657"/>
      <c r="H14" s="657"/>
      <c r="I14" s="657"/>
      <c r="J14" s="657"/>
      <c r="K14" s="657"/>
      <c r="L14" s="657"/>
      <c r="M14" s="657"/>
      <c r="N14" s="657"/>
      <c r="O14" s="657"/>
      <c r="P14" s="657"/>
      <c r="Q14" s="658"/>
      <c r="R14" s="659">
        <v>3</v>
      </c>
      <c r="S14" s="660"/>
      <c r="T14" s="660"/>
      <c r="U14" s="660"/>
      <c r="V14" s="660"/>
      <c r="W14" s="660"/>
      <c r="X14" s="660"/>
      <c r="Y14" s="661"/>
      <c r="Z14" s="662">
        <v>0</v>
      </c>
      <c r="AA14" s="662"/>
      <c r="AB14" s="662"/>
      <c r="AC14" s="662"/>
      <c r="AD14" s="663">
        <v>3</v>
      </c>
      <c r="AE14" s="663"/>
      <c r="AF14" s="663"/>
      <c r="AG14" s="663"/>
      <c r="AH14" s="663"/>
      <c r="AI14" s="663"/>
      <c r="AJ14" s="663"/>
      <c r="AK14" s="663"/>
      <c r="AL14" s="664">
        <v>0</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178350</v>
      </c>
      <c r="BH14" s="660"/>
      <c r="BI14" s="660"/>
      <c r="BJ14" s="660"/>
      <c r="BK14" s="660"/>
      <c r="BL14" s="660"/>
      <c r="BM14" s="660"/>
      <c r="BN14" s="661"/>
      <c r="BO14" s="662">
        <v>1.1000000000000001</v>
      </c>
      <c r="BP14" s="662"/>
      <c r="BQ14" s="662"/>
      <c r="BR14" s="662"/>
      <c r="BS14" s="663" t="s">
        <v>148</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1043517</v>
      </c>
      <c r="CS14" s="660"/>
      <c r="CT14" s="660"/>
      <c r="CU14" s="660"/>
      <c r="CV14" s="660"/>
      <c r="CW14" s="660"/>
      <c r="CX14" s="660"/>
      <c r="CY14" s="661"/>
      <c r="CZ14" s="662">
        <v>3.4</v>
      </c>
      <c r="DA14" s="662"/>
      <c r="DB14" s="662"/>
      <c r="DC14" s="662"/>
      <c r="DD14" s="668">
        <v>10265</v>
      </c>
      <c r="DE14" s="660"/>
      <c r="DF14" s="660"/>
      <c r="DG14" s="660"/>
      <c r="DH14" s="660"/>
      <c r="DI14" s="660"/>
      <c r="DJ14" s="660"/>
      <c r="DK14" s="660"/>
      <c r="DL14" s="660"/>
      <c r="DM14" s="660"/>
      <c r="DN14" s="660"/>
      <c r="DO14" s="660"/>
      <c r="DP14" s="661"/>
      <c r="DQ14" s="668">
        <v>986214</v>
      </c>
      <c r="DR14" s="660"/>
      <c r="DS14" s="660"/>
      <c r="DT14" s="660"/>
      <c r="DU14" s="660"/>
      <c r="DV14" s="660"/>
      <c r="DW14" s="660"/>
      <c r="DX14" s="660"/>
      <c r="DY14" s="660"/>
      <c r="DZ14" s="660"/>
      <c r="EA14" s="660"/>
      <c r="EB14" s="660"/>
      <c r="EC14" s="669"/>
    </row>
    <row r="15" spans="2:143" ht="11.25" customHeight="1" x14ac:dyDescent="0.2">
      <c r="B15" s="656" t="s">
        <v>262</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131</v>
      </c>
      <c r="AA15" s="662"/>
      <c r="AB15" s="662"/>
      <c r="AC15" s="662"/>
      <c r="AD15" s="663" t="s">
        <v>231</v>
      </c>
      <c r="AE15" s="663"/>
      <c r="AF15" s="663"/>
      <c r="AG15" s="663"/>
      <c r="AH15" s="663"/>
      <c r="AI15" s="663"/>
      <c r="AJ15" s="663"/>
      <c r="AK15" s="663"/>
      <c r="AL15" s="664" t="s">
        <v>148</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433480</v>
      </c>
      <c r="BH15" s="660"/>
      <c r="BI15" s="660"/>
      <c r="BJ15" s="660"/>
      <c r="BK15" s="660"/>
      <c r="BL15" s="660"/>
      <c r="BM15" s="660"/>
      <c r="BN15" s="661"/>
      <c r="BO15" s="662">
        <v>2.6</v>
      </c>
      <c r="BP15" s="662"/>
      <c r="BQ15" s="662"/>
      <c r="BR15" s="662"/>
      <c r="BS15" s="663" t="s">
        <v>231</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4203874</v>
      </c>
      <c r="CS15" s="660"/>
      <c r="CT15" s="660"/>
      <c r="CU15" s="660"/>
      <c r="CV15" s="660"/>
      <c r="CW15" s="660"/>
      <c r="CX15" s="660"/>
      <c r="CY15" s="661"/>
      <c r="CZ15" s="662">
        <v>13.7</v>
      </c>
      <c r="DA15" s="662"/>
      <c r="DB15" s="662"/>
      <c r="DC15" s="662"/>
      <c r="DD15" s="668">
        <v>647798</v>
      </c>
      <c r="DE15" s="660"/>
      <c r="DF15" s="660"/>
      <c r="DG15" s="660"/>
      <c r="DH15" s="660"/>
      <c r="DI15" s="660"/>
      <c r="DJ15" s="660"/>
      <c r="DK15" s="660"/>
      <c r="DL15" s="660"/>
      <c r="DM15" s="660"/>
      <c r="DN15" s="660"/>
      <c r="DO15" s="660"/>
      <c r="DP15" s="661"/>
      <c r="DQ15" s="668">
        <v>3153412</v>
      </c>
      <c r="DR15" s="660"/>
      <c r="DS15" s="660"/>
      <c r="DT15" s="660"/>
      <c r="DU15" s="660"/>
      <c r="DV15" s="660"/>
      <c r="DW15" s="660"/>
      <c r="DX15" s="660"/>
      <c r="DY15" s="660"/>
      <c r="DZ15" s="660"/>
      <c r="EA15" s="660"/>
      <c r="EB15" s="660"/>
      <c r="EC15" s="669"/>
    </row>
    <row r="16" spans="2:143" ht="11.25" customHeight="1" x14ac:dyDescent="0.2">
      <c r="B16" s="656" t="s">
        <v>265</v>
      </c>
      <c r="C16" s="657"/>
      <c r="D16" s="657"/>
      <c r="E16" s="657"/>
      <c r="F16" s="657"/>
      <c r="G16" s="657"/>
      <c r="H16" s="657"/>
      <c r="I16" s="657"/>
      <c r="J16" s="657"/>
      <c r="K16" s="657"/>
      <c r="L16" s="657"/>
      <c r="M16" s="657"/>
      <c r="N16" s="657"/>
      <c r="O16" s="657"/>
      <c r="P16" s="657"/>
      <c r="Q16" s="658"/>
      <c r="R16" s="659">
        <v>50894</v>
      </c>
      <c r="S16" s="660"/>
      <c r="T16" s="660"/>
      <c r="U16" s="660"/>
      <c r="V16" s="660"/>
      <c r="W16" s="660"/>
      <c r="X16" s="660"/>
      <c r="Y16" s="661"/>
      <c r="Z16" s="662">
        <v>0.2</v>
      </c>
      <c r="AA16" s="662"/>
      <c r="AB16" s="662"/>
      <c r="AC16" s="662"/>
      <c r="AD16" s="663">
        <v>50894</v>
      </c>
      <c r="AE16" s="663"/>
      <c r="AF16" s="663"/>
      <c r="AG16" s="663"/>
      <c r="AH16" s="663"/>
      <c r="AI16" s="663"/>
      <c r="AJ16" s="663"/>
      <c r="AK16" s="663"/>
      <c r="AL16" s="664">
        <v>0.3</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148</v>
      </c>
      <c r="BH16" s="660"/>
      <c r="BI16" s="660"/>
      <c r="BJ16" s="660"/>
      <c r="BK16" s="660"/>
      <c r="BL16" s="660"/>
      <c r="BM16" s="660"/>
      <c r="BN16" s="661"/>
      <c r="BO16" s="662" t="s">
        <v>131</v>
      </c>
      <c r="BP16" s="662"/>
      <c r="BQ16" s="662"/>
      <c r="BR16" s="662"/>
      <c r="BS16" s="663" t="s">
        <v>131</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t="s">
        <v>131</v>
      </c>
      <c r="CS16" s="660"/>
      <c r="CT16" s="660"/>
      <c r="CU16" s="660"/>
      <c r="CV16" s="660"/>
      <c r="CW16" s="660"/>
      <c r="CX16" s="660"/>
      <c r="CY16" s="661"/>
      <c r="CZ16" s="662" t="s">
        <v>231</v>
      </c>
      <c r="DA16" s="662"/>
      <c r="DB16" s="662"/>
      <c r="DC16" s="662"/>
      <c r="DD16" s="668" t="s">
        <v>231</v>
      </c>
      <c r="DE16" s="660"/>
      <c r="DF16" s="660"/>
      <c r="DG16" s="660"/>
      <c r="DH16" s="660"/>
      <c r="DI16" s="660"/>
      <c r="DJ16" s="660"/>
      <c r="DK16" s="660"/>
      <c r="DL16" s="660"/>
      <c r="DM16" s="660"/>
      <c r="DN16" s="660"/>
      <c r="DO16" s="660"/>
      <c r="DP16" s="661"/>
      <c r="DQ16" s="668" t="s">
        <v>148</v>
      </c>
      <c r="DR16" s="660"/>
      <c r="DS16" s="660"/>
      <c r="DT16" s="660"/>
      <c r="DU16" s="660"/>
      <c r="DV16" s="660"/>
      <c r="DW16" s="660"/>
      <c r="DX16" s="660"/>
      <c r="DY16" s="660"/>
      <c r="DZ16" s="660"/>
      <c r="EA16" s="660"/>
      <c r="EB16" s="660"/>
      <c r="EC16" s="669"/>
    </row>
    <row r="17" spans="2:133" ht="11.25" customHeight="1" x14ac:dyDescent="0.2">
      <c r="B17" s="656" t="s">
        <v>268</v>
      </c>
      <c r="C17" s="657"/>
      <c r="D17" s="657"/>
      <c r="E17" s="657"/>
      <c r="F17" s="657"/>
      <c r="G17" s="657"/>
      <c r="H17" s="657"/>
      <c r="I17" s="657"/>
      <c r="J17" s="657"/>
      <c r="K17" s="657"/>
      <c r="L17" s="657"/>
      <c r="M17" s="657"/>
      <c r="N17" s="657"/>
      <c r="O17" s="657"/>
      <c r="P17" s="657"/>
      <c r="Q17" s="658"/>
      <c r="R17" s="659">
        <v>210128</v>
      </c>
      <c r="S17" s="660"/>
      <c r="T17" s="660"/>
      <c r="U17" s="660"/>
      <c r="V17" s="660"/>
      <c r="W17" s="660"/>
      <c r="X17" s="660"/>
      <c r="Y17" s="661"/>
      <c r="Z17" s="662">
        <v>0.6</v>
      </c>
      <c r="AA17" s="662"/>
      <c r="AB17" s="662"/>
      <c r="AC17" s="662"/>
      <c r="AD17" s="663">
        <v>210128</v>
      </c>
      <c r="AE17" s="663"/>
      <c r="AF17" s="663"/>
      <c r="AG17" s="663"/>
      <c r="AH17" s="663"/>
      <c r="AI17" s="663"/>
      <c r="AJ17" s="663"/>
      <c r="AK17" s="663"/>
      <c r="AL17" s="664">
        <v>1.1000000000000001</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148</v>
      </c>
      <c r="BH17" s="660"/>
      <c r="BI17" s="660"/>
      <c r="BJ17" s="660"/>
      <c r="BK17" s="660"/>
      <c r="BL17" s="660"/>
      <c r="BM17" s="660"/>
      <c r="BN17" s="661"/>
      <c r="BO17" s="662" t="s">
        <v>231</v>
      </c>
      <c r="BP17" s="662"/>
      <c r="BQ17" s="662"/>
      <c r="BR17" s="662"/>
      <c r="BS17" s="663" t="s">
        <v>148</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1014536</v>
      </c>
      <c r="CS17" s="660"/>
      <c r="CT17" s="660"/>
      <c r="CU17" s="660"/>
      <c r="CV17" s="660"/>
      <c r="CW17" s="660"/>
      <c r="CX17" s="660"/>
      <c r="CY17" s="661"/>
      <c r="CZ17" s="662">
        <v>3.3</v>
      </c>
      <c r="DA17" s="662"/>
      <c r="DB17" s="662"/>
      <c r="DC17" s="662"/>
      <c r="DD17" s="668" t="s">
        <v>131</v>
      </c>
      <c r="DE17" s="660"/>
      <c r="DF17" s="660"/>
      <c r="DG17" s="660"/>
      <c r="DH17" s="660"/>
      <c r="DI17" s="660"/>
      <c r="DJ17" s="660"/>
      <c r="DK17" s="660"/>
      <c r="DL17" s="660"/>
      <c r="DM17" s="660"/>
      <c r="DN17" s="660"/>
      <c r="DO17" s="660"/>
      <c r="DP17" s="661"/>
      <c r="DQ17" s="668">
        <v>1014536</v>
      </c>
      <c r="DR17" s="660"/>
      <c r="DS17" s="660"/>
      <c r="DT17" s="660"/>
      <c r="DU17" s="660"/>
      <c r="DV17" s="660"/>
      <c r="DW17" s="660"/>
      <c r="DX17" s="660"/>
      <c r="DY17" s="660"/>
      <c r="DZ17" s="660"/>
      <c r="EA17" s="660"/>
      <c r="EB17" s="660"/>
      <c r="EC17" s="669"/>
    </row>
    <row r="18" spans="2:133" ht="11.25" customHeight="1" x14ac:dyDescent="0.2">
      <c r="B18" s="656" t="s">
        <v>271</v>
      </c>
      <c r="C18" s="657"/>
      <c r="D18" s="657"/>
      <c r="E18" s="657"/>
      <c r="F18" s="657"/>
      <c r="G18" s="657"/>
      <c r="H18" s="657"/>
      <c r="I18" s="657"/>
      <c r="J18" s="657"/>
      <c r="K18" s="657"/>
      <c r="L18" s="657"/>
      <c r="M18" s="657"/>
      <c r="N18" s="657"/>
      <c r="O18" s="657"/>
      <c r="P18" s="657"/>
      <c r="Q18" s="658"/>
      <c r="R18" s="659">
        <v>156459</v>
      </c>
      <c r="S18" s="660"/>
      <c r="T18" s="660"/>
      <c r="U18" s="660"/>
      <c r="V18" s="660"/>
      <c r="W18" s="660"/>
      <c r="X18" s="660"/>
      <c r="Y18" s="661"/>
      <c r="Z18" s="662">
        <v>0.5</v>
      </c>
      <c r="AA18" s="662"/>
      <c r="AB18" s="662"/>
      <c r="AC18" s="662"/>
      <c r="AD18" s="663">
        <v>156459</v>
      </c>
      <c r="AE18" s="663"/>
      <c r="AF18" s="663"/>
      <c r="AG18" s="663"/>
      <c r="AH18" s="663"/>
      <c r="AI18" s="663"/>
      <c r="AJ18" s="663"/>
      <c r="AK18" s="663"/>
      <c r="AL18" s="664">
        <v>0.8</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148</v>
      </c>
      <c r="BH18" s="660"/>
      <c r="BI18" s="660"/>
      <c r="BJ18" s="660"/>
      <c r="BK18" s="660"/>
      <c r="BL18" s="660"/>
      <c r="BM18" s="660"/>
      <c r="BN18" s="661"/>
      <c r="BO18" s="662" t="s">
        <v>148</v>
      </c>
      <c r="BP18" s="662"/>
      <c r="BQ18" s="662"/>
      <c r="BR18" s="662"/>
      <c r="BS18" s="663" t="s">
        <v>148</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231</v>
      </c>
      <c r="CS18" s="660"/>
      <c r="CT18" s="660"/>
      <c r="CU18" s="660"/>
      <c r="CV18" s="660"/>
      <c r="CW18" s="660"/>
      <c r="CX18" s="660"/>
      <c r="CY18" s="661"/>
      <c r="CZ18" s="662" t="s">
        <v>148</v>
      </c>
      <c r="DA18" s="662"/>
      <c r="DB18" s="662"/>
      <c r="DC18" s="662"/>
      <c r="DD18" s="668" t="s">
        <v>231</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x14ac:dyDescent="0.2">
      <c r="B19" s="656" t="s">
        <v>274</v>
      </c>
      <c r="C19" s="657"/>
      <c r="D19" s="657"/>
      <c r="E19" s="657"/>
      <c r="F19" s="657"/>
      <c r="G19" s="657"/>
      <c r="H19" s="657"/>
      <c r="I19" s="657"/>
      <c r="J19" s="657"/>
      <c r="K19" s="657"/>
      <c r="L19" s="657"/>
      <c r="M19" s="657"/>
      <c r="N19" s="657"/>
      <c r="O19" s="657"/>
      <c r="P19" s="657"/>
      <c r="Q19" s="658"/>
      <c r="R19" s="659">
        <v>154522</v>
      </c>
      <c r="S19" s="660"/>
      <c r="T19" s="660"/>
      <c r="U19" s="660"/>
      <c r="V19" s="660"/>
      <c r="W19" s="660"/>
      <c r="X19" s="660"/>
      <c r="Y19" s="661"/>
      <c r="Z19" s="662">
        <v>0.5</v>
      </c>
      <c r="AA19" s="662"/>
      <c r="AB19" s="662"/>
      <c r="AC19" s="662"/>
      <c r="AD19" s="663">
        <v>154522</v>
      </c>
      <c r="AE19" s="663"/>
      <c r="AF19" s="663"/>
      <c r="AG19" s="663"/>
      <c r="AH19" s="663"/>
      <c r="AI19" s="663"/>
      <c r="AJ19" s="663"/>
      <c r="AK19" s="663"/>
      <c r="AL19" s="664">
        <v>0.8</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v>608525</v>
      </c>
      <c r="BH19" s="660"/>
      <c r="BI19" s="660"/>
      <c r="BJ19" s="660"/>
      <c r="BK19" s="660"/>
      <c r="BL19" s="660"/>
      <c r="BM19" s="660"/>
      <c r="BN19" s="661"/>
      <c r="BO19" s="662">
        <v>3.7</v>
      </c>
      <c r="BP19" s="662"/>
      <c r="BQ19" s="662"/>
      <c r="BR19" s="662"/>
      <c r="BS19" s="663" t="s">
        <v>231</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148</v>
      </c>
      <c r="CS19" s="660"/>
      <c r="CT19" s="660"/>
      <c r="CU19" s="660"/>
      <c r="CV19" s="660"/>
      <c r="CW19" s="660"/>
      <c r="CX19" s="660"/>
      <c r="CY19" s="661"/>
      <c r="CZ19" s="662" t="s">
        <v>148</v>
      </c>
      <c r="DA19" s="662"/>
      <c r="DB19" s="662"/>
      <c r="DC19" s="662"/>
      <c r="DD19" s="668" t="s">
        <v>148</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2">
      <c r="B20" s="672" t="s">
        <v>277</v>
      </c>
      <c r="C20" s="673"/>
      <c r="D20" s="673"/>
      <c r="E20" s="673"/>
      <c r="F20" s="673"/>
      <c r="G20" s="673"/>
      <c r="H20" s="673"/>
      <c r="I20" s="673"/>
      <c r="J20" s="673"/>
      <c r="K20" s="673"/>
      <c r="L20" s="673"/>
      <c r="M20" s="673"/>
      <c r="N20" s="673"/>
      <c r="O20" s="673"/>
      <c r="P20" s="673"/>
      <c r="Q20" s="674"/>
      <c r="R20" s="659">
        <v>1937</v>
      </c>
      <c r="S20" s="660"/>
      <c r="T20" s="660"/>
      <c r="U20" s="660"/>
      <c r="V20" s="660"/>
      <c r="W20" s="660"/>
      <c r="X20" s="660"/>
      <c r="Y20" s="661"/>
      <c r="Z20" s="662">
        <v>0</v>
      </c>
      <c r="AA20" s="662"/>
      <c r="AB20" s="662"/>
      <c r="AC20" s="662"/>
      <c r="AD20" s="663">
        <v>1937</v>
      </c>
      <c r="AE20" s="663"/>
      <c r="AF20" s="663"/>
      <c r="AG20" s="663"/>
      <c r="AH20" s="663"/>
      <c r="AI20" s="663"/>
      <c r="AJ20" s="663"/>
      <c r="AK20" s="663"/>
      <c r="AL20" s="664">
        <v>0</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v>608525</v>
      </c>
      <c r="BH20" s="660"/>
      <c r="BI20" s="660"/>
      <c r="BJ20" s="660"/>
      <c r="BK20" s="660"/>
      <c r="BL20" s="660"/>
      <c r="BM20" s="660"/>
      <c r="BN20" s="661"/>
      <c r="BO20" s="662">
        <v>3.7</v>
      </c>
      <c r="BP20" s="662"/>
      <c r="BQ20" s="662"/>
      <c r="BR20" s="662"/>
      <c r="BS20" s="663" t="s">
        <v>231</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30683923</v>
      </c>
      <c r="CS20" s="660"/>
      <c r="CT20" s="660"/>
      <c r="CU20" s="660"/>
      <c r="CV20" s="660"/>
      <c r="CW20" s="660"/>
      <c r="CX20" s="660"/>
      <c r="CY20" s="661"/>
      <c r="CZ20" s="662">
        <v>100</v>
      </c>
      <c r="DA20" s="662"/>
      <c r="DB20" s="662"/>
      <c r="DC20" s="662"/>
      <c r="DD20" s="668">
        <v>2406512</v>
      </c>
      <c r="DE20" s="660"/>
      <c r="DF20" s="660"/>
      <c r="DG20" s="660"/>
      <c r="DH20" s="660"/>
      <c r="DI20" s="660"/>
      <c r="DJ20" s="660"/>
      <c r="DK20" s="660"/>
      <c r="DL20" s="660"/>
      <c r="DM20" s="660"/>
      <c r="DN20" s="660"/>
      <c r="DO20" s="660"/>
      <c r="DP20" s="661"/>
      <c r="DQ20" s="668">
        <v>20950914</v>
      </c>
      <c r="DR20" s="660"/>
      <c r="DS20" s="660"/>
      <c r="DT20" s="660"/>
      <c r="DU20" s="660"/>
      <c r="DV20" s="660"/>
      <c r="DW20" s="660"/>
      <c r="DX20" s="660"/>
      <c r="DY20" s="660"/>
      <c r="DZ20" s="660"/>
      <c r="EA20" s="660"/>
      <c r="EB20" s="660"/>
      <c r="EC20" s="669"/>
    </row>
    <row r="21" spans="2:133" ht="11.25" customHeight="1" x14ac:dyDescent="0.2">
      <c r="B21" s="656" t="s">
        <v>280</v>
      </c>
      <c r="C21" s="657"/>
      <c r="D21" s="657"/>
      <c r="E21" s="657"/>
      <c r="F21" s="657"/>
      <c r="G21" s="657"/>
      <c r="H21" s="657"/>
      <c r="I21" s="657"/>
      <c r="J21" s="657"/>
      <c r="K21" s="657"/>
      <c r="L21" s="657"/>
      <c r="M21" s="657"/>
      <c r="N21" s="657"/>
      <c r="O21" s="657"/>
      <c r="P21" s="657"/>
      <c r="Q21" s="658"/>
      <c r="R21" s="659">
        <v>196720</v>
      </c>
      <c r="S21" s="660"/>
      <c r="T21" s="660"/>
      <c r="U21" s="660"/>
      <c r="V21" s="660"/>
      <c r="W21" s="660"/>
      <c r="X21" s="660"/>
      <c r="Y21" s="661"/>
      <c r="Z21" s="662">
        <v>0.6</v>
      </c>
      <c r="AA21" s="662"/>
      <c r="AB21" s="662"/>
      <c r="AC21" s="662"/>
      <c r="AD21" s="663">
        <v>44720</v>
      </c>
      <c r="AE21" s="663"/>
      <c r="AF21" s="663"/>
      <c r="AG21" s="663"/>
      <c r="AH21" s="663"/>
      <c r="AI21" s="663"/>
      <c r="AJ21" s="663"/>
      <c r="AK21" s="663"/>
      <c r="AL21" s="664">
        <v>0.2</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t="s">
        <v>148</v>
      </c>
      <c r="BH21" s="660"/>
      <c r="BI21" s="660"/>
      <c r="BJ21" s="660"/>
      <c r="BK21" s="660"/>
      <c r="BL21" s="660"/>
      <c r="BM21" s="660"/>
      <c r="BN21" s="661"/>
      <c r="BO21" s="662" t="s">
        <v>231</v>
      </c>
      <c r="BP21" s="662"/>
      <c r="BQ21" s="662"/>
      <c r="BR21" s="662"/>
      <c r="BS21" s="663" t="s">
        <v>131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282</v>
      </c>
      <c r="C22" s="657"/>
      <c r="D22" s="657"/>
      <c r="E22" s="657"/>
      <c r="F22" s="657"/>
      <c r="G22" s="657"/>
      <c r="H22" s="657"/>
      <c r="I22" s="657"/>
      <c r="J22" s="657"/>
      <c r="K22" s="657"/>
      <c r="L22" s="657"/>
      <c r="M22" s="657"/>
      <c r="N22" s="657"/>
      <c r="O22" s="657"/>
      <c r="P22" s="657"/>
      <c r="Q22" s="658"/>
      <c r="R22" s="659">
        <v>44720</v>
      </c>
      <c r="S22" s="660"/>
      <c r="T22" s="660"/>
      <c r="U22" s="660"/>
      <c r="V22" s="660"/>
      <c r="W22" s="660"/>
      <c r="X22" s="660"/>
      <c r="Y22" s="661"/>
      <c r="Z22" s="662">
        <v>0.1</v>
      </c>
      <c r="AA22" s="662"/>
      <c r="AB22" s="662"/>
      <c r="AC22" s="662"/>
      <c r="AD22" s="663">
        <v>44720</v>
      </c>
      <c r="AE22" s="663"/>
      <c r="AF22" s="663"/>
      <c r="AG22" s="663"/>
      <c r="AH22" s="663"/>
      <c r="AI22" s="663"/>
      <c r="AJ22" s="663"/>
      <c r="AK22" s="663"/>
      <c r="AL22" s="664">
        <v>0.2</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131</v>
      </c>
      <c r="BH22" s="660"/>
      <c r="BI22" s="660"/>
      <c r="BJ22" s="660"/>
      <c r="BK22" s="660"/>
      <c r="BL22" s="660"/>
      <c r="BM22" s="660"/>
      <c r="BN22" s="661"/>
      <c r="BO22" s="662" t="s">
        <v>148</v>
      </c>
      <c r="BP22" s="662"/>
      <c r="BQ22" s="662"/>
      <c r="BR22" s="662"/>
      <c r="BS22" s="663" t="s">
        <v>148</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285</v>
      </c>
      <c r="C23" s="657"/>
      <c r="D23" s="657"/>
      <c r="E23" s="657"/>
      <c r="F23" s="657"/>
      <c r="G23" s="657"/>
      <c r="H23" s="657"/>
      <c r="I23" s="657"/>
      <c r="J23" s="657"/>
      <c r="K23" s="657"/>
      <c r="L23" s="657"/>
      <c r="M23" s="657"/>
      <c r="N23" s="657"/>
      <c r="O23" s="657"/>
      <c r="P23" s="657"/>
      <c r="Q23" s="658"/>
      <c r="R23" s="659">
        <v>152000</v>
      </c>
      <c r="S23" s="660"/>
      <c r="T23" s="660"/>
      <c r="U23" s="660"/>
      <c r="V23" s="660"/>
      <c r="W23" s="660"/>
      <c r="X23" s="660"/>
      <c r="Y23" s="661"/>
      <c r="Z23" s="662">
        <v>0.5</v>
      </c>
      <c r="AA23" s="662"/>
      <c r="AB23" s="662"/>
      <c r="AC23" s="662"/>
      <c r="AD23" s="663" t="s">
        <v>131</v>
      </c>
      <c r="AE23" s="663"/>
      <c r="AF23" s="663"/>
      <c r="AG23" s="663"/>
      <c r="AH23" s="663"/>
      <c r="AI23" s="663"/>
      <c r="AJ23" s="663"/>
      <c r="AK23" s="663"/>
      <c r="AL23" s="664" t="s">
        <v>231</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v>608525</v>
      </c>
      <c r="BH23" s="660"/>
      <c r="BI23" s="660"/>
      <c r="BJ23" s="660"/>
      <c r="BK23" s="660"/>
      <c r="BL23" s="660"/>
      <c r="BM23" s="660"/>
      <c r="BN23" s="661"/>
      <c r="BO23" s="662">
        <v>3.7</v>
      </c>
      <c r="BP23" s="662"/>
      <c r="BQ23" s="662"/>
      <c r="BR23" s="662"/>
      <c r="BS23" s="663" t="s">
        <v>131</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x14ac:dyDescent="0.2">
      <c r="B24" s="656" t="s">
        <v>292</v>
      </c>
      <c r="C24" s="657"/>
      <c r="D24" s="657"/>
      <c r="E24" s="657"/>
      <c r="F24" s="657"/>
      <c r="G24" s="657"/>
      <c r="H24" s="657"/>
      <c r="I24" s="657"/>
      <c r="J24" s="657"/>
      <c r="K24" s="657"/>
      <c r="L24" s="657"/>
      <c r="M24" s="657"/>
      <c r="N24" s="657"/>
      <c r="O24" s="657"/>
      <c r="P24" s="657"/>
      <c r="Q24" s="658"/>
      <c r="R24" s="659" t="s">
        <v>131</v>
      </c>
      <c r="S24" s="660"/>
      <c r="T24" s="660"/>
      <c r="U24" s="660"/>
      <c r="V24" s="660"/>
      <c r="W24" s="660"/>
      <c r="X24" s="660"/>
      <c r="Y24" s="661"/>
      <c r="Z24" s="662" t="s">
        <v>231</v>
      </c>
      <c r="AA24" s="662"/>
      <c r="AB24" s="662"/>
      <c r="AC24" s="662"/>
      <c r="AD24" s="663" t="s">
        <v>231</v>
      </c>
      <c r="AE24" s="663"/>
      <c r="AF24" s="663"/>
      <c r="AG24" s="663"/>
      <c r="AH24" s="663"/>
      <c r="AI24" s="663"/>
      <c r="AJ24" s="663"/>
      <c r="AK24" s="663"/>
      <c r="AL24" s="664" t="s">
        <v>148</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148</v>
      </c>
      <c r="BH24" s="660"/>
      <c r="BI24" s="660"/>
      <c r="BJ24" s="660"/>
      <c r="BK24" s="660"/>
      <c r="BL24" s="660"/>
      <c r="BM24" s="660"/>
      <c r="BN24" s="661"/>
      <c r="BO24" s="662" t="s">
        <v>131</v>
      </c>
      <c r="BP24" s="662"/>
      <c r="BQ24" s="662"/>
      <c r="BR24" s="662"/>
      <c r="BS24" s="663" t="s">
        <v>148</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13309136</v>
      </c>
      <c r="CS24" s="649"/>
      <c r="CT24" s="649"/>
      <c r="CU24" s="649"/>
      <c r="CV24" s="649"/>
      <c r="CW24" s="649"/>
      <c r="CX24" s="649"/>
      <c r="CY24" s="650"/>
      <c r="CZ24" s="653">
        <v>43.4</v>
      </c>
      <c r="DA24" s="654"/>
      <c r="DB24" s="654"/>
      <c r="DC24" s="670"/>
      <c r="DD24" s="694">
        <v>8004126</v>
      </c>
      <c r="DE24" s="649"/>
      <c r="DF24" s="649"/>
      <c r="DG24" s="649"/>
      <c r="DH24" s="649"/>
      <c r="DI24" s="649"/>
      <c r="DJ24" s="649"/>
      <c r="DK24" s="650"/>
      <c r="DL24" s="694">
        <v>7659713</v>
      </c>
      <c r="DM24" s="649"/>
      <c r="DN24" s="649"/>
      <c r="DO24" s="649"/>
      <c r="DP24" s="649"/>
      <c r="DQ24" s="649"/>
      <c r="DR24" s="649"/>
      <c r="DS24" s="649"/>
      <c r="DT24" s="649"/>
      <c r="DU24" s="649"/>
      <c r="DV24" s="650"/>
      <c r="DW24" s="653">
        <v>40.4</v>
      </c>
      <c r="DX24" s="654"/>
      <c r="DY24" s="654"/>
      <c r="DZ24" s="654"/>
      <c r="EA24" s="654"/>
      <c r="EB24" s="654"/>
      <c r="EC24" s="655"/>
    </row>
    <row r="25" spans="2:133" ht="11.25" customHeight="1" x14ac:dyDescent="0.2">
      <c r="B25" s="656" t="s">
        <v>295</v>
      </c>
      <c r="C25" s="657"/>
      <c r="D25" s="657"/>
      <c r="E25" s="657"/>
      <c r="F25" s="657"/>
      <c r="G25" s="657"/>
      <c r="H25" s="657"/>
      <c r="I25" s="657"/>
      <c r="J25" s="657"/>
      <c r="K25" s="657"/>
      <c r="L25" s="657"/>
      <c r="M25" s="657"/>
      <c r="N25" s="657"/>
      <c r="O25" s="657"/>
      <c r="P25" s="657"/>
      <c r="Q25" s="658"/>
      <c r="R25" s="659">
        <v>19653622</v>
      </c>
      <c r="S25" s="660"/>
      <c r="T25" s="660"/>
      <c r="U25" s="660"/>
      <c r="V25" s="660"/>
      <c r="W25" s="660"/>
      <c r="X25" s="660"/>
      <c r="Y25" s="661"/>
      <c r="Z25" s="662">
        <v>59.7</v>
      </c>
      <c r="AA25" s="662"/>
      <c r="AB25" s="662"/>
      <c r="AC25" s="662"/>
      <c r="AD25" s="663">
        <v>18893097</v>
      </c>
      <c r="AE25" s="663"/>
      <c r="AF25" s="663"/>
      <c r="AG25" s="663"/>
      <c r="AH25" s="663"/>
      <c r="AI25" s="663"/>
      <c r="AJ25" s="663"/>
      <c r="AK25" s="663"/>
      <c r="AL25" s="664">
        <v>99.6</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148</v>
      </c>
      <c r="BH25" s="660"/>
      <c r="BI25" s="660"/>
      <c r="BJ25" s="660"/>
      <c r="BK25" s="660"/>
      <c r="BL25" s="660"/>
      <c r="BM25" s="660"/>
      <c r="BN25" s="661"/>
      <c r="BO25" s="662" t="s">
        <v>148</v>
      </c>
      <c r="BP25" s="662"/>
      <c r="BQ25" s="662"/>
      <c r="BR25" s="662"/>
      <c r="BS25" s="663" t="s">
        <v>231</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4813313</v>
      </c>
      <c r="CS25" s="691"/>
      <c r="CT25" s="691"/>
      <c r="CU25" s="691"/>
      <c r="CV25" s="691"/>
      <c r="CW25" s="691"/>
      <c r="CX25" s="691"/>
      <c r="CY25" s="692"/>
      <c r="CZ25" s="664">
        <v>15.7</v>
      </c>
      <c r="DA25" s="689"/>
      <c r="DB25" s="689"/>
      <c r="DC25" s="693"/>
      <c r="DD25" s="668">
        <v>4434854</v>
      </c>
      <c r="DE25" s="691"/>
      <c r="DF25" s="691"/>
      <c r="DG25" s="691"/>
      <c r="DH25" s="691"/>
      <c r="DI25" s="691"/>
      <c r="DJ25" s="691"/>
      <c r="DK25" s="692"/>
      <c r="DL25" s="668">
        <v>4417377</v>
      </c>
      <c r="DM25" s="691"/>
      <c r="DN25" s="691"/>
      <c r="DO25" s="691"/>
      <c r="DP25" s="691"/>
      <c r="DQ25" s="691"/>
      <c r="DR25" s="691"/>
      <c r="DS25" s="691"/>
      <c r="DT25" s="691"/>
      <c r="DU25" s="691"/>
      <c r="DV25" s="692"/>
      <c r="DW25" s="664">
        <v>23.3</v>
      </c>
      <c r="DX25" s="689"/>
      <c r="DY25" s="689"/>
      <c r="DZ25" s="689"/>
      <c r="EA25" s="689"/>
      <c r="EB25" s="689"/>
      <c r="EC25" s="690"/>
    </row>
    <row r="26" spans="2:133" ht="11.25" customHeight="1" x14ac:dyDescent="0.2">
      <c r="B26" s="656" t="s">
        <v>298</v>
      </c>
      <c r="C26" s="657"/>
      <c r="D26" s="657"/>
      <c r="E26" s="657"/>
      <c r="F26" s="657"/>
      <c r="G26" s="657"/>
      <c r="H26" s="657"/>
      <c r="I26" s="657"/>
      <c r="J26" s="657"/>
      <c r="K26" s="657"/>
      <c r="L26" s="657"/>
      <c r="M26" s="657"/>
      <c r="N26" s="657"/>
      <c r="O26" s="657"/>
      <c r="P26" s="657"/>
      <c r="Q26" s="658"/>
      <c r="R26" s="659">
        <v>10825</v>
      </c>
      <c r="S26" s="660"/>
      <c r="T26" s="660"/>
      <c r="U26" s="660"/>
      <c r="V26" s="660"/>
      <c r="W26" s="660"/>
      <c r="X26" s="660"/>
      <c r="Y26" s="661"/>
      <c r="Z26" s="662">
        <v>0</v>
      </c>
      <c r="AA26" s="662"/>
      <c r="AB26" s="662"/>
      <c r="AC26" s="662"/>
      <c r="AD26" s="663">
        <v>10825</v>
      </c>
      <c r="AE26" s="663"/>
      <c r="AF26" s="663"/>
      <c r="AG26" s="663"/>
      <c r="AH26" s="663"/>
      <c r="AI26" s="663"/>
      <c r="AJ26" s="663"/>
      <c r="AK26" s="663"/>
      <c r="AL26" s="664">
        <v>0.1</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148</v>
      </c>
      <c r="BH26" s="660"/>
      <c r="BI26" s="660"/>
      <c r="BJ26" s="660"/>
      <c r="BK26" s="660"/>
      <c r="BL26" s="660"/>
      <c r="BM26" s="660"/>
      <c r="BN26" s="661"/>
      <c r="BO26" s="662" t="s">
        <v>231</v>
      </c>
      <c r="BP26" s="662"/>
      <c r="BQ26" s="662"/>
      <c r="BR26" s="662"/>
      <c r="BS26" s="663" t="s">
        <v>148</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2906821</v>
      </c>
      <c r="CS26" s="660"/>
      <c r="CT26" s="660"/>
      <c r="CU26" s="660"/>
      <c r="CV26" s="660"/>
      <c r="CW26" s="660"/>
      <c r="CX26" s="660"/>
      <c r="CY26" s="661"/>
      <c r="CZ26" s="664">
        <v>9.5</v>
      </c>
      <c r="DA26" s="689"/>
      <c r="DB26" s="689"/>
      <c r="DC26" s="693"/>
      <c r="DD26" s="668">
        <v>2627957</v>
      </c>
      <c r="DE26" s="660"/>
      <c r="DF26" s="660"/>
      <c r="DG26" s="660"/>
      <c r="DH26" s="660"/>
      <c r="DI26" s="660"/>
      <c r="DJ26" s="660"/>
      <c r="DK26" s="661"/>
      <c r="DL26" s="668" t="s">
        <v>231</v>
      </c>
      <c r="DM26" s="660"/>
      <c r="DN26" s="660"/>
      <c r="DO26" s="660"/>
      <c r="DP26" s="660"/>
      <c r="DQ26" s="660"/>
      <c r="DR26" s="660"/>
      <c r="DS26" s="660"/>
      <c r="DT26" s="660"/>
      <c r="DU26" s="660"/>
      <c r="DV26" s="661"/>
      <c r="DW26" s="664" t="s">
        <v>148</v>
      </c>
      <c r="DX26" s="689"/>
      <c r="DY26" s="689"/>
      <c r="DZ26" s="689"/>
      <c r="EA26" s="689"/>
      <c r="EB26" s="689"/>
      <c r="EC26" s="690"/>
    </row>
    <row r="27" spans="2:133" ht="11.25" customHeight="1" x14ac:dyDescent="0.2">
      <c r="B27" s="656" t="s">
        <v>301</v>
      </c>
      <c r="C27" s="657"/>
      <c r="D27" s="657"/>
      <c r="E27" s="657"/>
      <c r="F27" s="657"/>
      <c r="G27" s="657"/>
      <c r="H27" s="657"/>
      <c r="I27" s="657"/>
      <c r="J27" s="657"/>
      <c r="K27" s="657"/>
      <c r="L27" s="657"/>
      <c r="M27" s="657"/>
      <c r="N27" s="657"/>
      <c r="O27" s="657"/>
      <c r="P27" s="657"/>
      <c r="Q27" s="658"/>
      <c r="R27" s="659">
        <v>312651</v>
      </c>
      <c r="S27" s="660"/>
      <c r="T27" s="660"/>
      <c r="U27" s="660"/>
      <c r="V27" s="660"/>
      <c r="W27" s="660"/>
      <c r="X27" s="660"/>
      <c r="Y27" s="661"/>
      <c r="Z27" s="662">
        <v>0.9</v>
      </c>
      <c r="AA27" s="662"/>
      <c r="AB27" s="662"/>
      <c r="AC27" s="662"/>
      <c r="AD27" s="663" t="s">
        <v>231</v>
      </c>
      <c r="AE27" s="663"/>
      <c r="AF27" s="663"/>
      <c r="AG27" s="663"/>
      <c r="AH27" s="663"/>
      <c r="AI27" s="663"/>
      <c r="AJ27" s="663"/>
      <c r="AK27" s="663"/>
      <c r="AL27" s="664" t="s">
        <v>131</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16394050</v>
      </c>
      <c r="BH27" s="660"/>
      <c r="BI27" s="660"/>
      <c r="BJ27" s="660"/>
      <c r="BK27" s="660"/>
      <c r="BL27" s="660"/>
      <c r="BM27" s="660"/>
      <c r="BN27" s="661"/>
      <c r="BO27" s="662">
        <v>100</v>
      </c>
      <c r="BP27" s="662"/>
      <c r="BQ27" s="662"/>
      <c r="BR27" s="662"/>
      <c r="BS27" s="663" t="s">
        <v>231</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7481287</v>
      </c>
      <c r="CS27" s="691"/>
      <c r="CT27" s="691"/>
      <c r="CU27" s="691"/>
      <c r="CV27" s="691"/>
      <c r="CW27" s="691"/>
      <c r="CX27" s="691"/>
      <c r="CY27" s="692"/>
      <c r="CZ27" s="664">
        <v>24.4</v>
      </c>
      <c r="DA27" s="689"/>
      <c r="DB27" s="689"/>
      <c r="DC27" s="693"/>
      <c r="DD27" s="668">
        <v>2554736</v>
      </c>
      <c r="DE27" s="691"/>
      <c r="DF27" s="691"/>
      <c r="DG27" s="691"/>
      <c r="DH27" s="691"/>
      <c r="DI27" s="691"/>
      <c r="DJ27" s="691"/>
      <c r="DK27" s="692"/>
      <c r="DL27" s="668">
        <v>2227800</v>
      </c>
      <c r="DM27" s="691"/>
      <c r="DN27" s="691"/>
      <c r="DO27" s="691"/>
      <c r="DP27" s="691"/>
      <c r="DQ27" s="691"/>
      <c r="DR27" s="691"/>
      <c r="DS27" s="691"/>
      <c r="DT27" s="691"/>
      <c r="DU27" s="691"/>
      <c r="DV27" s="692"/>
      <c r="DW27" s="664">
        <v>11.7</v>
      </c>
      <c r="DX27" s="689"/>
      <c r="DY27" s="689"/>
      <c r="DZ27" s="689"/>
      <c r="EA27" s="689"/>
      <c r="EB27" s="689"/>
      <c r="EC27" s="690"/>
    </row>
    <row r="28" spans="2:133" ht="11.25" customHeight="1" x14ac:dyDescent="0.2">
      <c r="B28" s="656" t="s">
        <v>304</v>
      </c>
      <c r="C28" s="657"/>
      <c r="D28" s="657"/>
      <c r="E28" s="657"/>
      <c r="F28" s="657"/>
      <c r="G28" s="657"/>
      <c r="H28" s="657"/>
      <c r="I28" s="657"/>
      <c r="J28" s="657"/>
      <c r="K28" s="657"/>
      <c r="L28" s="657"/>
      <c r="M28" s="657"/>
      <c r="N28" s="657"/>
      <c r="O28" s="657"/>
      <c r="P28" s="657"/>
      <c r="Q28" s="658"/>
      <c r="R28" s="659">
        <v>260847</v>
      </c>
      <c r="S28" s="660"/>
      <c r="T28" s="660"/>
      <c r="U28" s="660"/>
      <c r="V28" s="660"/>
      <c r="W28" s="660"/>
      <c r="X28" s="660"/>
      <c r="Y28" s="661"/>
      <c r="Z28" s="662">
        <v>0.8</v>
      </c>
      <c r="AA28" s="662"/>
      <c r="AB28" s="662"/>
      <c r="AC28" s="662"/>
      <c r="AD28" s="663">
        <v>55783</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1014536</v>
      </c>
      <c r="CS28" s="660"/>
      <c r="CT28" s="660"/>
      <c r="CU28" s="660"/>
      <c r="CV28" s="660"/>
      <c r="CW28" s="660"/>
      <c r="CX28" s="660"/>
      <c r="CY28" s="661"/>
      <c r="CZ28" s="664">
        <v>3.3</v>
      </c>
      <c r="DA28" s="689"/>
      <c r="DB28" s="689"/>
      <c r="DC28" s="693"/>
      <c r="DD28" s="668">
        <v>1014536</v>
      </c>
      <c r="DE28" s="660"/>
      <c r="DF28" s="660"/>
      <c r="DG28" s="660"/>
      <c r="DH28" s="660"/>
      <c r="DI28" s="660"/>
      <c r="DJ28" s="660"/>
      <c r="DK28" s="661"/>
      <c r="DL28" s="668">
        <v>1014536</v>
      </c>
      <c r="DM28" s="660"/>
      <c r="DN28" s="660"/>
      <c r="DO28" s="660"/>
      <c r="DP28" s="660"/>
      <c r="DQ28" s="660"/>
      <c r="DR28" s="660"/>
      <c r="DS28" s="660"/>
      <c r="DT28" s="660"/>
      <c r="DU28" s="660"/>
      <c r="DV28" s="661"/>
      <c r="DW28" s="664">
        <v>5.3</v>
      </c>
      <c r="DX28" s="689"/>
      <c r="DY28" s="689"/>
      <c r="DZ28" s="689"/>
      <c r="EA28" s="689"/>
      <c r="EB28" s="689"/>
      <c r="EC28" s="690"/>
    </row>
    <row r="29" spans="2:133" ht="11.25" customHeight="1" x14ac:dyDescent="0.2">
      <c r="B29" s="656" t="s">
        <v>306</v>
      </c>
      <c r="C29" s="657"/>
      <c r="D29" s="657"/>
      <c r="E29" s="657"/>
      <c r="F29" s="657"/>
      <c r="G29" s="657"/>
      <c r="H29" s="657"/>
      <c r="I29" s="657"/>
      <c r="J29" s="657"/>
      <c r="K29" s="657"/>
      <c r="L29" s="657"/>
      <c r="M29" s="657"/>
      <c r="N29" s="657"/>
      <c r="O29" s="657"/>
      <c r="P29" s="657"/>
      <c r="Q29" s="658"/>
      <c r="R29" s="659">
        <v>143297</v>
      </c>
      <c r="S29" s="660"/>
      <c r="T29" s="660"/>
      <c r="U29" s="660"/>
      <c r="V29" s="660"/>
      <c r="W29" s="660"/>
      <c r="X29" s="660"/>
      <c r="Y29" s="661"/>
      <c r="Z29" s="662">
        <v>0.4</v>
      </c>
      <c r="AA29" s="662"/>
      <c r="AB29" s="662"/>
      <c r="AC29" s="662"/>
      <c r="AD29" s="663" t="s">
        <v>148</v>
      </c>
      <c r="AE29" s="663"/>
      <c r="AF29" s="663"/>
      <c r="AG29" s="663"/>
      <c r="AH29" s="663"/>
      <c r="AI29" s="663"/>
      <c r="AJ29" s="663"/>
      <c r="AK29" s="663"/>
      <c r="AL29" s="664" t="s">
        <v>148</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307</v>
      </c>
      <c r="CE29" s="696"/>
      <c r="CF29" s="656" t="s">
        <v>308</v>
      </c>
      <c r="CG29" s="657"/>
      <c r="CH29" s="657"/>
      <c r="CI29" s="657"/>
      <c r="CJ29" s="657"/>
      <c r="CK29" s="657"/>
      <c r="CL29" s="657"/>
      <c r="CM29" s="657"/>
      <c r="CN29" s="657"/>
      <c r="CO29" s="657"/>
      <c r="CP29" s="657"/>
      <c r="CQ29" s="658"/>
      <c r="CR29" s="659">
        <v>1014536</v>
      </c>
      <c r="CS29" s="691"/>
      <c r="CT29" s="691"/>
      <c r="CU29" s="691"/>
      <c r="CV29" s="691"/>
      <c r="CW29" s="691"/>
      <c r="CX29" s="691"/>
      <c r="CY29" s="692"/>
      <c r="CZ29" s="664">
        <v>3.3</v>
      </c>
      <c r="DA29" s="689"/>
      <c r="DB29" s="689"/>
      <c r="DC29" s="693"/>
      <c r="DD29" s="668">
        <v>1014536</v>
      </c>
      <c r="DE29" s="691"/>
      <c r="DF29" s="691"/>
      <c r="DG29" s="691"/>
      <c r="DH29" s="691"/>
      <c r="DI29" s="691"/>
      <c r="DJ29" s="691"/>
      <c r="DK29" s="692"/>
      <c r="DL29" s="668">
        <v>1014536</v>
      </c>
      <c r="DM29" s="691"/>
      <c r="DN29" s="691"/>
      <c r="DO29" s="691"/>
      <c r="DP29" s="691"/>
      <c r="DQ29" s="691"/>
      <c r="DR29" s="691"/>
      <c r="DS29" s="691"/>
      <c r="DT29" s="691"/>
      <c r="DU29" s="691"/>
      <c r="DV29" s="692"/>
      <c r="DW29" s="664">
        <v>5.3</v>
      </c>
      <c r="DX29" s="689"/>
      <c r="DY29" s="689"/>
      <c r="DZ29" s="689"/>
      <c r="EA29" s="689"/>
      <c r="EB29" s="689"/>
      <c r="EC29" s="690"/>
    </row>
    <row r="30" spans="2:133" ht="11.25" customHeight="1" x14ac:dyDescent="0.2">
      <c r="B30" s="656" t="s">
        <v>309</v>
      </c>
      <c r="C30" s="657"/>
      <c r="D30" s="657"/>
      <c r="E30" s="657"/>
      <c r="F30" s="657"/>
      <c r="G30" s="657"/>
      <c r="H30" s="657"/>
      <c r="I30" s="657"/>
      <c r="J30" s="657"/>
      <c r="K30" s="657"/>
      <c r="L30" s="657"/>
      <c r="M30" s="657"/>
      <c r="N30" s="657"/>
      <c r="O30" s="657"/>
      <c r="P30" s="657"/>
      <c r="Q30" s="658"/>
      <c r="R30" s="659">
        <v>6009624</v>
      </c>
      <c r="S30" s="660"/>
      <c r="T30" s="660"/>
      <c r="U30" s="660"/>
      <c r="V30" s="660"/>
      <c r="W30" s="660"/>
      <c r="X30" s="660"/>
      <c r="Y30" s="661"/>
      <c r="Z30" s="662">
        <v>18.3</v>
      </c>
      <c r="AA30" s="662"/>
      <c r="AB30" s="662"/>
      <c r="AC30" s="662"/>
      <c r="AD30" s="663" t="s">
        <v>231</v>
      </c>
      <c r="AE30" s="663"/>
      <c r="AF30" s="663"/>
      <c r="AG30" s="663"/>
      <c r="AH30" s="663"/>
      <c r="AI30" s="663"/>
      <c r="AJ30" s="663"/>
      <c r="AK30" s="663"/>
      <c r="AL30" s="664" t="s">
        <v>148</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310</v>
      </c>
      <c r="BH30" s="701"/>
      <c r="BI30" s="701"/>
      <c r="BJ30" s="701"/>
      <c r="BK30" s="701"/>
      <c r="BL30" s="701"/>
      <c r="BM30" s="701"/>
      <c r="BN30" s="701"/>
      <c r="BO30" s="701"/>
      <c r="BP30" s="701"/>
      <c r="BQ30" s="702"/>
      <c r="BR30" s="641" t="s">
        <v>311</v>
      </c>
      <c r="BS30" s="701"/>
      <c r="BT30" s="701"/>
      <c r="BU30" s="701"/>
      <c r="BV30" s="701"/>
      <c r="BW30" s="701"/>
      <c r="BX30" s="701"/>
      <c r="BY30" s="701"/>
      <c r="BZ30" s="701"/>
      <c r="CA30" s="701"/>
      <c r="CB30" s="702"/>
      <c r="CD30" s="697"/>
      <c r="CE30" s="698"/>
      <c r="CF30" s="656" t="s">
        <v>312</v>
      </c>
      <c r="CG30" s="657"/>
      <c r="CH30" s="657"/>
      <c r="CI30" s="657"/>
      <c r="CJ30" s="657"/>
      <c r="CK30" s="657"/>
      <c r="CL30" s="657"/>
      <c r="CM30" s="657"/>
      <c r="CN30" s="657"/>
      <c r="CO30" s="657"/>
      <c r="CP30" s="657"/>
      <c r="CQ30" s="658"/>
      <c r="CR30" s="659">
        <v>934702</v>
      </c>
      <c r="CS30" s="660"/>
      <c r="CT30" s="660"/>
      <c r="CU30" s="660"/>
      <c r="CV30" s="660"/>
      <c r="CW30" s="660"/>
      <c r="CX30" s="660"/>
      <c r="CY30" s="661"/>
      <c r="CZ30" s="664">
        <v>3</v>
      </c>
      <c r="DA30" s="689"/>
      <c r="DB30" s="689"/>
      <c r="DC30" s="693"/>
      <c r="DD30" s="668">
        <v>934702</v>
      </c>
      <c r="DE30" s="660"/>
      <c r="DF30" s="660"/>
      <c r="DG30" s="660"/>
      <c r="DH30" s="660"/>
      <c r="DI30" s="660"/>
      <c r="DJ30" s="660"/>
      <c r="DK30" s="661"/>
      <c r="DL30" s="668">
        <v>934702</v>
      </c>
      <c r="DM30" s="660"/>
      <c r="DN30" s="660"/>
      <c r="DO30" s="660"/>
      <c r="DP30" s="660"/>
      <c r="DQ30" s="660"/>
      <c r="DR30" s="660"/>
      <c r="DS30" s="660"/>
      <c r="DT30" s="660"/>
      <c r="DU30" s="660"/>
      <c r="DV30" s="661"/>
      <c r="DW30" s="664">
        <v>4.9000000000000004</v>
      </c>
      <c r="DX30" s="689"/>
      <c r="DY30" s="689"/>
      <c r="DZ30" s="689"/>
      <c r="EA30" s="689"/>
      <c r="EB30" s="689"/>
      <c r="EC30" s="690"/>
    </row>
    <row r="31" spans="2:133" ht="11.25" customHeight="1" x14ac:dyDescent="0.2">
      <c r="B31" s="672" t="s">
        <v>313</v>
      </c>
      <c r="C31" s="673"/>
      <c r="D31" s="673"/>
      <c r="E31" s="673"/>
      <c r="F31" s="673"/>
      <c r="G31" s="673"/>
      <c r="H31" s="673"/>
      <c r="I31" s="673"/>
      <c r="J31" s="673"/>
      <c r="K31" s="673"/>
      <c r="L31" s="673"/>
      <c r="M31" s="673"/>
      <c r="N31" s="673"/>
      <c r="O31" s="673"/>
      <c r="P31" s="673"/>
      <c r="Q31" s="674"/>
      <c r="R31" s="659" t="s">
        <v>231</v>
      </c>
      <c r="S31" s="660"/>
      <c r="T31" s="660"/>
      <c r="U31" s="660"/>
      <c r="V31" s="660"/>
      <c r="W31" s="660"/>
      <c r="X31" s="660"/>
      <c r="Y31" s="661"/>
      <c r="Z31" s="662" t="s">
        <v>231</v>
      </c>
      <c r="AA31" s="662"/>
      <c r="AB31" s="662"/>
      <c r="AC31" s="662"/>
      <c r="AD31" s="663" t="s">
        <v>148</v>
      </c>
      <c r="AE31" s="663"/>
      <c r="AF31" s="663"/>
      <c r="AG31" s="663"/>
      <c r="AH31" s="663"/>
      <c r="AI31" s="663"/>
      <c r="AJ31" s="663"/>
      <c r="AK31" s="663"/>
      <c r="AL31" s="664" t="s">
        <v>231</v>
      </c>
      <c r="AM31" s="665"/>
      <c r="AN31" s="665"/>
      <c r="AO31" s="666"/>
      <c r="AP31" s="705" t="s">
        <v>314</v>
      </c>
      <c r="AQ31" s="706"/>
      <c r="AR31" s="706"/>
      <c r="AS31" s="706"/>
      <c r="AT31" s="711" t="s">
        <v>315</v>
      </c>
      <c r="AU31" s="214"/>
      <c r="AV31" s="214"/>
      <c r="AW31" s="214"/>
      <c r="AX31" s="645" t="s">
        <v>190</v>
      </c>
      <c r="AY31" s="646"/>
      <c r="AZ31" s="646"/>
      <c r="BA31" s="646"/>
      <c r="BB31" s="646"/>
      <c r="BC31" s="646"/>
      <c r="BD31" s="646"/>
      <c r="BE31" s="646"/>
      <c r="BF31" s="647"/>
      <c r="BG31" s="715">
        <v>99.3</v>
      </c>
      <c r="BH31" s="703"/>
      <c r="BI31" s="703"/>
      <c r="BJ31" s="703"/>
      <c r="BK31" s="703"/>
      <c r="BL31" s="703"/>
      <c r="BM31" s="654">
        <v>97.8</v>
      </c>
      <c r="BN31" s="703"/>
      <c r="BO31" s="703"/>
      <c r="BP31" s="703"/>
      <c r="BQ31" s="704"/>
      <c r="BR31" s="715">
        <v>99.2</v>
      </c>
      <c r="BS31" s="703"/>
      <c r="BT31" s="703"/>
      <c r="BU31" s="703"/>
      <c r="BV31" s="703"/>
      <c r="BW31" s="703"/>
      <c r="BX31" s="654">
        <v>97.6</v>
      </c>
      <c r="BY31" s="703"/>
      <c r="BZ31" s="703"/>
      <c r="CA31" s="703"/>
      <c r="CB31" s="704"/>
      <c r="CD31" s="697"/>
      <c r="CE31" s="698"/>
      <c r="CF31" s="656" t="s">
        <v>316</v>
      </c>
      <c r="CG31" s="657"/>
      <c r="CH31" s="657"/>
      <c r="CI31" s="657"/>
      <c r="CJ31" s="657"/>
      <c r="CK31" s="657"/>
      <c r="CL31" s="657"/>
      <c r="CM31" s="657"/>
      <c r="CN31" s="657"/>
      <c r="CO31" s="657"/>
      <c r="CP31" s="657"/>
      <c r="CQ31" s="658"/>
      <c r="CR31" s="659">
        <v>79834</v>
      </c>
      <c r="CS31" s="691"/>
      <c r="CT31" s="691"/>
      <c r="CU31" s="691"/>
      <c r="CV31" s="691"/>
      <c r="CW31" s="691"/>
      <c r="CX31" s="691"/>
      <c r="CY31" s="692"/>
      <c r="CZ31" s="664">
        <v>0.3</v>
      </c>
      <c r="DA31" s="689"/>
      <c r="DB31" s="689"/>
      <c r="DC31" s="693"/>
      <c r="DD31" s="668">
        <v>79834</v>
      </c>
      <c r="DE31" s="691"/>
      <c r="DF31" s="691"/>
      <c r="DG31" s="691"/>
      <c r="DH31" s="691"/>
      <c r="DI31" s="691"/>
      <c r="DJ31" s="691"/>
      <c r="DK31" s="692"/>
      <c r="DL31" s="668">
        <v>79834</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317</v>
      </c>
      <c r="C32" s="657"/>
      <c r="D32" s="657"/>
      <c r="E32" s="657"/>
      <c r="F32" s="657"/>
      <c r="G32" s="657"/>
      <c r="H32" s="657"/>
      <c r="I32" s="657"/>
      <c r="J32" s="657"/>
      <c r="K32" s="657"/>
      <c r="L32" s="657"/>
      <c r="M32" s="657"/>
      <c r="N32" s="657"/>
      <c r="O32" s="657"/>
      <c r="P32" s="657"/>
      <c r="Q32" s="658"/>
      <c r="R32" s="659">
        <v>2225883</v>
      </c>
      <c r="S32" s="660"/>
      <c r="T32" s="660"/>
      <c r="U32" s="660"/>
      <c r="V32" s="660"/>
      <c r="W32" s="660"/>
      <c r="X32" s="660"/>
      <c r="Y32" s="661"/>
      <c r="Z32" s="662">
        <v>6.8</v>
      </c>
      <c r="AA32" s="662"/>
      <c r="AB32" s="662"/>
      <c r="AC32" s="662"/>
      <c r="AD32" s="663" t="s">
        <v>148</v>
      </c>
      <c r="AE32" s="663"/>
      <c r="AF32" s="663"/>
      <c r="AG32" s="663"/>
      <c r="AH32" s="663"/>
      <c r="AI32" s="663"/>
      <c r="AJ32" s="663"/>
      <c r="AK32" s="663"/>
      <c r="AL32" s="664" t="s">
        <v>148</v>
      </c>
      <c r="AM32" s="665"/>
      <c r="AN32" s="665"/>
      <c r="AO32" s="666"/>
      <c r="AP32" s="707"/>
      <c r="AQ32" s="708"/>
      <c r="AR32" s="708"/>
      <c r="AS32" s="708"/>
      <c r="AT32" s="712"/>
      <c r="AU32" s="210" t="s">
        <v>318</v>
      </c>
      <c r="AX32" s="656" t="s">
        <v>319</v>
      </c>
      <c r="AY32" s="657"/>
      <c r="AZ32" s="657"/>
      <c r="BA32" s="657"/>
      <c r="BB32" s="657"/>
      <c r="BC32" s="657"/>
      <c r="BD32" s="657"/>
      <c r="BE32" s="657"/>
      <c r="BF32" s="658"/>
      <c r="BG32" s="716">
        <v>99.4</v>
      </c>
      <c r="BH32" s="691"/>
      <c r="BI32" s="691"/>
      <c r="BJ32" s="691"/>
      <c r="BK32" s="691"/>
      <c r="BL32" s="691"/>
      <c r="BM32" s="665">
        <v>97.6</v>
      </c>
      <c r="BN32" s="691"/>
      <c r="BO32" s="691"/>
      <c r="BP32" s="691"/>
      <c r="BQ32" s="714"/>
      <c r="BR32" s="716">
        <v>99.1</v>
      </c>
      <c r="BS32" s="691"/>
      <c r="BT32" s="691"/>
      <c r="BU32" s="691"/>
      <c r="BV32" s="691"/>
      <c r="BW32" s="691"/>
      <c r="BX32" s="665">
        <v>97.3</v>
      </c>
      <c r="BY32" s="691"/>
      <c r="BZ32" s="691"/>
      <c r="CA32" s="691"/>
      <c r="CB32" s="714"/>
      <c r="CD32" s="699"/>
      <c r="CE32" s="700"/>
      <c r="CF32" s="656" t="s">
        <v>320</v>
      </c>
      <c r="CG32" s="657"/>
      <c r="CH32" s="657"/>
      <c r="CI32" s="657"/>
      <c r="CJ32" s="657"/>
      <c r="CK32" s="657"/>
      <c r="CL32" s="657"/>
      <c r="CM32" s="657"/>
      <c r="CN32" s="657"/>
      <c r="CO32" s="657"/>
      <c r="CP32" s="657"/>
      <c r="CQ32" s="658"/>
      <c r="CR32" s="659" t="s">
        <v>231</v>
      </c>
      <c r="CS32" s="660"/>
      <c r="CT32" s="660"/>
      <c r="CU32" s="660"/>
      <c r="CV32" s="660"/>
      <c r="CW32" s="660"/>
      <c r="CX32" s="660"/>
      <c r="CY32" s="661"/>
      <c r="CZ32" s="664" t="s">
        <v>131</v>
      </c>
      <c r="DA32" s="689"/>
      <c r="DB32" s="689"/>
      <c r="DC32" s="693"/>
      <c r="DD32" s="668" t="s">
        <v>148</v>
      </c>
      <c r="DE32" s="660"/>
      <c r="DF32" s="660"/>
      <c r="DG32" s="660"/>
      <c r="DH32" s="660"/>
      <c r="DI32" s="660"/>
      <c r="DJ32" s="660"/>
      <c r="DK32" s="661"/>
      <c r="DL32" s="668" t="s">
        <v>131</v>
      </c>
      <c r="DM32" s="660"/>
      <c r="DN32" s="660"/>
      <c r="DO32" s="660"/>
      <c r="DP32" s="660"/>
      <c r="DQ32" s="660"/>
      <c r="DR32" s="660"/>
      <c r="DS32" s="660"/>
      <c r="DT32" s="660"/>
      <c r="DU32" s="660"/>
      <c r="DV32" s="661"/>
      <c r="DW32" s="664" t="s">
        <v>131</v>
      </c>
      <c r="DX32" s="689"/>
      <c r="DY32" s="689"/>
      <c r="DZ32" s="689"/>
      <c r="EA32" s="689"/>
      <c r="EB32" s="689"/>
      <c r="EC32" s="690"/>
    </row>
    <row r="33" spans="2:133" ht="11.25" customHeight="1" x14ac:dyDescent="0.2">
      <c r="B33" s="656" t="s">
        <v>321</v>
      </c>
      <c r="C33" s="657"/>
      <c r="D33" s="657"/>
      <c r="E33" s="657"/>
      <c r="F33" s="657"/>
      <c r="G33" s="657"/>
      <c r="H33" s="657"/>
      <c r="I33" s="657"/>
      <c r="J33" s="657"/>
      <c r="K33" s="657"/>
      <c r="L33" s="657"/>
      <c r="M33" s="657"/>
      <c r="N33" s="657"/>
      <c r="O33" s="657"/>
      <c r="P33" s="657"/>
      <c r="Q33" s="658"/>
      <c r="R33" s="659">
        <v>25214</v>
      </c>
      <c r="S33" s="660"/>
      <c r="T33" s="660"/>
      <c r="U33" s="660"/>
      <c r="V33" s="660"/>
      <c r="W33" s="660"/>
      <c r="X33" s="660"/>
      <c r="Y33" s="661"/>
      <c r="Z33" s="662">
        <v>0.1</v>
      </c>
      <c r="AA33" s="662"/>
      <c r="AB33" s="662"/>
      <c r="AC33" s="662"/>
      <c r="AD33" s="663">
        <v>9825</v>
      </c>
      <c r="AE33" s="663"/>
      <c r="AF33" s="663"/>
      <c r="AG33" s="663"/>
      <c r="AH33" s="663"/>
      <c r="AI33" s="663"/>
      <c r="AJ33" s="663"/>
      <c r="AK33" s="663"/>
      <c r="AL33" s="664">
        <v>0.1</v>
      </c>
      <c r="AM33" s="665"/>
      <c r="AN33" s="665"/>
      <c r="AO33" s="666"/>
      <c r="AP33" s="709"/>
      <c r="AQ33" s="710"/>
      <c r="AR33" s="710"/>
      <c r="AS33" s="710"/>
      <c r="AT33" s="713"/>
      <c r="AU33" s="215"/>
      <c r="AV33" s="215"/>
      <c r="AW33" s="215"/>
      <c r="AX33" s="680" t="s">
        <v>322</v>
      </c>
      <c r="AY33" s="681"/>
      <c r="AZ33" s="681"/>
      <c r="BA33" s="681"/>
      <c r="BB33" s="681"/>
      <c r="BC33" s="681"/>
      <c r="BD33" s="681"/>
      <c r="BE33" s="681"/>
      <c r="BF33" s="682"/>
      <c r="BG33" s="717">
        <v>99.3</v>
      </c>
      <c r="BH33" s="718"/>
      <c r="BI33" s="718"/>
      <c r="BJ33" s="718"/>
      <c r="BK33" s="718"/>
      <c r="BL33" s="718"/>
      <c r="BM33" s="719">
        <v>98.1</v>
      </c>
      <c r="BN33" s="718"/>
      <c r="BO33" s="718"/>
      <c r="BP33" s="718"/>
      <c r="BQ33" s="720"/>
      <c r="BR33" s="717">
        <v>99.3</v>
      </c>
      <c r="BS33" s="718"/>
      <c r="BT33" s="718"/>
      <c r="BU33" s="718"/>
      <c r="BV33" s="718"/>
      <c r="BW33" s="718"/>
      <c r="BX33" s="719">
        <v>98</v>
      </c>
      <c r="BY33" s="718"/>
      <c r="BZ33" s="718"/>
      <c r="CA33" s="718"/>
      <c r="CB33" s="720"/>
      <c r="CD33" s="656" t="s">
        <v>323</v>
      </c>
      <c r="CE33" s="657"/>
      <c r="CF33" s="657"/>
      <c r="CG33" s="657"/>
      <c r="CH33" s="657"/>
      <c r="CI33" s="657"/>
      <c r="CJ33" s="657"/>
      <c r="CK33" s="657"/>
      <c r="CL33" s="657"/>
      <c r="CM33" s="657"/>
      <c r="CN33" s="657"/>
      <c r="CO33" s="657"/>
      <c r="CP33" s="657"/>
      <c r="CQ33" s="658"/>
      <c r="CR33" s="659">
        <v>14968275</v>
      </c>
      <c r="CS33" s="691"/>
      <c r="CT33" s="691"/>
      <c r="CU33" s="691"/>
      <c r="CV33" s="691"/>
      <c r="CW33" s="691"/>
      <c r="CX33" s="691"/>
      <c r="CY33" s="692"/>
      <c r="CZ33" s="664">
        <v>48.8</v>
      </c>
      <c r="DA33" s="689"/>
      <c r="DB33" s="689"/>
      <c r="DC33" s="693"/>
      <c r="DD33" s="668">
        <v>11594982</v>
      </c>
      <c r="DE33" s="691"/>
      <c r="DF33" s="691"/>
      <c r="DG33" s="691"/>
      <c r="DH33" s="691"/>
      <c r="DI33" s="691"/>
      <c r="DJ33" s="691"/>
      <c r="DK33" s="692"/>
      <c r="DL33" s="668">
        <v>8161166</v>
      </c>
      <c r="DM33" s="691"/>
      <c r="DN33" s="691"/>
      <c r="DO33" s="691"/>
      <c r="DP33" s="691"/>
      <c r="DQ33" s="691"/>
      <c r="DR33" s="691"/>
      <c r="DS33" s="691"/>
      <c r="DT33" s="691"/>
      <c r="DU33" s="691"/>
      <c r="DV33" s="692"/>
      <c r="DW33" s="664">
        <v>43</v>
      </c>
      <c r="DX33" s="689"/>
      <c r="DY33" s="689"/>
      <c r="DZ33" s="689"/>
      <c r="EA33" s="689"/>
      <c r="EB33" s="689"/>
      <c r="EC33" s="690"/>
    </row>
    <row r="34" spans="2:133" ht="11.25" customHeight="1" x14ac:dyDescent="0.2">
      <c r="B34" s="656" t="s">
        <v>324</v>
      </c>
      <c r="C34" s="657"/>
      <c r="D34" s="657"/>
      <c r="E34" s="657"/>
      <c r="F34" s="657"/>
      <c r="G34" s="657"/>
      <c r="H34" s="657"/>
      <c r="I34" s="657"/>
      <c r="J34" s="657"/>
      <c r="K34" s="657"/>
      <c r="L34" s="657"/>
      <c r="M34" s="657"/>
      <c r="N34" s="657"/>
      <c r="O34" s="657"/>
      <c r="P34" s="657"/>
      <c r="Q34" s="658"/>
      <c r="R34" s="659">
        <v>531495</v>
      </c>
      <c r="S34" s="660"/>
      <c r="T34" s="660"/>
      <c r="U34" s="660"/>
      <c r="V34" s="660"/>
      <c r="W34" s="660"/>
      <c r="X34" s="660"/>
      <c r="Y34" s="661"/>
      <c r="Z34" s="662">
        <v>1.6</v>
      </c>
      <c r="AA34" s="662"/>
      <c r="AB34" s="662"/>
      <c r="AC34" s="662"/>
      <c r="AD34" s="663" t="s">
        <v>231</v>
      </c>
      <c r="AE34" s="663"/>
      <c r="AF34" s="663"/>
      <c r="AG34" s="663"/>
      <c r="AH34" s="663"/>
      <c r="AI34" s="663"/>
      <c r="AJ34" s="663"/>
      <c r="AK34" s="663"/>
      <c r="AL34" s="664" t="s">
        <v>148</v>
      </c>
      <c r="AM34" s="665"/>
      <c r="AN34" s="665"/>
      <c r="AO34" s="666"/>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6" t="s">
        <v>325</v>
      </c>
      <c r="CE34" s="657"/>
      <c r="CF34" s="657"/>
      <c r="CG34" s="657"/>
      <c r="CH34" s="657"/>
      <c r="CI34" s="657"/>
      <c r="CJ34" s="657"/>
      <c r="CK34" s="657"/>
      <c r="CL34" s="657"/>
      <c r="CM34" s="657"/>
      <c r="CN34" s="657"/>
      <c r="CO34" s="657"/>
      <c r="CP34" s="657"/>
      <c r="CQ34" s="658"/>
      <c r="CR34" s="659">
        <v>7831033</v>
      </c>
      <c r="CS34" s="660"/>
      <c r="CT34" s="660"/>
      <c r="CU34" s="660"/>
      <c r="CV34" s="660"/>
      <c r="CW34" s="660"/>
      <c r="CX34" s="660"/>
      <c r="CY34" s="661"/>
      <c r="CZ34" s="664">
        <v>25.5</v>
      </c>
      <c r="DA34" s="689"/>
      <c r="DB34" s="689"/>
      <c r="DC34" s="693"/>
      <c r="DD34" s="668">
        <v>5377041</v>
      </c>
      <c r="DE34" s="660"/>
      <c r="DF34" s="660"/>
      <c r="DG34" s="660"/>
      <c r="DH34" s="660"/>
      <c r="DI34" s="660"/>
      <c r="DJ34" s="660"/>
      <c r="DK34" s="661"/>
      <c r="DL34" s="668">
        <v>4750497</v>
      </c>
      <c r="DM34" s="660"/>
      <c r="DN34" s="660"/>
      <c r="DO34" s="660"/>
      <c r="DP34" s="660"/>
      <c r="DQ34" s="660"/>
      <c r="DR34" s="660"/>
      <c r="DS34" s="660"/>
      <c r="DT34" s="660"/>
      <c r="DU34" s="660"/>
      <c r="DV34" s="661"/>
      <c r="DW34" s="664">
        <v>25</v>
      </c>
      <c r="DX34" s="689"/>
      <c r="DY34" s="689"/>
      <c r="DZ34" s="689"/>
      <c r="EA34" s="689"/>
      <c r="EB34" s="689"/>
      <c r="EC34" s="690"/>
    </row>
    <row r="35" spans="2:133" ht="11.25" customHeight="1" x14ac:dyDescent="0.2">
      <c r="B35" s="656" t="s">
        <v>326</v>
      </c>
      <c r="C35" s="657"/>
      <c r="D35" s="657"/>
      <c r="E35" s="657"/>
      <c r="F35" s="657"/>
      <c r="G35" s="657"/>
      <c r="H35" s="657"/>
      <c r="I35" s="657"/>
      <c r="J35" s="657"/>
      <c r="K35" s="657"/>
      <c r="L35" s="657"/>
      <c r="M35" s="657"/>
      <c r="N35" s="657"/>
      <c r="O35" s="657"/>
      <c r="P35" s="657"/>
      <c r="Q35" s="658"/>
      <c r="R35" s="659">
        <v>106874</v>
      </c>
      <c r="S35" s="660"/>
      <c r="T35" s="660"/>
      <c r="U35" s="660"/>
      <c r="V35" s="660"/>
      <c r="W35" s="660"/>
      <c r="X35" s="660"/>
      <c r="Y35" s="661"/>
      <c r="Z35" s="662">
        <v>0.3</v>
      </c>
      <c r="AA35" s="662"/>
      <c r="AB35" s="662"/>
      <c r="AC35" s="662"/>
      <c r="AD35" s="663" t="s">
        <v>148</v>
      </c>
      <c r="AE35" s="663"/>
      <c r="AF35" s="663"/>
      <c r="AG35" s="663"/>
      <c r="AH35" s="663"/>
      <c r="AI35" s="663"/>
      <c r="AJ35" s="663"/>
      <c r="AK35" s="663"/>
      <c r="AL35" s="664" t="s">
        <v>231</v>
      </c>
      <c r="AM35" s="665"/>
      <c r="AN35" s="665"/>
      <c r="AO35" s="666"/>
      <c r="AP35" s="218"/>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311192</v>
      </c>
      <c r="CS35" s="691"/>
      <c r="CT35" s="691"/>
      <c r="CU35" s="691"/>
      <c r="CV35" s="691"/>
      <c r="CW35" s="691"/>
      <c r="CX35" s="691"/>
      <c r="CY35" s="692"/>
      <c r="CZ35" s="664">
        <v>1</v>
      </c>
      <c r="DA35" s="689"/>
      <c r="DB35" s="689"/>
      <c r="DC35" s="693"/>
      <c r="DD35" s="668">
        <v>281446</v>
      </c>
      <c r="DE35" s="691"/>
      <c r="DF35" s="691"/>
      <c r="DG35" s="691"/>
      <c r="DH35" s="691"/>
      <c r="DI35" s="691"/>
      <c r="DJ35" s="691"/>
      <c r="DK35" s="692"/>
      <c r="DL35" s="668">
        <v>272888</v>
      </c>
      <c r="DM35" s="691"/>
      <c r="DN35" s="691"/>
      <c r="DO35" s="691"/>
      <c r="DP35" s="691"/>
      <c r="DQ35" s="691"/>
      <c r="DR35" s="691"/>
      <c r="DS35" s="691"/>
      <c r="DT35" s="691"/>
      <c r="DU35" s="691"/>
      <c r="DV35" s="692"/>
      <c r="DW35" s="664">
        <v>1.4</v>
      </c>
      <c r="DX35" s="689"/>
      <c r="DY35" s="689"/>
      <c r="DZ35" s="689"/>
      <c r="EA35" s="689"/>
      <c r="EB35" s="689"/>
      <c r="EC35" s="690"/>
    </row>
    <row r="36" spans="2:133" ht="11.25" customHeight="1" x14ac:dyDescent="0.2">
      <c r="B36" s="656" t="s">
        <v>330</v>
      </c>
      <c r="C36" s="657"/>
      <c r="D36" s="657"/>
      <c r="E36" s="657"/>
      <c r="F36" s="657"/>
      <c r="G36" s="657"/>
      <c r="H36" s="657"/>
      <c r="I36" s="657"/>
      <c r="J36" s="657"/>
      <c r="K36" s="657"/>
      <c r="L36" s="657"/>
      <c r="M36" s="657"/>
      <c r="N36" s="657"/>
      <c r="O36" s="657"/>
      <c r="P36" s="657"/>
      <c r="Q36" s="658"/>
      <c r="R36" s="659">
        <v>2162826</v>
      </c>
      <c r="S36" s="660"/>
      <c r="T36" s="660"/>
      <c r="U36" s="660"/>
      <c r="V36" s="660"/>
      <c r="W36" s="660"/>
      <c r="X36" s="660"/>
      <c r="Y36" s="661"/>
      <c r="Z36" s="662">
        <v>6.6</v>
      </c>
      <c r="AA36" s="662"/>
      <c r="AB36" s="662"/>
      <c r="AC36" s="662"/>
      <c r="AD36" s="663" t="s">
        <v>148</v>
      </c>
      <c r="AE36" s="663"/>
      <c r="AF36" s="663"/>
      <c r="AG36" s="663"/>
      <c r="AH36" s="663"/>
      <c r="AI36" s="663"/>
      <c r="AJ36" s="663"/>
      <c r="AK36" s="663"/>
      <c r="AL36" s="664" t="s">
        <v>231</v>
      </c>
      <c r="AM36" s="665"/>
      <c r="AN36" s="665"/>
      <c r="AO36" s="666"/>
      <c r="AP36" s="218"/>
      <c r="AQ36" s="725" t="s">
        <v>331</v>
      </c>
      <c r="AR36" s="726"/>
      <c r="AS36" s="726"/>
      <c r="AT36" s="726"/>
      <c r="AU36" s="726"/>
      <c r="AV36" s="726"/>
      <c r="AW36" s="726"/>
      <c r="AX36" s="726"/>
      <c r="AY36" s="727"/>
      <c r="AZ36" s="648">
        <v>3027290</v>
      </c>
      <c r="BA36" s="649"/>
      <c r="BB36" s="649"/>
      <c r="BC36" s="649"/>
      <c r="BD36" s="649"/>
      <c r="BE36" s="649"/>
      <c r="BF36" s="721"/>
      <c r="BG36" s="645" t="s">
        <v>332</v>
      </c>
      <c r="BH36" s="646"/>
      <c r="BI36" s="646"/>
      <c r="BJ36" s="646"/>
      <c r="BK36" s="646"/>
      <c r="BL36" s="646"/>
      <c r="BM36" s="646"/>
      <c r="BN36" s="646"/>
      <c r="BO36" s="646"/>
      <c r="BP36" s="646"/>
      <c r="BQ36" s="646"/>
      <c r="BR36" s="646"/>
      <c r="BS36" s="646"/>
      <c r="BT36" s="646"/>
      <c r="BU36" s="647"/>
      <c r="BV36" s="648">
        <v>99569</v>
      </c>
      <c r="BW36" s="649"/>
      <c r="BX36" s="649"/>
      <c r="BY36" s="649"/>
      <c r="BZ36" s="649"/>
      <c r="CA36" s="649"/>
      <c r="CB36" s="721"/>
      <c r="CD36" s="656" t="s">
        <v>333</v>
      </c>
      <c r="CE36" s="657"/>
      <c r="CF36" s="657"/>
      <c r="CG36" s="657"/>
      <c r="CH36" s="657"/>
      <c r="CI36" s="657"/>
      <c r="CJ36" s="657"/>
      <c r="CK36" s="657"/>
      <c r="CL36" s="657"/>
      <c r="CM36" s="657"/>
      <c r="CN36" s="657"/>
      <c r="CO36" s="657"/>
      <c r="CP36" s="657"/>
      <c r="CQ36" s="658"/>
      <c r="CR36" s="659">
        <v>3597303</v>
      </c>
      <c r="CS36" s="660"/>
      <c r="CT36" s="660"/>
      <c r="CU36" s="660"/>
      <c r="CV36" s="660"/>
      <c r="CW36" s="660"/>
      <c r="CX36" s="660"/>
      <c r="CY36" s="661"/>
      <c r="CZ36" s="664">
        <v>11.7</v>
      </c>
      <c r="DA36" s="689"/>
      <c r="DB36" s="689"/>
      <c r="DC36" s="693"/>
      <c r="DD36" s="668">
        <v>3203546</v>
      </c>
      <c r="DE36" s="660"/>
      <c r="DF36" s="660"/>
      <c r="DG36" s="660"/>
      <c r="DH36" s="660"/>
      <c r="DI36" s="660"/>
      <c r="DJ36" s="660"/>
      <c r="DK36" s="661"/>
      <c r="DL36" s="668">
        <v>2053090</v>
      </c>
      <c r="DM36" s="660"/>
      <c r="DN36" s="660"/>
      <c r="DO36" s="660"/>
      <c r="DP36" s="660"/>
      <c r="DQ36" s="660"/>
      <c r="DR36" s="660"/>
      <c r="DS36" s="660"/>
      <c r="DT36" s="660"/>
      <c r="DU36" s="660"/>
      <c r="DV36" s="661"/>
      <c r="DW36" s="664">
        <v>10.8</v>
      </c>
      <c r="DX36" s="689"/>
      <c r="DY36" s="689"/>
      <c r="DZ36" s="689"/>
      <c r="EA36" s="689"/>
      <c r="EB36" s="689"/>
      <c r="EC36" s="690"/>
    </row>
    <row r="37" spans="2:133" ht="11.25" customHeight="1" x14ac:dyDescent="0.2">
      <c r="B37" s="656" t="s">
        <v>334</v>
      </c>
      <c r="C37" s="657"/>
      <c r="D37" s="657"/>
      <c r="E37" s="657"/>
      <c r="F37" s="657"/>
      <c r="G37" s="657"/>
      <c r="H37" s="657"/>
      <c r="I37" s="657"/>
      <c r="J37" s="657"/>
      <c r="K37" s="657"/>
      <c r="L37" s="657"/>
      <c r="M37" s="657"/>
      <c r="N37" s="657"/>
      <c r="O37" s="657"/>
      <c r="P37" s="657"/>
      <c r="Q37" s="658"/>
      <c r="R37" s="659">
        <v>1000771</v>
      </c>
      <c r="S37" s="660"/>
      <c r="T37" s="660"/>
      <c r="U37" s="660"/>
      <c r="V37" s="660"/>
      <c r="W37" s="660"/>
      <c r="X37" s="660"/>
      <c r="Y37" s="661"/>
      <c r="Z37" s="662">
        <v>3</v>
      </c>
      <c r="AA37" s="662"/>
      <c r="AB37" s="662"/>
      <c r="AC37" s="662"/>
      <c r="AD37" s="663">
        <v>7831</v>
      </c>
      <c r="AE37" s="663"/>
      <c r="AF37" s="663"/>
      <c r="AG37" s="663"/>
      <c r="AH37" s="663"/>
      <c r="AI37" s="663"/>
      <c r="AJ37" s="663"/>
      <c r="AK37" s="663"/>
      <c r="AL37" s="664">
        <v>0</v>
      </c>
      <c r="AM37" s="665"/>
      <c r="AN37" s="665"/>
      <c r="AO37" s="666"/>
      <c r="AQ37" s="722" t="s">
        <v>335</v>
      </c>
      <c r="AR37" s="723"/>
      <c r="AS37" s="723"/>
      <c r="AT37" s="723"/>
      <c r="AU37" s="723"/>
      <c r="AV37" s="723"/>
      <c r="AW37" s="723"/>
      <c r="AX37" s="723"/>
      <c r="AY37" s="724"/>
      <c r="AZ37" s="659">
        <v>740299</v>
      </c>
      <c r="BA37" s="660"/>
      <c r="BB37" s="660"/>
      <c r="BC37" s="660"/>
      <c r="BD37" s="691"/>
      <c r="BE37" s="691"/>
      <c r="BF37" s="714"/>
      <c r="BG37" s="656" t="s">
        <v>336</v>
      </c>
      <c r="BH37" s="657"/>
      <c r="BI37" s="657"/>
      <c r="BJ37" s="657"/>
      <c r="BK37" s="657"/>
      <c r="BL37" s="657"/>
      <c r="BM37" s="657"/>
      <c r="BN37" s="657"/>
      <c r="BO37" s="657"/>
      <c r="BP37" s="657"/>
      <c r="BQ37" s="657"/>
      <c r="BR37" s="657"/>
      <c r="BS37" s="657"/>
      <c r="BT37" s="657"/>
      <c r="BU37" s="658"/>
      <c r="BV37" s="659">
        <v>83084</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1325088</v>
      </c>
      <c r="CS37" s="691"/>
      <c r="CT37" s="691"/>
      <c r="CU37" s="691"/>
      <c r="CV37" s="691"/>
      <c r="CW37" s="691"/>
      <c r="CX37" s="691"/>
      <c r="CY37" s="692"/>
      <c r="CZ37" s="664">
        <v>4.3</v>
      </c>
      <c r="DA37" s="689"/>
      <c r="DB37" s="689"/>
      <c r="DC37" s="693"/>
      <c r="DD37" s="668">
        <v>1274696</v>
      </c>
      <c r="DE37" s="691"/>
      <c r="DF37" s="691"/>
      <c r="DG37" s="691"/>
      <c r="DH37" s="691"/>
      <c r="DI37" s="691"/>
      <c r="DJ37" s="691"/>
      <c r="DK37" s="692"/>
      <c r="DL37" s="668">
        <v>1268213</v>
      </c>
      <c r="DM37" s="691"/>
      <c r="DN37" s="691"/>
      <c r="DO37" s="691"/>
      <c r="DP37" s="691"/>
      <c r="DQ37" s="691"/>
      <c r="DR37" s="691"/>
      <c r="DS37" s="691"/>
      <c r="DT37" s="691"/>
      <c r="DU37" s="691"/>
      <c r="DV37" s="692"/>
      <c r="DW37" s="664">
        <v>6.7</v>
      </c>
      <c r="DX37" s="689"/>
      <c r="DY37" s="689"/>
      <c r="DZ37" s="689"/>
      <c r="EA37" s="689"/>
      <c r="EB37" s="689"/>
      <c r="EC37" s="690"/>
    </row>
    <row r="38" spans="2:133" ht="11.25" customHeight="1" x14ac:dyDescent="0.2">
      <c r="B38" s="656" t="s">
        <v>338</v>
      </c>
      <c r="C38" s="657"/>
      <c r="D38" s="657"/>
      <c r="E38" s="657"/>
      <c r="F38" s="657"/>
      <c r="G38" s="657"/>
      <c r="H38" s="657"/>
      <c r="I38" s="657"/>
      <c r="J38" s="657"/>
      <c r="K38" s="657"/>
      <c r="L38" s="657"/>
      <c r="M38" s="657"/>
      <c r="N38" s="657"/>
      <c r="O38" s="657"/>
      <c r="P38" s="657"/>
      <c r="Q38" s="658"/>
      <c r="R38" s="659">
        <v>468000</v>
      </c>
      <c r="S38" s="660"/>
      <c r="T38" s="660"/>
      <c r="U38" s="660"/>
      <c r="V38" s="660"/>
      <c r="W38" s="660"/>
      <c r="X38" s="660"/>
      <c r="Y38" s="661"/>
      <c r="Z38" s="662">
        <v>1.4</v>
      </c>
      <c r="AA38" s="662"/>
      <c r="AB38" s="662"/>
      <c r="AC38" s="662"/>
      <c r="AD38" s="663" t="s">
        <v>131</v>
      </c>
      <c r="AE38" s="663"/>
      <c r="AF38" s="663"/>
      <c r="AG38" s="663"/>
      <c r="AH38" s="663"/>
      <c r="AI38" s="663"/>
      <c r="AJ38" s="663"/>
      <c r="AK38" s="663"/>
      <c r="AL38" s="664" t="s">
        <v>131</v>
      </c>
      <c r="AM38" s="665"/>
      <c r="AN38" s="665"/>
      <c r="AO38" s="666"/>
      <c r="AQ38" s="722" t="s">
        <v>339</v>
      </c>
      <c r="AR38" s="723"/>
      <c r="AS38" s="723"/>
      <c r="AT38" s="723"/>
      <c r="AU38" s="723"/>
      <c r="AV38" s="723"/>
      <c r="AW38" s="723"/>
      <c r="AX38" s="723"/>
      <c r="AY38" s="724"/>
      <c r="AZ38" s="659">
        <v>4907</v>
      </c>
      <c r="BA38" s="660"/>
      <c r="BB38" s="660"/>
      <c r="BC38" s="660"/>
      <c r="BD38" s="691"/>
      <c r="BE38" s="691"/>
      <c r="BF38" s="714"/>
      <c r="BG38" s="656" t="s">
        <v>340</v>
      </c>
      <c r="BH38" s="657"/>
      <c r="BI38" s="657"/>
      <c r="BJ38" s="657"/>
      <c r="BK38" s="657"/>
      <c r="BL38" s="657"/>
      <c r="BM38" s="657"/>
      <c r="BN38" s="657"/>
      <c r="BO38" s="657"/>
      <c r="BP38" s="657"/>
      <c r="BQ38" s="657"/>
      <c r="BR38" s="657"/>
      <c r="BS38" s="657"/>
      <c r="BT38" s="657"/>
      <c r="BU38" s="658"/>
      <c r="BV38" s="659">
        <v>8748</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2282084</v>
      </c>
      <c r="CS38" s="660"/>
      <c r="CT38" s="660"/>
      <c r="CU38" s="660"/>
      <c r="CV38" s="660"/>
      <c r="CW38" s="660"/>
      <c r="CX38" s="660"/>
      <c r="CY38" s="661"/>
      <c r="CZ38" s="664">
        <v>7.4</v>
      </c>
      <c r="DA38" s="689"/>
      <c r="DB38" s="689"/>
      <c r="DC38" s="693"/>
      <c r="DD38" s="668">
        <v>1945888</v>
      </c>
      <c r="DE38" s="660"/>
      <c r="DF38" s="660"/>
      <c r="DG38" s="660"/>
      <c r="DH38" s="660"/>
      <c r="DI38" s="660"/>
      <c r="DJ38" s="660"/>
      <c r="DK38" s="661"/>
      <c r="DL38" s="668">
        <v>1084691</v>
      </c>
      <c r="DM38" s="660"/>
      <c r="DN38" s="660"/>
      <c r="DO38" s="660"/>
      <c r="DP38" s="660"/>
      <c r="DQ38" s="660"/>
      <c r="DR38" s="660"/>
      <c r="DS38" s="660"/>
      <c r="DT38" s="660"/>
      <c r="DU38" s="660"/>
      <c r="DV38" s="661"/>
      <c r="DW38" s="664">
        <v>5.7</v>
      </c>
      <c r="DX38" s="689"/>
      <c r="DY38" s="689"/>
      <c r="DZ38" s="689"/>
      <c r="EA38" s="689"/>
      <c r="EB38" s="689"/>
      <c r="EC38" s="690"/>
    </row>
    <row r="39" spans="2:133" ht="11.25" customHeight="1" x14ac:dyDescent="0.2">
      <c r="B39" s="656" t="s">
        <v>342</v>
      </c>
      <c r="C39" s="657"/>
      <c r="D39" s="657"/>
      <c r="E39" s="657"/>
      <c r="F39" s="657"/>
      <c r="G39" s="657"/>
      <c r="H39" s="657"/>
      <c r="I39" s="657"/>
      <c r="J39" s="657"/>
      <c r="K39" s="657"/>
      <c r="L39" s="657"/>
      <c r="M39" s="657"/>
      <c r="N39" s="657"/>
      <c r="O39" s="657"/>
      <c r="P39" s="657"/>
      <c r="Q39" s="658"/>
      <c r="R39" s="659" t="s">
        <v>231</v>
      </c>
      <c r="S39" s="660"/>
      <c r="T39" s="660"/>
      <c r="U39" s="660"/>
      <c r="V39" s="660"/>
      <c r="W39" s="660"/>
      <c r="X39" s="660"/>
      <c r="Y39" s="661"/>
      <c r="Z39" s="662" t="s">
        <v>148</v>
      </c>
      <c r="AA39" s="662"/>
      <c r="AB39" s="662"/>
      <c r="AC39" s="662"/>
      <c r="AD39" s="663" t="s">
        <v>148</v>
      </c>
      <c r="AE39" s="663"/>
      <c r="AF39" s="663"/>
      <c r="AG39" s="663"/>
      <c r="AH39" s="663"/>
      <c r="AI39" s="663"/>
      <c r="AJ39" s="663"/>
      <c r="AK39" s="663"/>
      <c r="AL39" s="664" t="s">
        <v>131</v>
      </c>
      <c r="AM39" s="665"/>
      <c r="AN39" s="665"/>
      <c r="AO39" s="666"/>
      <c r="AQ39" s="722" t="s">
        <v>343</v>
      </c>
      <c r="AR39" s="723"/>
      <c r="AS39" s="723"/>
      <c r="AT39" s="723"/>
      <c r="AU39" s="723"/>
      <c r="AV39" s="723"/>
      <c r="AW39" s="723"/>
      <c r="AX39" s="723"/>
      <c r="AY39" s="724"/>
      <c r="AZ39" s="659" t="s">
        <v>231</v>
      </c>
      <c r="BA39" s="660"/>
      <c r="BB39" s="660"/>
      <c r="BC39" s="660"/>
      <c r="BD39" s="691"/>
      <c r="BE39" s="691"/>
      <c r="BF39" s="714"/>
      <c r="BG39" s="656" t="s">
        <v>344</v>
      </c>
      <c r="BH39" s="657"/>
      <c r="BI39" s="657"/>
      <c r="BJ39" s="657"/>
      <c r="BK39" s="657"/>
      <c r="BL39" s="657"/>
      <c r="BM39" s="657"/>
      <c r="BN39" s="657"/>
      <c r="BO39" s="657"/>
      <c r="BP39" s="657"/>
      <c r="BQ39" s="657"/>
      <c r="BR39" s="657"/>
      <c r="BS39" s="657"/>
      <c r="BT39" s="657"/>
      <c r="BU39" s="658"/>
      <c r="BV39" s="659">
        <v>13059</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826663</v>
      </c>
      <c r="CS39" s="691"/>
      <c r="CT39" s="691"/>
      <c r="CU39" s="691"/>
      <c r="CV39" s="691"/>
      <c r="CW39" s="691"/>
      <c r="CX39" s="691"/>
      <c r="CY39" s="692"/>
      <c r="CZ39" s="664">
        <v>2.7</v>
      </c>
      <c r="DA39" s="689"/>
      <c r="DB39" s="689"/>
      <c r="DC39" s="693"/>
      <c r="DD39" s="668">
        <v>787061</v>
      </c>
      <c r="DE39" s="691"/>
      <c r="DF39" s="691"/>
      <c r="DG39" s="691"/>
      <c r="DH39" s="691"/>
      <c r="DI39" s="691"/>
      <c r="DJ39" s="691"/>
      <c r="DK39" s="692"/>
      <c r="DL39" s="668" t="s">
        <v>231</v>
      </c>
      <c r="DM39" s="691"/>
      <c r="DN39" s="691"/>
      <c r="DO39" s="691"/>
      <c r="DP39" s="691"/>
      <c r="DQ39" s="691"/>
      <c r="DR39" s="691"/>
      <c r="DS39" s="691"/>
      <c r="DT39" s="691"/>
      <c r="DU39" s="691"/>
      <c r="DV39" s="692"/>
      <c r="DW39" s="664" t="s">
        <v>148</v>
      </c>
      <c r="DX39" s="689"/>
      <c r="DY39" s="689"/>
      <c r="DZ39" s="689"/>
      <c r="EA39" s="689"/>
      <c r="EB39" s="689"/>
      <c r="EC39" s="690"/>
    </row>
    <row r="40" spans="2:133" ht="11.25" customHeight="1" x14ac:dyDescent="0.2">
      <c r="B40" s="656" t="s">
        <v>346</v>
      </c>
      <c r="C40" s="657"/>
      <c r="D40" s="657"/>
      <c r="E40" s="657"/>
      <c r="F40" s="657"/>
      <c r="G40" s="657"/>
      <c r="H40" s="657"/>
      <c r="I40" s="657"/>
      <c r="J40" s="657"/>
      <c r="K40" s="657"/>
      <c r="L40" s="657"/>
      <c r="M40" s="657"/>
      <c r="N40" s="657"/>
      <c r="O40" s="657"/>
      <c r="P40" s="657"/>
      <c r="Q40" s="658"/>
      <c r="R40" s="659" t="s">
        <v>231</v>
      </c>
      <c r="S40" s="660"/>
      <c r="T40" s="660"/>
      <c r="U40" s="660"/>
      <c r="V40" s="660"/>
      <c r="W40" s="660"/>
      <c r="X40" s="660"/>
      <c r="Y40" s="661"/>
      <c r="Z40" s="662" t="s">
        <v>231</v>
      </c>
      <c r="AA40" s="662"/>
      <c r="AB40" s="662"/>
      <c r="AC40" s="662"/>
      <c r="AD40" s="663" t="s">
        <v>231</v>
      </c>
      <c r="AE40" s="663"/>
      <c r="AF40" s="663"/>
      <c r="AG40" s="663"/>
      <c r="AH40" s="663"/>
      <c r="AI40" s="663"/>
      <c r="AJ40" s="663"/>
      <c r="AK40" s="663"/>
      <c r="AL40" s="664" t="s">
        <v>148</v>
      </c>
      <c r="AM40" s="665"/>
      <c r="AN40" s="665"/>
      <c r="AO40" s="666"/>
      <c r="AQ40" s="722" t="s">
        <v>347</v>
      </c>
      <c r="AR40" s="723"/>
      <c r="AS40" s="723"/>
      <c r="AT40" s="723"/>
      <c r="AU40" s="723"/>
      <c r="AV40" s="723"/>
      <c r="AW40" s="723"/>
      <c r="AX40" s="723"/>
      <c r="AY40" s="724"/>
      <c r="AZ40" s="659" t="s">
        <v>131</v>
      </c>
      <c r="BA40" s="660"/>
      <c r="BB40" s="660"/>
      <c r="BC40" s="660"/>
      <c r="BD40" s="691"/>
      <c r="BE40" s="691"/>
      <c r="BF40" s="714"/>
      <c r="BG40" s="707" t="s">
        <v>348</v>
      </c>
      <c r="BH40" s="708"/>
      <c r="BI40" s="708"/>
      <c r="BJ40" s="708"/>
      <c r="BK40" s="708"/>
      <c r="BL40" s="219"/>
      <c r="BM40" s="657" t="s">
        <v>349</v>
      </c>
      <c r="BN40" s="657"/>
      <c r="BO40" s="657"/>
      <c r="BP40" s="657"/>
      <c r="BQ40" s="657"/>
      <c r="BR40" s="657"/>
      <c r="BS40" s="657"/>
      <c r="BT40" s="657"/>
      <c r="BU40" s="658"/>
      <c r="BV40" s="659">
        <v>112</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120000</v>
      </c>
      <c r="CS40" s="660"/>
      <c r="CT40" s="660"/>
      <c r="CU40" s="660"/>
      <c r="CV40" s="660"/>
      <c r="CW40" s="660"/>
      <c r="CX40" s="660"/>
      <c r="CY40" s="661"/>
      <c r="CZ40" s="664">
        <v>0.4</v>
      </c>
      <c r="DA40" s="689"/>
      <c r="DB40" s="689"/>
      <c r="DC40" s="693"/>
      <c r="DD40" s="668" t="s">
        <v>131</v>
      </c>
      <c r="DE40" s="660"/>
      <c r="DF40" s="660"/>
      <c r="DG40" s="660"/>
      <c r="DH40" s="660"/>
      <c r="DI40" s="660"/>
      <c r="DJ40" s="660"/>
      <c r="DK40" s="661"/>
      <c r="DL40" s="668" t="s">
        <v>131</v>
      </c>
      <c r="DM40" s="660"/>
      <c r="DN40" s="660"/>
      <c r="DO40" s="660"/>
      <c r="DP40" s="660"/>
      <c r="DQ40" s="660"/>
      <c r="DR40" s="660"/>
      <c r="DS40" s="660"/>
      <c r="DT40" s="660"/>
      <c r="DU40" s="660"/>
      <c r="DV40" s="661"/>
      <c r="DW40" s="664" t="s">
        <v>131</v>
      </c>
      <c r="DX40" s="689"/>
      <c r="DY40" s="689"/>
      <c r="DZ40" s="689"/>
      <c r="EA40" s="689"/>
      <c r="EB40" s="689"/>
      <c r="EC40" s="690"/>
    </row>
    <row r="41" spans="2:133" ht="11.25" customHeight="1" x14ac:dyDescent="0.2">
      <c r="B41" s="680" t="s">
        <v>351</v>
      </c>
      <c r="C41" s="681"/>
      <c r="D41" s="681"/>
      <c r="E41" s="681"/>
      <c r="F41" s="681"/>
      <c r="G41" s="681"/>
      <c r="H41" s="681"/>
      <c r="I41" s="681"/>
      <c r="J41" s="681"/>
      <c r="K41" s="681"/>
      <c r="L41" s="681"/>
      <c r="M41" s="681"/>
      <c r="N41" s="681"/>
      <c r="O41" s="681"/>
      <c r="P41" s="681"/>
      <c r="Q41" s="682"/>
      <c r="R41" s="731">
        <v>32911929</v>
      </c>
      <c r="S41" s="732"/>
      <c r="T41" s="732"/>
      <c r="U41" s="732"/>
      <c r="V41" s="732"/>
      <c r="W41" s="732"/>
      <c r="X41" s="732"/>
      <c r="Y41" s="736"/>
      <c r="Z41" s="737">
        <v>100</v>
      </c>
      <c r="AA41" s="737"/>
      <c r="AB41" s="737"/>
      <c r="AC41" s="737"/>
      <c r="AD41" s="738">
        <v>18977361</v>
      </c>
      <c r="AE41" s="738"/>
      <c r="AF41" s="738"/>
      <c r="AG41" s="738"/>
      <c r="AH41" s="738"/>
      <c r="AI41" s="738"/>
      <c r="AJ41" s="738"/>
      <c r="AK41" s="738"/>
      <c r="AL41" s="739">
        <v>100</v>
      </c>
      <c r="AM41" s="719"/>
      <c r="AN41" s="719"/>
      <c r="AO41" s="740"/>
      <c r="AQ41" s="722" t="s">
        <v>352</v>
      </c>
      <c r="AR41" s="723"/>
      <c r="AS41" s="723"/>
      <c r="AT41" s="723"/>
      <c r="AU41" s="723"/>
      <c r="AV41" s="723"/>
      <c r="AW41" s="723"/>
      <c r="AX41" s="723"/>
      <c r="AY41" s="724"/>
      <c r="AZ41" s="659">
        <v>557290</v>
      </c>
      <c r="BA41" s="660"/>
      <c r="BB41" s="660"/>
      <c r="BC41" s="660"/>
      <c r="BD41" s="691"/>
      <c r="BE41" s="691"/>
      <c r="BF41" s="714"/>
      <c r="BG41" s="707"/>
      <c r="BH41" s="708"/>
      <c r="BI41" s="708"/>
      <c r="BJ41" s="708"/>
      <c r="BK41" s="708"/>
      <c r="BL41" s="219"/>
      <c r="BM41" s="657" t="s">
        <v>353</v>
      </c>
      <c r="BN41" s="657"/>
      <c r="BO41" s="657"/>
      <c r="BP41" s="657"/>
      <c r="BQ41" s="657"/>
      <c r="BR41" s="657"/>
      <c r="BS41" s="657"/>
      <c r="BT41" s="657"/>
      <c r="BU41" s="658"/>
      <c r="BV41" s="659" t="s">
        <v>131</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231</v>
      </c>
      <c r="CS41" s="691"/>
      <c r="CT41" s="691"/>
      <c r="CU41" s="691"/>
      <c r="CV41" s="691"/>
      <c r="CW41" s="691"/>
      <c r="CX41" s="691"/>
      <c r="CY41" s="692"/>
      <c r="CZ41" s="664" t="s">
        <v>231</v>
      </c>
      <c r="DA41" s="689"/>
      <c r="DB41" s="689"/>
      <c r="DC41" s="693"/>
      <c r="DD41" s="668" t="s">
        <v>131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355</v>
      </c>
      <c r="AR42" s="729"/>
      <c r="AS42" s="729"/>
      <c r="AT42" s="729"/>
      <c r="AU42" s="729"/>
      <c r="AV42" s="729"/>
      <c r="AW42" s="729"/>
      <c r="AX42" s="729"/>
      <c r="AY42" s="730"/>
      <c r="AZ42" s="731">
        <v>1724794</v>
      </c>
      <c r="BA42" s="732"/>
      <c r="BB42" s="732"/>
      <c r="BC42" s="732"/>
      <c r="BD42" s="718"/>
      <c r="BE42" s="718"/>
      <c r="BF42" s="720"/>
      <c r="BG42" s="709"/>
      <c r="BH42" s="710"/>
      <c r="BI42" s="710"/>
      <c r="BJ42" s="710"/>
      <c r="BK42" s="710"/>
      <c r="BL42" s="220"/>
      <c r="BM42" s="681" t="s">
        <v>356</v>
      </c>
      <c r="BN42" s="681"/>
      <c r="BO42" s="681"/>
      <c r="BP42" s="681"/>
      <c r="BQ42" s="681"/>
      <c r="BR42" s="681"/>
      <c r="BS42" s="681"/>
      <c r="BT42" s="681"/>
      <c r="BU42" s="682"/>
      <c r="BV42" s="731">
        <v>318</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2406512</v>
      </c>
      <c r="CS42" s="691"/>
      <c r="CT42" s="691"/>
      <c r="CU42" s="691"/>
      <c r="CV42" s="691"/>
      <c r="CW42" s="691"/>
      <c r="CX42" s="691"/>
      <c r="CY42" s="692"/>
      <c r="CZ42" s="664">
        <v>7.8</v>
      </c>
      <c r="DA42" s="689"/>
      <c r="DB42" s="689"/>
      <c r="DC42" s="693"/>
      <c r="DD42" s="668">
        <v>1351806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0" t="s">
        <v>358</v>
      </c>
      <c r="CD43" s="656" t="s">
        <v>359</v>
      </c>
      <c r="CE43" s="657"/>
      <c r="CF43" s="657"/>
      <c r="CG43" s="657"/>
      <c r="CH43" s="657"/>
      <c r="CI43" s="657"/>
      <c r="CJ43" s="657"/>
      <c r="CK43" s="657"/>
      <c r="CL43" s="657"/>
      <c r="CM43" s="657"/>
      <c r="CN43" s="657"/>
      <c r="CO43" s="657"/>
      <c r="CP43" s="657"/>
      <c r="CQ43" s="658"/>
      <c r="CR43" s="659">
        <v>77544</v>
      </c>
      <c r="CS43" s="691"/>
      <c r="CT43" s="691"/>
      <c r="CU43" s="691"/>
      <c r="CV43" s="691"/>
      <c r="CW43" s="691"/>
      <c r="CX43" s="691"/>
      <c r="CY43" s="692"/>
      <c r="CZ43" s="664">
        <v>0.3</v>
      </c>
      <c r="DA43" s="689"/>
      <c r="DB43" s="689"/>
      <c r="DC43" s="693"/>
      <c r="DD43" s="668">
        <v>77542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307</v>
      </c>
      <c r="CE44" s="696"/>
      <c r="CF44" s="656" t="s">
        <v>361</v>
      </c>
      <c r="CG44" s="657"/>
      <c r="CH44" s="657"/>
      <c r="CI44" s="657"/>
      <c r="CJ44" s="657"/>
      <c r="CK44" s="657"/>
      <c r="CL44" s="657"/>
      <c r="CM44" s="657"/>
      <c r="CN44" s="657"/>
      <c r="CO44" s="657"/>
      <c r="CP44" s="657"/>
      <c r="CQ44" s="658"/>
      <c r="CR44" s="659">
        <v>2406512</v>
      </c>
      <c r="CS44" s="660"/>
      <c r="CT44" s="660"/>
      <c r="CU44" s="660"/>
      <c r="CV44" s="660"/>
      <c r="CW44" s="660"/>
      <c r="CX44" s="660"/>
      <c r="CY44" s="661"/>
      <c r="CZ44" s="664">
        <v>7.8</v>
      </c>
      <c r="DA44" s="665"/>
      <c r="DB44" s="665"/>
      <c r="DC44" s="671"/>
      <c r="DD44" s="668">
        <v>1351806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363</v>
      </c>
      <c r="CG45" s="657"/>
      <c r="CH45" s="657"/>
      <c r="CI45" s="657"/>
      <c r="CJ45" s="657"/>
      <c r="CK45" s="657"/>
      <c r="CL45" s="657"/>
      <c r="CM45" s="657"/>
      <c r="CN45" s="657"/>
      <c r="CO45" s="657"/>
      <c r="CP45" s="657"/>
      <c r="CQ45" s="658"/>
      <c r="CR45" s="659">
        <v>1215297</v>
      </c>
      <c r="CS45" s="691"/>
      <c r="CT45" s="691"/>
      <c r="CU45" s="691"/>
      <c r="CV45" s="691"/>
      <c r="CW45" s="691"/>
      <c r="CX45" s="691"/>
      <c r="CY45" s="692"/>
      <c r="CZ45" s="664">
        <v>4</v>
      </c>
      <c r="DA45" s="689"/>
      <c r="DB45" s="689"/>
      <c r="DC45" s="693"/>
      <c r="DD45" s="668">
        <v>603982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1"/>
      <c r="CD46" s="697"/>
      <c r="CE46" s="698"/>
      <c r="CF46" s="656" t="s">
        <v>364</v>
      </c>
      <c r="CG46" s="657"/>
      <c r="CH46" s="657"/>
      <c r="CI46" s="657"/>
      <c r="CJ46" s="657"/>
      <c r="CK46" s="657"/>
      <c r="CL46" s="657"/>
      <c r="CM46" s="657"/>
      <c r="CN46" s="657"/>
      <c r="CO46" s="657"/>
      <c r="CP46" s="657"/>
      <c r="CQ46" s="658"/>
      <c r="CR46" s="659">
        <v>1191215</v>
      </c>
      <c r="CS46" s="660"/>
      <c r="CT46" s="660"/>
      <c r="CU46" s="660"/>
      <c r="CV46" s="660"/>
      <c r="CW46" s="660"/>
      <c r="CX46" s="660"/>
      <c r="CY46" s="661"/>
      <c r="CZ46" s="664">
        <v>3.9</v>
      </c>
      <c r="DA46" s="665"/>
      <c r="DB46" s="665"/>
      <c r="DC46" s="671"/>
      <c r="DD46" s="668">
        <v>747824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1"/>
      <c r="CD47" s="697"/>
      <c r="CE47" s="698"/>
      <c r="CF47" s="656" t="s">
        <v>365</v>
      </c>
      <c r="CG47" s="657"/>
      <c r="CH47" s="657"/>
      <c r="CI47" s="657"/>
      <c r="CJ47" s="657"/>
      <c r="CK47" s="657"/>
      <c r="CL47" s="657"/>
      <c r="CM47" s="657"/>
      <c r="CN47" s="657"/>
      <c r="CO47" s="657"/>
      <c r="CP47" s="657"/>
      <c r="CQ47" s="658"/>
      <c r="CR47" s="659" t="s">
        <v>131</v>
      </c>
      <c r="CS47" s="691"/>
      <c r="CT47" s="691"/>
      <c r="CU47" s="691"/>
      <c r="CV47" s="691"/>
      <c r="CW47" s="691"/>
      <c r="CX47" s="691"/>
      <c r="CY47" s="692"/>
      <c r="CZ47" s="664" t="s">
        <v>231</v>
      </c>
      <c r="DA47" s="689"/>
      <c r="DB47" s="689"/>
      <c r="DC47" s="693"/>
      <c r="DD47" s="668" t="s">
        <v>148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1"/>
      <c r="CD48" s="699"/>
      <c r="CE48" s="700"/>
      <c r="CF48" s="656" t="s">
        <v>366</v>
      </c>
      <c r="CG48" s="657"/>
      <c r="CH48" s="657"/>
      <c r="CI48" s="657"/>
      <c r="CJ48" s="657"/>
      <c r="CK48" s="657"/>
      <c r="CL48" s="657"/>
      <c r="CM48" s="657"/>
      <c r="CN48" s="657"/>
      <c r="CO48" s="657"/>
      <c r="CP48" s="657"/>
      <c r="CQ48" s="658"/>
      <c r="CR48" s="659" t="s">
        <v>231</v>
      </c>
      <c r="CS48" s="660"/>
      <c r="CT48" s="660"/>
      <c r="CU48" s="660"/>
      <c r="CV48" s="660"/>
      <c r="CW48" s="660"/>
      <c r="CX48" s="660"/>
      <c r="CY48" s="661"/>
      <c r="CZ48" s="664" t="s">
        <v>131</v>
      </c>
      <c r="DA48" s="665"/>
      <c r="DB48" s="665"/>
      <c r="DC48" s="671"/>
      <c r="DD48" s="668" t="s">
        <v>231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1"/>
      <c r="CD49" s="680" t="s">
        <v>367</v>
      </c>
      <c r="CE49" s="681"/>
      <c r="CF49" s="681"/>
      <c r="CG49" s="681"/>
      <c r="CH49" s="681"/>
      <c r="CI49" s="681"/>
      <c r="CJ49" s="681"/>
      <c r="CK49" s="681"/>
      <c r="CL49" s="681"/>
      <c r="CM49" s="681"/>
      <c r="CN49" s="681"/>
      <c r="CO49" s="681"/>
      <c r="CP49" s="681"/>
      <c r="CQ49" s="682"/>
      <c r="CR49" s="731">
        <v>30683923</v>
      </c>
      <c r="CS49" s="718"/>
      <c r="CT49" s="718"/>
      <c r="CU49" s="718"/>
      <c r="CV49" s="718"/>
      <c r="CW49" s="718"/>
      <c r="CX49" s="718"/>
      <c r="CY49" s="747"/>
      <c r="CZ49" s="739">
        <v>100</v>
      </c>
      <c r="DA49" s="748"/>
      <c r="DB49" s="748"/>
      <c r="DC49" s="749"/>
      <c r="DD49" s="750">
        <v>20950914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SflJL1tTiD1GIq7eKEjf5C8QQpiEdpDPyfO0px2EPUgeMMQDLeEmYeLpClhecvSl4N41wP85O1HLugd2aY2vA==" saltValue="15QXAs7JCUnq/uGSy5p0q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7" customWidth="1"/>
    <col min="131" max="131" width="1.63281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8" t="s">
        <v>369</v>
      </c>
      <c r="DK2" s="759"/>
      <c r="DL2" s="759"/>
      <c r="DM2" s="759"/>
      <c r="DN2" s="759"/>
      <c r="DO2" s="760"/>
      <c r="DP2" s="224"/>
      <c r="DQ2" s="758" t="s">
        <v>370</v>
      </c>
      <c r="DR2" s="759"/>
      <c r="DS2" s="759"/>
      <c r="DT2" s="759"/>
      <c r="DU2" s="759"/>
      <c r="DV2" s="759"/>
      <c r="DW2" s="759"/>
      <c r="DX2" s="759"/>
      <c r="DY2" s="759"/>
      <c r="DZ2" s="760"/>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28"/>
      <c r="BA4" s="228"/>
      <c r="BB4" s="228"/>
      <c r="BC4" s="228"/>
      <c r="BD4" s="228"/>
      <c r="BE4" s="229"/>
      <c r="BF4" s="229"/>
      <c r="BG4" s="229"/>
      <c r="BH4" s="229"/>
      <c r="BI4" s="229"/>
      <c r="BJ4" s="229"/>
      <c r="BK4" s="229"/>
      <c r="BL4" s="229"/>
      <c r="BM4" s="229"/>
      <c r="BN4" s="229"/>
      <c r="BO4" s="229"/>
      <c r="BP4" s="229"/>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0"/>
    </row>
    <row r="5" spans="1:131" s="231" customFormat="1" ht="26.25" customHeight="1" x14ac:dyDescent="0.2">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28"/>
      <c r="BA5" s="228"/>
      <c r="BB5" s="228"/>
      <c r="BC5" s="228"/>
      <c r="BD5" s="228"/>
      <c r="BE5" s="229"/>
      <c r="BF5" s="229"/>
      <c r="BG5" s="229"/>
      <c r="BH5" s="229"/>
      <c r="BI5" s="229"/>
      <c r="BJ5" s="229"/>
      <c r="BK5" s="229"/>
      <c r="BL5" s="229"/>
      <c r="BM5" s="229"/>
      <c r="BN5" s="229"/>
      <c r="BO5" s="229"/>
      <c r="BP5" s="229"/>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802" t="s">
        <v>387</v>
      </c>
      <c r="DH5" s="803"/>
      <c r="DI5" s="803"/>
      <c r="DJ5" s="803"/>
      <c r="DK5" s="804"/>
      <c r="DL5" s="802" t="s">
        <v>388</v>
      </c>
      <c r="DM5" s="803"/>
      <c r="DN5" s="803"/>
      <c r="DO5" s="803"/>
      <c r="DP5" s="804"/>
      <c r="DQ5" s="769" t="s">
        <v>389</v>
      </c>
      <c r="DR5" s="770"/>
      <c r="DS5" s="770"/>
      <c r="DT5" s="770"/>
      <c r="DU5" s="771"/>
      <c r="DV5" s="769" t="s">
        <v>380</v>
      </c>
      <c r="DW5" s="770"/>
      <c r="DX5" s="770"/>
      <c r="DY5" s="770"/>
      <c r="DZ5" s="776"/>
      <c r="EA5" s="230"/>
    </row>
    <row r="6" spans="1:131" s="231"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28"/>
      <c r="BA6" s="228"/>
      <c r="BB6" s="228"/>
      <c r="BC6" s="228"/>
      <c r="BD6" s="228"/>
      <c r="BE6" s="229"/>
      <c r="BF6" s="229"/>
      <c r="BG6" s="229"/>
      <c r="BH6" s="229"/>
      <c r="BI6" s="229"/>
      <c r="BJ6" s="229"/>
      <c r="BK6" s="229"/>
      <c r="BL6" s="229"/>
      <c r="BM6" s="229"/>
      <c r="BN6" s="229"/>
      <c r="BO6" s="229"/>
      <c r="BP6" s="229"/>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5"/>
      <c r="DH6" s="806"/>
      <c r="DI6" s="806"/>
      <c r="DJ6" s="806"/>
      <c r="DK6" s="807"/>
      <c r="DL6" s="805"/>
      <c r="DM6" s="806"/>
      <c r="DN6" s="806"/>
      <c r="DO6" s="806"/>
      <c r="DP6" s="807"/>
      <c r="DQ6" s="772"/>
      <c r="DR6" s="773"/>
      <c r="DS6" s="773"/>
      <c r="DT6" s="773"/>
      <c r="DU6" s="774"/>
      <c r="DV6" s="772"/>
      <c r="DW6" s="773"/>
      <c r="DX6" s="773"/>
      <c r="DY6" s="773"/>
      <c r="DZ6" s="778"/>
      <c r="EA6" s="230"/>
    </row>
    <row r="7" spans="1:131" s="231" customFormat="1" ht="26.25" customHeight="1" thickTop="1" x14ac:dyDescent="0.2">
      <c r="A7" s="232">
        <v>1</v>
      </c>
      <c r="B7" s="788" t="s">
        <v>390</v>
      </c>
      <c r="C7" s="789"/>
      <c r="D7" s="789"/>
      <c r="E7" s="789"/>
      <c r="F7" s="789"/>
      <c r="G7" s="789"/>
      <c r="H7" s="789"/>
      <c r="I7" s="789"/>
      <c r="J7" s="789"/>
      <c r="K7" s="789"/>
      <c r="L7" s="789"/>
      <c r="M7" s="789"/>
      <c r="N7" s="789"/>
      <c r="O7" s="789"/>
      <c r="P7" s="790"/>
      <c r="Q7" s="791">
        <v>32815</v>
      </c>
      <c r="R7" s="792"/>
      <c r="S7" s="792"/>
      <c r="T7" s="792"/>
      <c r="U7" s="792"/>
      <c r="V7" s="792">
        <v>30600</v>
      </c>
      <c r="W7" s="792"/>
      <c r="X7" s="792"/>
      <c r="Y7" s="792"/>
      <c r="Z7" s="792"/>
      <c r="AA7" s="792">
        <v>2215</v>
      </c>
      <c r="AB7" s="792"/>
      <c r="AC7" s="792"/>
      <c r="AD7" s="792"/>
      <c r="AE7" s="793"/>
      <c r="AF7" s="794">
        <v>1611</v>
      </c>
      <c r="AG7" s="795"/>
      <c r="AH7" s="795"/>
      <c r="AI7" s="795"/>
      <c r="AJ7" s="796"/>
      <c r="AK7" s="797">
        <v>82</v>
      </c>
      <c r="AL7" s="798"/>
      <c r="AM7" s="798"/>
      <c r="AN7" s="798"/>
      <c r="AO7" s="798"/>
      <c r="AP7" s="798">
        <v>6913</v>
      </c>
      <c r="AQ7" s="798"/>
      <c r="AR7" s="798"/>
      <c r="AS7" s="798"/>
      <c r="AT7" s="798"/>
      <c r="AU7" s="799"/>
      <c r="AV7" s="799"/>
      <c r="AW7" s="799"/>
      <c r="AX7" s="799"/>
      <c r="AY7" s="800"/>
      <c r="AZ7" s="228"/>
      <c r="BA7" s="228"/>
      <c r="BB7" s="228"/>
      <c r="BC7" s="228"/>
      <c r="BD7" s="228"/>
      <c r="BE7" s="229"/>
      <c r="BF7" s="229"/>
      <c r="BG7" s="229"/>
      <c r="BH7" s="229"/>
      <c r="BI7" s="229"/>
      <c r="BJ7" s="229"/>
      <c r="BK7" s="229"/>
      <c r="BL7" s="229"/>
      <c r="BM7" s="229"/>
      <c r="BN7" s="229"/>
      <c r="BO7" s="229"/>
      <c r="BP7" s="229"/>
      <c r="BQ7" s="232">
        <v>1</v>
      </c>
      <c r="BR7" s="233"/>
      <c r="BS7" s="782" t="s">
        <v>589</v>
      </c>
      <c r="BT7" s="783"/>
      <c r="BU7" s="783"/>
      <c r="BV7" s="783"/>
      <c r="BW7" s="783"/>
      <c r="BX7" s="783"/>
      <c r="BY7" s="783"/>
      <c r="BZ7" s="783"/>
      <c r="CA7" s="783"/>
      <c r="CB7" s="783"/>
      <c r="CC7" s="783"/>
      <c r="CD7" s="783"/>
      <c r="CE7" s="783"/>
      <c r="CF7" s="783"/>
      <c r="CG7" s="801"/>
      <c r="CH7" s="785">
        <v>1</v>
      </c>
      <c r="CI7" s="786"/>
      <c r="CJ7" s="786"/>
      <c r="CK7" s="786"/>
      <c r="CL7" s="787"/>
      <c r="CM7" s="785">
        <v>30</v>
      </c>
      <c r="CN7" s="786"/>
      <c r="CO7" s="786"/>
      <c r="CP7" s="786"/>
      <c r="CQ7" s="787"/>
      <c r="CR7" s="785">
        <v>3</v>
      </c>
      <c r="CS7" s="786"/>
      <c r="CT7" s="786"/>
      <c r="CU7" s="786"/>
      <c r="CV7" s="787"/>
      <c r="CW7" s="779" t="s">
        <v>582</v>
      </c>
      <c r="CX7" s="780"/>
      <c r="CY7" s="780"/>
      <c r="CZ7" s="780"/>
      <c r="DA7" s="781"/>
      <c r="DB7" s="779" t="s">
        <v>582</v>
      </c>
      <c r="DC7" s="780"/>
      <c r="DD7" s="780"/>
      <c r="DE7" s="780"/>
      <c r="DF7" s="781"/>
      <c r="DG7" s="785">
        <v>39</v>
      </c>
      <c r="DH7" s="786"/>
      <c r="DI7" s="786"/>
      <c r="DJ7" s="786"/>
      <c r="DK7" s="787"/>
      <c r="DL7" s="779" t="s">
        <v>582</v>
      </c>
      <c r="DM7" s="780"/>
      <c r="DN7" s="780"/>
      <c r="DO7" s="780"/>
      <c r="DP7" s="781"/>
      <c r="DQ7" s="779" t="s">
        <v>582</v>
      </c>
      <c r="DR7" s="780"/>
      <c r="DS7" s="780"/>
      <c r="DT7" s="780"/>
      <c r="DU7" s="781"/>
      <c r="DV7" s="782"/>
      <c r="DW7" s="783"/>
      <c r="DX7" s="783"/>
      <c r="DY7" s="783"/>
      <c r="DZ7" s="784"/>
      <c r="EA7" s="230"/>
    </row>
    <row r="8" spans="1:131" s="231" customFormat="1" ht="26.25" customHeight="1" x14ac:dyDescent="0.2">
      <c r="A8" s="234">
        <v>2</v>
      </c>
      <c r="B8" s="816" t="s">
        <v>391</v>
      </c>
      <c r="C8" s="817"/>
      <c r="D8" s="817"/>
      <c r="E8" s="817"/>
      <c r="F8" s="817"/>
      <c r="G8" s="817"/>
      <c r="H8" s="817"/>
      <c r="I8" s="817"/>
      <c r="J8" s="817"/>
      <c r="K8" s="817"/>
      <c r="L8" s="817"/>
      <c r="M8" s="817"/>
      <c r="N8" s="817"/>
      <c r="O8" s="817"/>
      <c r="P8" s="818"/>
      <c r="Q8" s="819">
        <v>12</v>
      </c>
      <c r="R8" s="820"/>
      <c r="S8" s="820"/>
      <c r="T8" s="820"/>
      <c r="U8" s="820"/>
      <c r="V8" s="820">
        <v>9</v>
      </c>
      <c r="W8" s="820"/>
      <c r="X8" s="820"/>
      <c r="Y8" s="820"/>
      <c r="Z8" s="820"/>
      <c r="AA8" s="820">
        <v>3</v>
      </c>
      <c r="AB8" s="820"/>
      <c r="AC8" s="820"/>
      <c r="AD8" s="820"/>
      <c r="AE8" s="821"/>
      <c r="AF8" s="822">
        <v>3</v>
      </c>
      <c r="AG8" s="823"/>
      <c r="AH8" s="823"/>
      <c r="AI8" s="823"/>
      <c r="AJ8" s="824"/>
      <c r="AK8" s="808">
        <v>3</v>
      </c>
      <c r="AL8" s="809"/>
      <c r="AM8" s="809"/>
      <c r="AN8" s="809"/>
      <c r="AO8" s="809"/>
      <c r="AP8" s="809" t="s">
        <v>582</v>
      </c>
      <c r="AQ8" s="809"/>
      <c r="AR8" s="809"/>
      <c r="AS8" s="809"/>
      <c r="AT8" s="809"/>
      <c r="AU8" s="810"/>
      <c r="AV8" s="810"/>
      <c r="AW8" s="810"/>
      <c r="AX8" s="810"/>
      <c r="AY8" s="811"/>
      <c r="AZ8" s="228"/>
      <c r="BA8" s="228"/>
      <c r="BB8" s="228"/>
      <c r="BC8" s="228"/>
      <c r="BD8" s="228"/>
      <c r="BE8" s="229"/>
      <c r="BF8" s="229"/>
      <c r="BG8" s="229"/>
      <c r="BH8" s="229"/>
      <c r="BI8" s="229"/>
      <c r="BJ8" s="229"/>
      <c r="BK8" s="229"/>
      <c r="BL8" s="229"/>
      <c r="BM8" s="229"/>
      <c r="BN8" s="229"/>
      <c r="BO8" s="229"/>
      <c r="BP8" s="229"/>
      <c r="BQ8" s="234">
        <v>2</v>
      </c>
      <c r="BR8" s="235"/>
      <c r="BS8" s="812" t="s">
        <v>590</v>
      </c>
      <c r="BT8" s="813"/>
      <c r="BU8" s="813"/>
      <c r="BV8" s="813"/>
      <c r="BW8" s="813"/>
      <c r="BX8" s="813"/>
      <c r="BY8" s="813"/>
      <c r="BZ8" s="813"/>
      <c r="CA8" s="813"/>
      <c r="CB8" s="813"/>
      <c r="CC8" s="813"/>
      <c r="CD8" s="813"/>
      <c r="CE8" s="813"/>
      <c r="CF8" s="813"/>
      <c r="CG8" s="814"/>
      <c r="CH8" s="779">
        <v>3</v>
      </c>
      <c r="CI8" s="780"/>
      <c r="CJ8" s="780"/>
      <c r="CK8" s="780"/>
      <c r="CL8" s="781"/>
      <c r="CM8" s="779">
        <v>288</v>
      </c>
      <c r="CN8" s="780"/>
      <c r="CO8" s="780"/>
      <c r="CP8" s="780"/>
      <c r="CQ8" s="781"/>
      <c r="CR8" s="779">
        <v>0</v>
      </c>
      <c r="CS8" s="780"/>
      <c r="CT8" s="780"/>
      <c r="CU8" s="780"/>
      <c r="CV8" s="781"/>
      <c r="CW8" s="779" t="s">
        <v>582</v>
      </c>
      <c r="CX8" s="780"/>
      <c r="CY8" s="780"/>
      <c r="CZ8" s="780"/>
      <c r="DA8" s="781"/>
      <c r="DB8" s="779" t="s">
        <v>582</v>
      </c>
      <c r="DC8" s="780"/>
      <c r="DD8" s="780"/>
      <c r="DE8" s="780"/>
      <c r="DF8" s="781"/>
      <c r="DG8" s="779" t="s">
        <v>582</v>
      </c>
      <c r="DH8" s="780"/>
      <c r="DI8" s="780"/>
      <c r="DJ8" s="780"/>
      <c r="DK8" s="781"/>
      <c r="DL8" s="779" t="s">
        <v>582</v>
      </c>
      <c r="DM8" s="780"/>
      <c r="DN8" s="780"/>
      <c r="DO8" s="780"/>
      <c r="DP8" s="781"/>
      <c r="DQ8" s="779" t="s">
        <v>582</v>
      </c>
      <c r="DR8" s="780"/>
      <c r="DS8" s="780"/>
      <c r="DT8" s="780"/>
      <c r="DU8" s="781"/>
      <c r="DV8" s="812"/>
      <c r="DW8" s="813"/>
      <c r="DX8" s="813"/>
      <c r="DY8" s="813"/>
      <c r="DZ8" s="815"/>
      <c r="EA8" s="230"/>
    </row>
    <row r="9" spans="1:131" s="231" customFormat="1" ht="26.25" customHeight="1" x14ac:dyDescent="0.2">
      <c r="A9" s="234">
        <v>3</v>
      </c>
      <c r="B9" s="816" t="s">
        <v>392</v>
      </c>
      <c r="C9" s="817"/>
      <c r="D9" s="817"/>
      <c r="E9" s="817"/>
      <c r="F9" s="817"/>
      <c r="G9" s="817"/>
      <c r="H9" s="817"/>
      <c r="I9" s="817"/>
      <c r="J9" s="817"/>
      <c r="K9" s="817"/>
      <c r="L9" s="817"/>
      <c r="M9" s="817"/>
      <c r="N9" s="817"/>
      <c r="O9" s="817"/>
      <c r="P9" s="818"/>
      <c r="Q9" s="819">
        <v>15</v>
      </c>
      <c r="R9" s="820"/>
      <c r="S9" s="820"/>
      <c r="T9" s="820"/>
      <c r="U9" s="820"/>
      <c r="V9" s="820">
        <v>13</v>
      </c>
      <c r="W9" s="820"/>
      <c r="X9" s="820"/>
      <c r="Y9" s="820"/>
      <c r="Z9" s="820"/>
      <c r="AA9" s="820">
        <v>2</v>
      </c>
      <c r="AB9" s="820"/>
      <c r="AC9" s="820"/>
      <c r="AD9" s="820"/>
      <c r="AE9" s="821"/>
      <c r="AF9" s="822">
        <v>2</v>
      </c>
      <c r="AG9" s="823"/>
      <c r="AH9" s="823"/>
      <c r="AI9" s="823"/>
      <c r="AJ9" s="824"/>
      <c r="AK9" s="808">
        <v>6</v>
      </c>
      <c r="AL9" s="809"/>
      <c r="AM9" s="809"/>
      <c r="AN9" s="809"/>
      <c r="AO9" s="809"/>
      <c r="AP9" s="809" t="s">
        <v>582</v>
      </c>
      <c r="AQ9" s="809"/>
      <c r="AR9" s="809"/>
      <c r="AS9" s="809"/>
      <c r="AT9" s="809"/>
      <c r="AU9" s="810"/>
      <c r="AV9" s="810"/>
      <c r="AW9" s="810"/>
      <c r="AX9" s="810"/>
      <c r="AY9" s="811"/>
      <c r="AZ9" s="228"/>
      <c r="BA9" s="228"/>
      <c r="BB9" s="228"/>
      <c r="BC9" s="228"/>
      <c r="BD9" s="228"/>
      <c r="BE9" s="229"/>
      <c r="BF9" s="229"/>
      <c r="BG9" s="229"/>
      <c r="BH9" s="229"/>
      <c r="BI9" s="229"/>
      <c r="BJ9" s="229"/>
      <c r="BK9" s="229"/>
      <c r="BL9" s="229"/>
      <c r="BM9" s="229"/>
      <c r="BN9" s="229"/>
      <c r="BO9" s="229"/>
      <c r="BP9" s="229"/>
      <c r="BQ9" s="234">
        <v>3</v>
      </c>
      <c r="BR9" s="235"/>
      <c r="BS9" s="812"/>
      <c r="BT9" s="813"/>
      <c r="BU9" s="813"/>
      <c r="BV9" s="813"/>
      <c r="BW9" s="813"/>
      <c r="BX9" s="813"/>
      <c r="BY9" s="813"/>
      <c r="BZ9" s="813"/>
      <c r="CA9" s="813"/>
      <c r="CB9" s="813"/>
      <c r="CC9" s="813"/>
      <c r="CD9" s="813"/>
      <c r="CE9" s="813"/>
      <c r="CF9" s="813"/>
      <c r="CG9" s="814"/>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812"/>
      <c r="DW9" s="813"/>
      <c r="DX9" s="813"/>
      <c r="DY9" s="813"/>
      <c r="DZ9" s="815"/>
      <c r="EA9" s="230"/>
    </row>
    <row r="10" spans="1:131" s="231" customFormat="1" ht="26.25" customHeight="1" x14ac:dyDescent="0.2">
      <c r="A10" s="234">
        <v>4</v>
      </c>
      <c r="B10" s="816" t="s">
        <v>393</v>
      </c>
      <c r="C10" s="817"/>
      <c r="D10" s="817"/>
      <c r="E10" s="817"/>
      <c r="F10" s="817"/>
      <c r="G10" s="817"/>
      <c r="H10" s="817"/>
      <c r="I10" s="817"/>
      <c r="J10" s="817"/>
      <c r="K10" s="817"/>
      <c r="L10" s="817"/>
      <c r="M10" s="817"/>
      <c r="N10" s="817"/>
      <c r="O10" s="817"/>
      <c r="P10" s="818"/>
      <c r="Q10" s="819">
        <v>68</v>
      </c>
      <c r="R10" s="820"/>
      <c r="S10" s="820"/>
      <c r="T10" s="820"/>
      <c r="U10" s="820"/>
      <c r="V10" s="820">
        <v>61</v>
      </c>
      <c r="W10" s="820"/>
      <c r="X10" s="820"/>
      <c r="Y10" s="820"/>
      <c r="Z10" s="820"/>
      <c r="AA10" s="820">
        <v>7</v>
      </c>
      <c r="AB10" s="820"/>
      <c r="AC10" s="820"/>
      <c r="AD10" s="820"/>
      <c r="AE10" s="821"/>
      <c r="AF10" s="822">
        <v>7</v>
      </c>
      <c r="AG10" s="823"/>
      <c r="AH10" s="823"/>
      <c r="AI10" s="823"/>
      <c r="AJ10" s="824"/>
      <c r="AK10" s="808">
        <v>16</v>
      </c>
      <c r="AL10" s="809"/>
      <c r="AM10" s="809"/>
      <c r="AN10" s="809"/>
      <c r="AO10" s="809"/>
      <c r="AP10" s="809" t="s">
        <v>582</v>
      </c>
      <c r="AQ10" s="809"/>
      <c r="AR10" s="809"/>
      <c r="AS10" s="809"/>
      <c r="AT10" s="809"/>
      <c r="AU10" s="810"/>
      <c r="AV10" s="810"/>
      <c r="AW10" s="810"/>
      <c r="AX10" s="810"/>
      <c r="AY10" s="811"/>
      <c r="AZ10" s="228"/>
      <c r="BA10" s="228"/>
      <c r="BB10" s="228"/>
      <c r="BC10" s="228"/>
      <c r="BD10" s="228"/>
      <c r="BE10" s="229"/>
      <c r="BF10" s="229"/>
      <c r="BG10" s="229"/>
      <c r="BH10" s="229"/>
      <c r="BI10" s="229"/>
      <c r="BJ10" s="229"/>
      <c r="BK10" s="229"/>
      <c r="BL10" s="229"/>
      <c r="BM10" s="229"/>
      <c r="BN10" s="229"/>
      <c r="BO10" s="229"/>
      <c r="BP10" s="229"/>
      <c r="BQ10" s="234">
        <v>4</v>
      </c>
      <c r="BR10" s="235"/>
      <c r="BS10" s="812"/>
      <c r="BT10" s="813"/>
      <c r="BU10" s="813"/>
      <c r="BV10" s="813"/>
      <c r="BW10" s="813"/>
      <c r="BX10" s="813"/>
      <c r="BY10" s="813"/>
      <c r="BZ10" s="813"/>
      <c r="CA10" s="813"/>
      <c r="CB10" s="813"/>
      <c r="CC10" s="813"/>
      <c r="CD10" s="813"/>
      <c r="CE10" s="813"/>
      <c r="CF10" s="813"/>
      <c r="CG10" s="814"/>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812"/>
      <c r="DW10" s="813"/>
      <c r="DX10" s="813"/>
      <c r="DY10" s="813"/>
      <c r="DZ10" s="815"/>
      <c r="EA10" s="230"/>
    </row>
    <row r="11" spans="1:131" s="231" customFormat="1" ht="26.25" customHeight="1" x14ac:dyDescent="0.2">
      <c r="A11" s="234">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8"/>
      <c r="AL11" s="809"/>
      <c r="AM11" s="809"/>
      <c r="AN11" s="809"/>
      <c r="AO11" s="809"/>
      <c r="AP11" s="809"/>
      <c r="AQ11" s="809"/>
      <c r="AR11" s="809"/>
      <c r="AS11" s="809"/>
      <c r="AT11" s="809"/>
      <c r="AU11" s="810"/>
      <c r="AV11" s="810"/>
      <c r="AW11" s="810"/>
      <c r="AX11" s="810"/>
      <c r="AY11" s="811"/>
      <c r="AZ11" s="228"/>
      <c r="BA11" s="228"/>
      <c r="BB11" s="228"/>
      <c r="BC11" s="228"/>
      <c r="BD11" s="228"/>
      <c r="BE11" s="229"/>
      <c r="BF11" s="229"/>
      <c r="BG11" s="229"/>
      <c r="BH11" s="229"/>
      <c r="BI11" s="229"/>
      <c r="BJ11" s="229"/>
      <c r="BK11" s="229"/>
      <c r="BL11" s="229"/>
      <c r="BM11" s="229"/>
      <c r="BN11" s="229"/>
      <c r="BO11" s="229"/>
      <c r="BP11" s="229"/>
      <c r="BQ11" s="234">
        <v>5</v>
      </c>
      <c r="BR11" s="235"/>
      <c r="BS11" s="812"/>
      <c r="BT11" s="813"/>
      <c r="BU11" s="813"/>
      <c r="BV11" s="813"/>
      <c r="BW11" s="813"/>
      <c r="BX11" s="813"/>
      <c r="BY11" s="813"/>
      <c r="BZ11" s="813"/>
      <c r="CA11" s="813"/>
      <c r="CB11" s="813"/>
      <c r="CC11" s="813"/>
      <c r="CD11" s="813"/>
      <c r="CE11" s="813"/>
      <c r="CF11" s="813"/>
      <c r="CG11" s="814"/>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812"/>
      <c r="DW11" s="813"/>
      <c r="DX11" s="813"/>
      <c r="DY11" s="813"/>
      <c r="DZ11" s="815"/>
      <c r="EA11" s="230"/>
    </row>
    <row r="12" spans="1:131" s="231" customFormat="1" ht="26.25" customHeight="1" x14ac:dyDescent="0.2">
      <c r="A12" s="234">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8"/>
      <c r="AL12" s="809"/>
      <c r="AM12" s="809"/>
      <c r="AN12" s="809"/>
      <c r="AO12" s="809"/>
      <c r="AP12" s="809"/>
      <c r="AQ12" s="809"/>
      <c r="AR12" s="809"/>
      <c r="AS12" s="809"/>
      <c r="AT12" s="809"/>
      <c r="AU12" s="810"/>
      <c r="AV12" s="810"/>
      <c r="AW12" s="810"/>
      <c r="AX12" s="810"/>
      <c r="AY12" s="811"/>
      <c r="AZ12" s="228"/>
      <c r="BA12" s="228"/>
      <c r="BB12" s="228"/>
      <c r="BC12" s="228"/>
      <c r="BD12" s="228"/>
      <c r="BE12" s="229"/>
      <c r="BF12" s="229"/>
      <c r="BG12" s="229"/>
      <c r="BH12" s="229"/>
      <c r="BI12" s="229"/>
      <c r="BJ12" s="229"/>
      <c r="BK12" s="229"/>
      <c r="BL12" s="229"/>
      <c r="BM12" s="229"/>
      <c r="BN12" s="229"/>
      <c r="BO12" s="229"/>
      <c r="BP12" s="229"/>
      <c r="BQ12" s="234">
        <v>6</v>
      </c>
      <c r="BR12" s="235"/>
      <c r="BS12" s="812"/>
      <c r="BT12" s="813"/>
      <c r="BU12" s="813"/>
      <c r="BV12" s="813"/>
      <c r="BW12" s="813"/>
      <c r="BX12" s="813"/>
      <c r="BY12" s="813"/>
      <c r="BZ12" s="813"/>
      <c r="CA12" s="813"/>
      <c r="CB12" s="813"/>
      <c r="CC12" s="813"/>
      <c r="CD12" s="813"/>
      <c r="CE12" s="813"/>
      <c r="CF12" s="813"/>
      <c r="CG12" s="814"/>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812"/>
      <c r="DW12" s="813"/>
      <c r="DX12" s="813"/>
      <c r="DY12" s="813"/>
      <c r="DZ12" s="815"/>
      <c r="EA12" s="230"/>
    </row>
    <row r="13" spans="1:131" s="231" customFormat="1" ht="26.25" customHeight="1" x14ac:dyDescent="0.2">
      <c r="A13" s="234">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8"/>
      <c r="AL13" s="809"/>
      <c r="AM13" s="809"/>
      <c r="AN13" s="809"/>
      <c r="AO13" s="809"/>
      <c r="AP13" s="809"/>
      <c r="AQ13" s="809"/>
      <c r="AR13" s="809"/>
      <c r="AS13" s="809"/>
      <c r="AT13" s="809"/>
      <c r="AU13" s="810"/>
      <c r="AV13" s="810"/>
      <c r="AW13" s="810"/>
      <c r="AX13" s="810"/>
      <c r="AY13" s="811"/>
      <c r="AZ13" s="228"/>
      <c r="BA13" s="228"/>
      <c r="BB13" s="228"/>
      <c r="BC13" s="228"/>
      <c r="BD13" s="228"/>
      <c r="BE13" s="229"/>
      <c r="BF13" s="229"/>
      <c r="BG13" s="229"/>
      <c r="BH13" s="229"/>
      <c r="BI13" s="229"/>
      <c r="BJ13" s="229"/>
      <c r="BK13" s="229"/>
      <c r="BL13" s="229"/>
      <c r="BM13" s="229"/>
      <c r="BN13" s="229"/>
      <c r="BO13" s="229"/>
      <c r="BP13" s="229"/>
      <c r="BQ13" s="234">
        <v>7</v>
      </c>
      <c r="BR13" s="235"/>
      <c r="BS13" s="812"/>
      <c r="BT13" s="813"/>
      <c r="BU13" s="813"/>
      <c r="BV13" s="813"/>
      <c r="BW13" s="813"/>
      <c r="BX13" s="813"/>
      <c r="BY13" s="813"/>
      <c r="BZ13" s="813"/>
      <c r="CA13" s="813"/>
      <c r="CB13" s="813"/>
      <c r="CC13" s="813"/>
      <c r="CD13" s="813"/>
      <c r="CE13" s="813"/>
      <c r="CF13" s="813"/>
      <c r="CG13" s="814"/>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812"/>
      <c r="DW13" s="813"/>
      <c r="DX13" s="813"/>
      <c r="DY13" s="813"/>
      <c r="DZ13" s="815"/>
      <c r="EA13" s="230"/>
    </row>
    <row r="14" spans="1:131" s="231" customFormat="1" ht="26.25" customHeight="1" x14ac:dyDescent="0.2">
      <c r="A14" s="234">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8"/>
      <c r="AL14" s="809"/>
      <c r="AM14" s="809"/>
      <c r="AN14" s="809"/>
      <c r="AO14" s="809"/>
      <c r="AP14" s="809"/>
      <c r="AQ14" s="809"/>
      <c r="AR14" s="809"/>
      <c r="AS14" s="809"/>
      <c r="AT14" s="809"/>
      <c r="AU14" s="810"/>
      <c r="AV14" s="810"/>
      <c r="AW14" s="810"/>
      <c r="AX14" s="810"/>
      <c r="AY14" s="811"/>
      <c r="AZ14" s="228"/>
      <c r="BA14" s="228"/>
      <c r="BB14" s="228"/>
      <c r="BC14" s="228"/>
      <c r="BD14" s="228"/>
      <c r="BE14" s="229"/>
      <c r="BF14" s="229"/>
      <c r="BG14" s="229"/>
      <c r="BH14" s="229"/>
      <c r="BI14" s="229"/>
      <c r="BJ14" s="229"/>
      <c r="BK14" s="229"/>
      <c r="BL14" s="229"/>
      <c r="BM14" s="229"/>
      <c r="BN14" s="229"/>
      <c r="BO14" s="229"/>
      <c r="BP14" s="229"/>
      <c r="BQ14" s="234">
        <v>8</v>
      </c>
      <c r="BR14" s="235"/>
      <c r="BS14" s="812"/>
      <c r="BT14" s="813"/>
      <c r="BU14" s="813"/>
      <c r="BV14" s="813"/>
      <c r="BW14" s="813"/>
      <c r="BX14" s="813"/>
      <c r="BY14" s="813"/>
      <c r="BZ14" s="813"/>
      <c r="CA14" s="813"/>
      <c r="CB14" s="813"/>
      <c r="CC14" s="813"/>
      <c r="CD14" s="813"/>
      <c r="CE14" s="813"/>
      <c r="CF14" s="813"/>
      <c r="CG14" s="814"/>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812"/>
      <c r="DW14" s="813"/>
      <c r="DX14" s="813"/>
      <c r="DY14" s="813"/>
      <c r="DZ14" s="815"/>
      <c r="EA14" s="230"/>
    </row>
    <row r="15" spans="1:131" s="231" customFormat="1" ht="26.25" customHeight="1" x14ac:dyDescent="0.2">
      <c r="A15" s="234">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8"/>
      <c r="AL15" s="809"/>
      <c r="AM15" s="809"/>
      <c r="AN15" s="809"/>
      <c r="AO15" s="809"/>
      <c r="AP15" s="809"/>
      <c r="AQ15" s="809"/>
      <c r="AR15" s="809"/>
      <c r="AS15" s="809"/>
      <c r="AT15" s="809"/>
      <c r="AU15" s="810"/>
      <c r="AV15" s="810"/>
      <c r="AW15" s="810"/>
      <c r="AX15" s="810"/>
      <c r="AY15" s="811"/>
      <c r="AZ15" s="228"/>
      <c r="BA15" s="228"/>
      <c r="BB15" s="228"/>
      <c r="BC15" s="228"/>
      <c r="BD15" s="228"/>
      <c r="BE15" s="229"/>
      <c r="BF15" s="229"/>
      <c r="BG15" s="229"/>
      <c r="BH15" s="229"/>
      <c r="BI15" s="229"/>
      <c r="BJ15" s="229"/>
      <c r="BK15" s="229"/>
      <c r="BL15" s="229"/>
      <c r="BM15" s="229"/>
      <c r="BN15" s="229"/>
      <c r="BO15" s="229"/>
      <c r="BP15" s="229"/>
      <c r="BQ15" s="234">
        <v>9</v>
      </c>
      <c r="BR15" s="235"/>
      <c r="BS15" s="812"/>
      <c r="BT15" s="813"/>
      <c r="BU15" s="813"/>
      <c r="BV15" s="813"/>
      <c r="BW15" s="813"/>
      <c r="BX15" s="813"/>
      <c r="BY15" s="813"/>
      <c r="BZ15" s="813"/>
      <c r="CA15" s="813"/>
      <c r="CB15" s="813"/>
      <c r="CC15" s="813"/>
      <c r="CD15" s="813"/>
      <c r="CE15" s="813"/>
      <c r="CF15" s="813"/>
      <c r="CG15" s="814"/>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812"/>
      <c r="DW15" s="813"/>
      <c r="DX15" s="813"/>
      <c r="DY15" s="813"/>
      <c r="DZ15" s="815"/>
      <c r="EA15" s="230"/>
    </row>
    <row r="16" spans="1:131" s="231" customFormat="1" ht="26.25" customHeight="1" x14ac:dyDescent="0.2">
      <c r="A16" s="234">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8"/>
      <c r="AL16" s="809"/>
      <c r="AM16" s="809"/>
      <c r="AN16" s="809"/>
      <c r="AO16" s="809"/>
      <c r="AP16" s="809"/>
      <c r="AQ16" s="809"/>
      <c r="AR16" s="809"/>
      <c r="AS16" s="809"/>
      <c r="AT16" s="809"/>
      <c r="AU16" s="810"/>
      <c r="AV16" s="810"/>
      <c r="AW16" s="810"/>
      <c r="AX16" s="810"/>
      <c r="AY16" s="811"/>
      <c r="AZ16" s="228"/>
      <c r="BA16" s="228"/>
      <c r="BB16" s="228"/>
      <c r="BC16" s="228"/>
      <c r="BD16" s="228"/>
      <c r="BE16" s="229"/>
      <c r="BF16" s="229"/>
      <c r="BG16" s="229"/>
      <c r="BH16" s="229"/>
      <c r="BI16" s="229"/>
      <c r="BJ16" s="229"/>
      <c r="BK16" s="229"/>
      <c r="BL16" s="229"/>
      <c r="BM16" s="229"/>
      <c r="BN16" s="229"/>
      <c r="BO16" s="229"/>
      <c r="BP16" s="229"/>
      <c r="BQ16" s="234">
        <v>10</v>
      </c>
      <c r="BR16" s="235"/>
      <c r="BS16" s="812"/>
      <c r="BT16" s="813"/>
      <c r="BU16" s="813"/>
      <c r="BV16" s="813"/>
      <c r="BW16" s="813"/>
      <c r="BX16" s="813"/>
      <c r="BY16" s="813"/>
      <c r="BZ16" s="813"/>
      <c r="CA16" s="813"/>
      <c r="CB16" s="813"/>
      <c r="CC16" s="813"/>
      <c r="CD16" s="813"/>
      <c r="CE16" s="813"/>
      <c r="CF16" s="813"/>
      <c r="CG16" s="814"/>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812"/>
      <c r="DW16" s="813"/>
      <c r="DX16" s="813"/>
      <c r="DY16" s="813"/>
      <c r="DZ16" s="815"/>
      <c r="EA16" s="230"/>
    </row>
    <row r="17" spans="1:131" s="231" customFormat="1" ht="26.25" customHeight="1" x14ac:dyDescent="0.2">
      <c r="A17" s="234">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8"/>
      <c r="AL17" s="809"/>
      <c r="AM17" s="809"/>
      <c r="AN17" s="809"/>
      <c r="AO17" s="809"/>
      <c r="AP17" s="809"/>
      <c r="AQ17" s="809"/>
      <c r="AR17" s="809"/>
      <c r="AS17" s="809"/>
      <c r="AT17" s="809"/>
      <c r="AU17" s="810"/>
      <c r="AV17" s="810"/>
      <c r="AW17" s="810"/>
      <c r="AX17" s="810"/>
      <c r="AY17" s="811"/>
      <c r="AZ17" s="228"/>
      <c r="BA17" s="228"/>
      <c r="BB17" s="228"/>
      <c r="BC17" s="228"/>
      <c r="BD17" s="228"/>
      <c r="BE17" s="229"/>
      <c r="BF17" s="229"/>
      <c r="BG17" s="229"/>
      <c r="BH17" s="229"/>
      <c r="BI17" s="229"/>
      <c r="BJ17" s="229"/>
      <c r="BK17" s="229"/>
      <c r="BL17" s="229"/>
      <c r="BM17" s="229"/>
      <c r="BN17" s="229"/>
      <c r="BO17" s="229"/>
      <c r="BP17" s="229"/>
      <c r="BQ17" s="234">
        <v>11</v>
      </c>
      <c r="BR17" s="235"/>
      <c r="BS17" s="812"/>
      <c r="BT17" s="813"/>
      <c r="BU17" s="813"/>
      <c r="BV17" s="813"/>
      <c r="BW17" s="813"/>
      <c r="BX17" s="813"/>
      <c r="BY17" s="813"/>
      <c r="BZ17" s="813"/>
      <c r="CA17" s="813"/>
      <c r="CB17" s="813"/>
      <c r="CC17" s="813"/>
      <c r="CD17" s="813"/>
      <c r="CE17" s="813"/>
      <c r="CF17" s="813"/>
      <c r="CG17" s="814"/>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812"/>
      <c r="DW17" s="813"/>
      <c r="DX17" s="813"/>
      <c r="DY17" s="813"/>
      <c r="DZ17" s="815"/>
      <c r="EA17" s="230"/>
    </row>
    <row r="18" spans="1:131" s="231" customFormat="1" ht="26.25" customHeight="1" x14ac:dyDescent="0.2">
      <c r="A18" s="234">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8"/>
      <c r="AL18" s="809"/>
      <c r="AM18" s="809"/>
      <c r="AN18" s="809"/>
      <c r="AO18" s="809"/>
      <c r="AP18" s="809"/>
      <c r="AQ18" s="809"/>
      <c r="AR18" s="809"/>
      <c r="AS18" s="809"/>
      <c r="AT18" s="809"/>
      <c r="AU18" s="810"/>
      <c r="AV18" s="810"/>
      <c r="AW18" s="810"/>
      <c r="AX18" s="810"/>
      <c r="AY18" s="811"/>
      <c r="AZ18" s="228"/>
      <c r="BA18" s="228"/>
      <c r="BB18" s="228"/>
      <c r="BC18" s="228"/>
      <c r="BD18" s="228"/>
      <c r="BE18" s="229"/>
      <c r="BF18" s="229"/>
      <c r="BG18" s="229"/>
      <c r="BH18" s="229"/>
      <c r="BI18" s="229"/>
      <c r="BJ18" s="229"/>
      <c r="BK18" s="229"/>
      <c r="BL18" s="229"/>
      <c r="BM18" s="229"/>
      <c r="BN18" s="229"/>
      <c r="BO18" s="229"/>
      <c r="BP18" s="229"/>
      <c r="BQ18" s="234">
        <v>12</v>
      </c>
      <c r="BR18" s="235"/>
      <c r="BS18" s="812"/>
      <c r="BT18" s="813"/>
      <c r="BU18" s="813"/>
      <c r="BV18" s="813"/>
      <c r="BW18" s="813"/>
      <c r="BX18" s="813"/>
      <c r="BY18" s="813"/>
      <c r="BZ18" s="813"/>
      <c r="CA18" s="813"/>
      <c r="CB18" s="813"/>
      <c r="CC18" s="813"/>
      <c r="CD18" s="813"/>
      <c r="CE18" s="813"/>
      <c r="CF18" s="813"/>
      <c r="CG18" s="814"/>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812"/>
      <c r="DW18" s="813"/>
      <c r="DX18" s="813"/>
      <c r="DY18" s="813"/>
      <c r="DZ18" s="815"/>
      <c r="EA18" s="230"/>
    </row>
    <row r="19" spans="1:131" s="231" customFormat="1" ht="26.25" customHeight="1" x14ac:dyDescent="0.2">
      <c r="A19" s="234">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8"/>
      <c r="AL19" s="809"/>
      <c r="AM19" s="809"/>
      <c r="AN19" s="809"/>
      <c r="AO19" s="809"/>
      <c r="AP19" s="809"/>
      <c r="AQ19" s="809"/>
      <c r="AR19" s="809"/>
      <c r="AS19" s="809"/>
      <c r="AT19" s="809"/>
      <c r="AU19" s="810"/>
      <c r="AV19" s="810"/>
      <c r="AW19" s="810"/>
      <c r="AX19" s="810"/>
      <c r="AY19" s="811"/>
      <c r="AZ19" s="228"/>
      <c r="BA19" s="228"/>
      <c r="BB19" s="228"/>
      <c r="BC19" s="228"/>
      <c r="BD19" s="228"/>
      <c r="BE19" s="229"/>
      <c r="BF19" s="229"/>
      <c r="BG19" s="229"/>
      <c r="BH19" s="229"/>
      <c r="BI19" s="229"/>
      <c r="BJ19" s="229"/>
      <c r="BK19" s="229"/>
      <c r="BL19" s="229"/>
      <c r="BM19" s="229"/>
      <c r="BN19" s="229"/>
      <c r="BO19" s="229"/>
      <c r="BP19" s="229"/>
      <c r="BQ19" s="234">
        <v>13</v>
      </c>
      <c r="BR19" s="235"/>
      <c r="BS19" s="812"/>
      <c r="BT19" s="813"/>
      <c r="BU19" s="813"/>
      <c r="BV19" s="813"/>
      <c r="BW19" s="813"/>
      <c r="BX19" s="813"/>
      <c r="BY19" s="813"/>
      <c r="BZ19" s="813"/>
      <c r="CA19" s="813"/>
      <c r="CB19" s="813"/>
      <c r="CC19" s="813"/>
      <c r="CD19" s="813"/>
      <c r="CE19" s="813"/>
      <c r="CF19" s="813"/>
      <c r="CG19" s="814"/>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812"/>
      <c r="DW19" s="813"/>
      <c r="DX19" s="813"/>
      <c r="DY19" s="813"/>
      <c r="DZ19" s="815"/>
      <c r="EA19" s="230"/>
    </row>
    <row r="20" spans="1:131" s="231" customFormat="1" ht="26.25" customHeight="1" x14ac:dyDescent="0.2">
      <c r="A20" s="234">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8"/>
      <c r="AL20" s="809"/>
      <c r="AM20" s="809"/>
      <c r="AN20" s="809"/>
      <c r="AO20" s="809"/>
      <c r="AP20" s="809"/>
      <c r="AQ20" s="809"/>
      <c r="AR20" s="809"/>
      <c r="AS20" s="809"/>
      <c r="AT20" s="809"/>
      <c r="AU20" s="810"/>
      <c r="AV20" s="810"/>
      <c r="AW20" s="810"/>
      <c r="AX20" s="810"/>
      <c r="AY20" s="811"/>
      <c r="AZ20" s="228"/>
      <c r="BA20" s="228"/>
      <c r="BB20" s="228"/>
      <c r="BC20" s="228"/>
      <c r="BD20" s="228"/>
      <c r="BE20" s="229"/>
      <c r="BF20" s="229"/>
      <c r="BG20" s="229"/>
      <c r="BH20" s="229"/>
      <c r="BI20" s="229"/>
      <c r="BJ20" s="229"/>
      <c r="BK20" s="229"/>
      <c r="BL20" s="229"/>
      <c r="BM20" s="229"/>
      <c r="BN20" s="229"/>
      <c r="BO20" s="229"/>
      <c r="BP20" s="229"/>
      <c r="BQ20" s="234">
        <v>14</v>
      </c>
      <c r="BR20" s="235"/>
      <c r="BS20" s="812"/>
      <c r="BT20" s="813"/>
      <c r="BU20" s="813"/>
      <c r="BV20" s="813"/>
      <c r="BW20" s="813"/>
      <c r="BX20" s="813"/>
      <c r="BY20" s="813"/>
      <c r="BZ20" s="813"/>
      <c r="CA20" s="813"/>
      <c r="CB20" s="813"/>
      <c r="CC20" s="813"/>
      <c r="CD20" s="813"/>
      <c r="CE20" s="813"/>
      <c r="CF20" s="813"/>
      <c r="CG20" s="814"/>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812"/>
      <c r="DW20" s="813"/>
      <c r="DX20" s="813"/>
      <c r="DY20" s="813"/>
      <c r="DZ20" s="815"/>
      <c r="EA20" s="230"/>
    </row>
    <row r="21" spans="1:131" s="231" customFormat="1" ht="26.25" customHeight="1" thickBot="1" x14ac:dyDescent="0.25">
      <c r="A21" s="234">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8"/>
      <c r="AL21" s="809"/>
      <c r="AM21" s="809"/>
      <c r="AN21" s="809"/>
      <c r="AO21" s="809"/>
      <c r="AP21" s="809"/>
      <c r="AQ21" s="809"/>
      <c r="AR21" s="809"/>
      <c r="AS21" s="809"/>
      <c r="AT21" s="809"/>
      <c r="AU21" s="810"/>
      <c r="AV21" s="810"/>
      <c r="AW21" s="810"/>
      <c r="AX21" s="810"/>
      <c r="AY21" s="811"/>
      <c r="AZ21" s="228"/>
      <c r="BA21" s="228"/>
      <c r="BB21" s="228"/>
      <c r="BC21" s="228"/>
      <c r="BD21" s="228"/>
      <c r="BE21" s="229"/>
      <c r="BF21" s="229"/>
      <c r="BG21" s="229"/>
      <c r="BH21" s="229"/>
      <c r="BI21" s="229"/>
      <c r="BJ21" s="229"/>
      <c r="BK21" s="229"/>
      <c r="BL21" s="229"/>
      <c r="BM21" s="229"/>
      <c r="BN21" s="229"/>
      <c r="BO21" s="229"/>
      <c r="BP21" s="229"/>
      <c r="BQ21" s="234">
        <v>15</v>
      </c>
      <c r="BR21" s="235"/>
      <c r="BS21" s="812"/>
      <c r="BT21" s="813"/>
      <c r="BU21" s="813"/>
      <c r="BV21" s="813"/>
      <c r="BW21" s="813"/>
      <c r="BX21" s="813"/>
      <c r="BY21" s="813"/>
      <c r="BZ21" s="813"/>
      <c r="CA21" s="813"/>
      <c r="CB21" s="813"/>
      <c r="CC21" s="813"/>
      <c r="CD21" s="813"/>
      <c r="CE21" s="813"/>
      <c r="CF21" s="813"/>
      <c r="CG21" s="814"/>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812"/>
      <c r="DW21" s="813"/>
      <c r="DX21" s="813"/>
      <c r="DY21" s="813"/>
      <c r="DZ21" s="815"/>
      <c r="EA21" s="230"/>
    </row>
    <row r="22" spans="1:131" s="231" customFormat="1" ht="26.25" customHeight="1" x14ac:dyDescent="0.2">
      <c r="A22" s="234">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394</v>
      </c>
      <c r="BA22" s="842"/>
      <c r="BB22" s="842"/>
      <c r="BC22" s="842"/>
      <c r="BD22" s="843"/>
      <c r="BE22" s="229"/>
      <c r="BF22" s="229"/>
      <c r="BG22" s="229"/>
      <c r="BH22" s="229"/>
      <c r="BI22" s="229"/>
      <c r="BJ22" s="229"/>
      <c r="BK22" s="229"/>
      <c r="BL22" s="229"/>
      <c r="BM22" s="229"/>
      <c r="BN22" s="229"/>
      <c r="BO22" s="229"/>
      <c r="BP22" s="229"/>
      <c r="BQ22" s="234">
        <v>16</v>
      </c>
      <c r="BR22" s="235"/>
      <c r="BS22" s="812"/>
      <c r="BT22" s="813"/>
      <c r="BU22" s="813"/>
      <c r="BV22" s="813"/>
      <c r="BW22" s="813"/>
      <c r="BX22" s="813"/>
      <c r="BY22" s="813"/>
      <c r="BZ22" s="813"/>
      <c r="CA22" s="813"/>
      <c r="CB22" s="813"/>
      <c r="CC22" s="813"/>
      <c r="CD22" s="813"/>
      <c r="CE22" s="813"/>
      <c r="CF22" s="813"/>
      <c r="CG22" s="814"/>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812"/>
      <c r="DW22" s="813"/>
      <c r="DX22" s="813"/>
      <c r="DY22" s="813"/>
      <c r="DZ22" s="815"/>
      <c r="EA22" s="230"/>
    </row>
    <row r="23" spans="1:131" s="231" customFormat="1" ht="26.25" customHeight="1" thickBot="1" x14ac:dyDescent="0.25">
      <c r="A23" s="236" t="s">
        <v>395</v>
      </c>
      <c r="B23" s="825" t="s">
        <v>396</v>
      </c>
      <c r="C23" s="826"/>
      <c r="D23" s="826"/>
      <c r="E23" s="826"/>
      <c r="F23" s="826"/>
      <c r="G23" s="826"/>
      <c r="H23" s="826"/>
      <c r="I23" s="826"/>
      <c r="J23" s="826"/>
      <c r="K23" s="826"/>
      <c r="L23" s="826"/>
      <c r="M23" s="826"/>
      <c r="N23" s="826"/>
      <c r="O23" s="826"/>
      <c r="P23" s="827"/>
      <c r="Q23" s="828">
        <v>32912</v>
      </c>
      <c r="R23" s="829"/>
      <c r="S23" s="829"/>
      <c r="T23" s="829"/>
      <c r="U23" s="829"/>
      <c r="V23" s="829">
        <v>30684</v>
      </c>
      <c r="W23" s="829"/>
      <c r="X23" s="829"/>
      <c r="Y23" s="829"/>
      <c r="Z23" s="829"/>
      <c r="AA23" s="829">
        <v>2228</v>
      </c>
      <c r="AB23" s="829"/>
      <c r="AC23" s="829"/>
      <c r="AD23" s="829"/>
      <c r="AE23" s="830"/>
      <c r="AF23" s="831">
        <v>1624</v>
      </c>
      <c r="AG23" s="829"/>
      <c r="AH23" s="829"/>
      <c r="AI23" s="829"/>
      <c r="AJ23" s="832"/>
      <c r="AK23" s="833"/>
      <c r="AL23" s="834"/>
      <c r="AM23" s="834"/>
      <c r="AN23" s="834"/>
      <c r="AO23" s="834"/>
      <c r="AP23" s="829">
        <v>6913</v>
      </c>
      <c r="AQ23" s="829"/>
      <c r="AR23" s="829"/>
      <c r="AS23" s="829"/>
      <c r="AT23" s="829"/>
      <c r="AU23" s="845"/>
      <c r="AV23" s="845"/>
      <c r="AW23" s="845"/>
      <c r="AX23" s="845"/>
      <c r="AY23" s="846"/>
      <c r="AZ23" s="847" t="s">
        <v>397</v>
      </c>
      <c r="BA23" s="848"/>
      <c r="BB23" s="848"/>
      <c r="BC23" s="848"/>
      <c r="BD23" s="849"/>
      <c r="BE23" s="229"/>
      <c r="BF23" s="229"/>
      <c r="BG23" s="229"/>
      <c r="BH23" s="229"/>
      <c r="BI23" s="229"/>
      <c r="BJ23" s="229"/>
      <c r="BK23" s="229"/>
      <c r="BL23" s="229"/>
      <c r="BM23" s="229"/>
      <c r="BN23" s="229"/>
      <c r="BO23" s="229"/>
      <c r="BP23" s="229"/>
      <c r="BQ23" s="234">
        <v>17</v>
      </c>
      <c r="BR23" s="235"/>
      <c r="BS23" s="812"/>
      <c r="BT23" s="813"/>
      <c r="BU23" s="813"/>
      <c r="BV23" s="813"/>
      <c r="BW23" s="813"/>
      <c r="BX23" s="813"/>
      <c r="BY23" s="813"/>
      <c r="BZ23" s="813"/>
      <c r="CA23" s="813"/>
      <c r="CB23" s="813"/>
      <c r="CC23" s="813"/>
      <c r="CD23" s="813"/>
      <c r="CE23" s="813"/>
      <c r="CF23" s="813"/>
      <c r="CG23" s="814"/>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812"/>
      <c r="DW23" s="813"/>
      <c r="DX23" s="813"/>
      <c r="DY23" s="813"/>
      <c r="DZ23" s="815"/>
      <c r="EA23" s="230"/>
    </row>
    <row r="24" spans="1:131" s="231" customFormat="1" ht="26.25" customHeight="1" x14ac:dyDescent="0.2">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28"/>
      <c r="BA24" s="228"/>
      <c r="BB24" s="228"/>
      <c r="BC24" s="228"/>
      <c r="BD24" s="228"/>
      <c r="BE24" s="229"/>
      <c r="BF24" s="229"/>
      <c r="BG24" s="229"/>
      <c r="BH24" s="229"/>
      <c r="BI24" s="229"/>
      <c r="BJ24" s="229"/>
      <c r="BK24" s="229"/>
      <c r="BL24" s="229"/>
      <c r="BM24" s="229"/>
      <c r="BN24" s="229"/>
      <c r="BO24" s="229"/>
      <c r="BP24" s="229"/>
      <c r="BQ24" s="234">
        <v>18</v>
      </c>
      <c r="BR24" s="235"/>
      <c r="BS24" s="812"/>
      <c r="BT24" s="813"/>
      <c r="BU24" s="813"/>
      <c r="BV24" s="813"/>
      <c r="BW24" s="813"/>
      <c r="BX24" s="813"/>
      <c r="BY24" s="813"/>
      <c r="BZ24" s="813"/>
      <c r="CA24" s="813"/>
      <c r="CB24" s="813"/>
      <c r="CC24" s="813"/>
      <c r="CD24" s="813"/>
      <c r="CE24" s="813"/>
      <c r="CF24" s="813"/>
      <c r="CG24" s="814"/>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812"/>
      <c r="DW24" s="813"/>
      <c r="DX24" s="813"/>
      <c r="DY24" s="813"/>
      <c r="DZ24" s="815"/>
      <c r="EA24" s="230"/>
    </row>
    <row r="25" spans="1:131" ht="26.25" customHeight="1" thickBot="1" x14ac:dyDescent="0.25">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28"/>
      <c r="BK25" s="228"/>
      <c r="BL25" s="228"/>
      <c r="BM25" s="228"/>
      <c r="BN25" s="228"/>
      <c r="BO25" s="237"/>
      <c r="BP25" s="237"/>
      <c r="BQ25" s="234">
        <v>19</v>
      </c>
      <c r="BR25" s="235"/>
      <c r="BS25" s="812"/>
      <c r="BT25" s="813"/>
      <c r="BU25" s="813"/>
      <c r="BV25" s="813"/>
      <c r="BW25" s="813"/>
      <c r="BX25" s="813"/>
      <c r="BY25" s="813"/>
      <c r="BZ25" s="813"/>
      <c r="CA25" s="813"/>
      <c r="CB25" s="813"/>
      <c r="CC25" s="813"/>
      <c r="CD25" s="813"/>
      <c r="CE25" s="813"/>
      <c r="CF25" s="813"/>
      <c r="CG25" s="814"/>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812"/>
      <c r="DW25" s="813"/>
      <c r="DX25" s="813"/>
      <c r="DY25" s="813"/>
      <c r="DZ25" s="815"/>
      <c r="EA25" s="226"/>
    </row>
    <row r="26" spans="1:131" ht="26.25" customHeight="1" x14ac:dyDescent="0.2">
      <c r="A26" s="763" t="s">
        <v>373</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380</v>
      </c>
      <c r="BF26" s="770"/>
      <c r="BG26" s="770"/>
      <c r="BH26" s="770"/>
      <c r="BI26" s="776"/>
      <c r="BJ26" s="228"/>
      <c r="BK26" s="228"/>
      <c r="BL26" s="228"/>
      <c r="BM26" s="228"/>
      <c r="BN26" s="228"/>
      <c r="BO26" s="237"/>
      <c r="BP26" s="237"/>
      <c r="BQ26" s="234">
        <v>20</v>
      </c>
      <c r="BR26" s="235"/>
      <c r="BS26" s="812"/>
      <c r="BT26" s="813"/>
      <c r="BU26" s="813"/>
      <c r="BV26" s="813"/>
      <c r="BW26" s="813"/>
      <c r="BX26" s="813"/>
      <c r="BY26" s="813"/>
      <c r="BZ26" s="813"/>
      <c r="CA26" s="813"/>
      <c r="CB26" s="813"/>
      <c r="CC26" s="813"/>
      <c r="CD26" s="813"/>
      <c r="CE26" s="813"/>
      <c r="CF26" s="813"/>
      <c r="CG26" s="814"/>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812"/>
      <c r="DW26" s="813"/>
      <c r="DX26" s="813"/>
      <c r="DY26" s="813"/>
      <c r="DZ26" s="815"/>
      <c r="EA26" s="226"/>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28"/>
      <c r="BK27" s="228"/>
      <c r="BL27" s="228"/>
      <c r="BM27" s="228"/>
      <c r="BN27" s="228"/>
      <c r="BO27" s="237"/>
      <c r="BP27" s="237"/>
      <c r="BQ27" s="234">
        <v>21</v>
      </c>
      <c r="BR27" s="235"/>
      <c r="BS27" s="812"/>
      <c r="BT27" s="813"/>
      <c r="BU27" s="813"/>
      <c r="BV27" s="813"/>
      <c r="BW27" s="813"/>
      <c r="BX27" s="813"/>
      <c r="BY27" s="813"/>
      <c r="BZ27" s="813"/>
      <c r="CA27" s="813"/>
      <c r="CB27" s="813"/>
      <c r="CC27" s="813"/>
      <c r="CD27" s="813"/>
      <c r="CE27" s="813"/>
      <c r="CF27" s="813"/>
      <c r="CG27" s="814"/>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812"/>
      <c r="DW27" s="813"/>
      <c r="DX27" s="813"/>
      <c r="DY27" s="813"/>
      <c r="DZ27" s="815"/>
      <c r="EA27" s="226"/>
    </row>
    <row r="28" spans="1:131" ht="26.25" customHeight="1" thickTop="1" x14ac:dyDescent="0.2">
      <c r="A28" s="238">
        <v>1</v>
      </c>
      <c r="B28" s="788" t="s">
        <v>408</v>
      </c>
      <c r="C28" s="789"/>
      <c r="D28" s="789"/>
      <c r="E28" s="789"/>
      <c r="F28" s="789"/>
      <c r="G28" s="789"/>
      <c r="H28" s="789"/>
      <c r="I28" s="789"/>
      <c r="J28" s="789"/>
      <c r="K28" s="789"/>
      <c r="L28" s="789"/>
      <c r="M28" s="789"/>
      <c r="N28" s="789"/>
      <c r="O28" s="789"/>
      <c r="P28" s="790"/>
      <c r="Q28" s="858">
        <v>6472</v>
      </c>
      <c r="R28" s="859"/>
      <c r="S28" s="859"/>
      <c r="T28" s="859"/>
      <c r="U28" s="859"/>
      <c r="V28" s="859">
        <v>6372</v>
      </c>
      <c r="W28" s="859"/>
      <c r="X28" s="859"/>
      <c r="Y28" s="859"/>
      <c r="Z28" s="859"/>
      <c r="AA28" s="859">
        <v>100</v>
      </c>
      <c r="AB28" s="859"/>
      <c r="AC28" s="859"/>
      <c r="AD28" s="859"/>
      <c r="AE28" s="860"/>
      <c r="AF28" s="861">
        <v>100</v>
      </c>
      <c r="AG28" s="859"/>
      <c r="AH28" s="859"/>
      <c r="AI28" s="859"/>
      <c r="AJ28" s="862"/>
      <c r="AK28" s="863">
        <v>564</v>
      </c>
      <c r="AL28" s="864"/>
      <c r="AM28" s="864"/>
      <c r="AN28" s="864"/>
      <c r="AO28" s="864"/>
      <c r="AP28" s="865" t="s">
        <v>519</v>
      </c>
      <c r="AQ28" s="866"/>
      <c r="AR28" s="866"/>
      <c r="AS28" s="866"/>
      <c r="AT28" s="867"/>
      <c r="AU28" s="865" t="s">
        <v>519</v>
      </c>
      <c r="AV28" s="866"/>
      <c r="AW28" s="866"/>
      <c r="AX28" s="866"/>
      <c r="AY28" s="867"/>
      <c r="AZ28" s="868" t="s">
        <v>519</v>
      </c>
      <c r="BA28" s="869"/>
      <c r="BB28" s="869"/>
      <c r="BC28" s="869"/>
      <c r="BD28" s="870"/>
      <c r="BE28" s="856"/>
      <c r="BF28" s="856"/>
      <c r="BG28" s="856"/>
      <c r="BH28" s="856"/>
      <c r="BI28" s="857"/>
      <c r="BJ28" s="228"/>
      <c r="BK28" s="228"/>
      <c r="BL28" s="228"/>
      <c r="BM28" s="228"/>
      <c r="BN28" s="228"/>
      <c r="BO28" s="237"/>
      <c r="BP28" s="237"/>
      <c r="BQ28" s="234">
        <v>22</v>
      </c>
      <c r="BR28" s="235"/>
      <c r="BS28" s="812"/>
      <c r="BT28" s="813"/>
      <c r="BU28" s="813"/>
      <c r="BV28" s="813"/>
      <c r="BW28" s="813"/>
      <c r="BX28" s="813"/>
      <c r="BY28" s="813"/>
      <c r="BZ28" s="813"/>
      <c r="CA28" s="813"/>
      <c r="CB28" s="813"/>
      <c r="CC28" s="813"/>
      <c r="CD28" s="813"/>
      <c r="CE28" s="813"/>
      <c r="CF28" s="813"/>
      <c r="CG28" s="814"/>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812"/>
      <c r="DW28" s="813"/>
      <c r="DX28" s="813"/>
      <c r="DY28" s="813"/>
      <c r="DZ28" s="815"/>
      <c r="EA28" s="226"/>
    </row>
    <row r="29" spans="1:131" ht="26.25" customHeight="1" x14ac:dyDescent="0.2">
      <c r="A29" s="238">
        <v>2</v>
      </c>
      <c r="B29" s="816" t="s">
        <v>409</v>
      </c>
      <c r="C29" s="817"/>
      <c r="D29" s="817"/>
      <c r="E29" s="817"/>
      <c r="F29" s="817"/>
      <c r="G29" s="817"/>
      <c r="H29" s="817"/>
      <c r="I29" s="817"/>
      <c r="J29" s="817"/>
      <c r="K29" s="817"/>
      <c r="L29" s="817"/>
      <c r="M29" s="817"/>
      <c r="N29" s="817"/>
      <c r="O29" s="817"/>
      <c r="P29" s="818"/>
      <c r="Q29" s="819">
        <v>2133</v>
      </c>
      <c r="R29" s="820"/>
      <c r="S29" s="820"/>
      <c r="T29" s="820"/>
      <c r="U29" s="820"/>
      <c r="V29" s="820">
        <v>2123</v>
      </c>
      <c r="W29" s="820"/>
      <c r="X29" s="820"/>
      <c r="Y29" s="820"/>
      <c r="Z29" s="820"/>
      <c r="AA29" s="820">
        <v>10</v>
      </c>
      <c r="AB29" s="820"/>
      <c r="AC29" s="820"/>
      <c r="AD29" s="820"/>
      <c r="AE29" s="821"/>
      <c r="AF29" s="822">
        <v>10</v>
      </c>
      <c r="AG29" s="823"/>
      <c r="AH29" s="823"/>
      <c r="AI29" s="823"/>
      <c r="AJ29" s="824"/>
      <c r="AK29" s="873">
        <v>867</v>
      </c>
      <c r="AL29" s="879"/>
      <c r="AM29" s="879"/>
      <c r="AN29" s="879"/>
      <c r="AO29" s="879"/>
      <c r="AP29" s="871" t="s">
        <v>519</v>
      </c>
      <c r="AQ29" s="872"/>
      <c r="AR29" s="872"/>
      <c r="AS29" s="872"/>
      <c r="AT29" s="873"/>
      <c r="AU29" s="871" t="s">
        <v>519</v>
      </c>
      <c r="AV29" s="872"/>
      <c r="AW29" s="872"/>
      <c r="AX29" s="872"/>
      <c r="AY29" s="873"/>
      <c r="AZ29" s="874" t="s">
        <v>519</v>
      </c>
      <c r="BA29" s="875"/>
      <c r="BB29" s="875"/>
      <c r="BC29" s="875"/>
      <c r="BD29" s="876"/>
      <c r="BE29" s="877"/>
      <c r="BF29" s="877"/>
      <c r="BG29" s="877"/>
      <c r="BH29" s="877"/>
      <c r="BI29" s="878"/>
      <c r="BJ29" s="228"/>
      <c r="BK29" s="228"/>
      <c r="BL29" s="228"/>
      <c r="BM29" s="228"/>
      <c r="BN29" s="228"/>
      <c r="BO29" s="237"/>
      <c r="BP29" s="237"/>
      <c r="BQ29" s="234">
        <v>23</v>
      </c>
      <c r="BR29" s="235"/>
      <c r="BS29" s="812"/>
      <c r="BT29" s="813"/>
      <c r="BU29" s="813"/>
      <c r="BV29" s="813"/>
      <c r="BW29" s="813"/>
      <c r="BX29" s="813"/>
      <c r="BY29" s="813"/>
      <c r="BZ29" s="813"/>
      <c r="CA29" s="813"/>
      <c r="CB29" s="813"/>
      <c r="CC29" s="813"/>
      <c r="CD29" s="813"/>
      <c r="CE29" s="813"/>
      <c r="CF29" s="813"/>
      <c r="CG29" s="814"/>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812"/>
      <c r="DW29" s="813"/>
      <c r="DX29" s="813"/>
      <c r="DY29" s="813"/>
      <c r="DZ29" s="815"/>
      <c r="EA29" s="226"/>
    </row>
    <row r="30" spans="1:131" ht="26.25" customHeight="1" x14ac:dyDescent="0.2">
      <c r="A30" s="238">
        <v>3</v>
      </c>
      <c r="B30" s="816" t="s">
        <v>410</v>
      </c>
      <c r="C30" s="817"/>
      <c r="D30" s="817"/>
      <c r="E30" s="817"/>
      <c r="F30" s="817"/>
      <c r="G30" s="817"/>
      <c r="H30" s="817"/>
      <c r="I30" s="817"/>
      <c r="J30" s="817"/>
      <c r="K30" s="817"/>
      <c r="L30" s="817"/>
      <c r="M30" s="817"/>
      <c r="N30" s="817"/>
      <c r="O30" s="817"/>
      <c r="P30" s="818"/>
      <c r="Q30" s="819">
        <v>5356</v>
      </c>
      <c r="R30" s="820"/>
      <c r="S30" s="820"/>
      <c r="T30" s="820"/>
      <c r="U30" s="820"/>
      <c r="V30" s="820">
        <v>5297</v>
      </c>
      <c r="W30" s="820"/>
      <c r="X30" s="820"/>
      <c r="Y30" s="820"/>
      <c r="Z30" s="820"/>
      <c r="AA30" s="820">
        <v>59</v>
      </c>
      <c r="AB30" s="820"/>
      <c r="AC30" s="820"/>
      <c r="AD30" s="820"/>
      <c r="AE30" s="821"/>
      <c r="AF30" s="822">
        <v>59</v>
      </c>
      <c r="AG30" s="823"/>
      <c r="AH30" s="823"/>
      <c r="AI30" s="823"/>
      <c r="AJ30" s="824"/>
      <c r="AK30" s="873">
        <v>763</v>
      </c>
      <c r="AL30" s="879"/>
      <c r="AM30" s="879"/>
      <c r="AN30" s="879"/>
      <c r="AO30" s="879"/>
      <c r="AP30" s="871" t="s">
        <v>519</v>
      </c>
      <c r="AQ30" s="872"/>
      <c r="AR30" s="872"/>
      <c r="AS30" s="872"/>
      <c r="AT30" s="873"/>
      <c r="AU30" s="871" t="s">
        <v>519</v>
      </c>
      <c r="AV30" s="872"/>
      <c r="AW30" s="872"/>
      <c r="AX30" s="872"/>
      <c r="AY30" s="873"/>
      <c r="AZ30" s="874" t="s">
        <v>519</v>
      </c>
      <c r="BA30" s="875"/>
      <c r="BB30" s="875"/>
      <c r="BC30" s="875"/>
      <c r="BD30" s="876"/>
      <c r="BE30" s="877"/>
      <c r="BF30" s="877"/>
      <c r="BG30" s="877"/>
      <c r="BH30" s="877"/>
      <c r="BI30" s="878"/>
      <c r="BJ30" s="228"/>
      <c r="BK30" s="228"/>
      <c r="BL30" s="228"/>
      <c r="BM30" s="228"/>
      <c r="BN30" s="228"/>
      <c r="BO30" s="237"/>
      <c r="BP30" s="237"/>
      <c r="BQ30" s="234">
        <v>24</v>
      </c>
      <c r="BR30" s="235"/>
      <c r="BS30" s="812"/>
      <c r="BT30" s="813"/>
      <c r="BU30" s="813"/>
      <c r="BV30" s="813"/>
      <c r="BW30" s="813"/>
      <c r="BX30" s="813"/>
      <c r="BY30" s="813"/>
      <c r="BZ30" s="813"/>
      <c r="CA30" s="813"/>
      <c r="CB30" s="813"/>
      <c r="CC30" s="813"/>
      <c r="CD30" s="813"/>
      <c r="CE30" s="813"/>
      <c r="CF30" s="813"/>
      <c r="CG30" s="814"/>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812"/>
      <c r="DW30" s="813"/>
      <c r="DX30" s="813"/>
      <c r="DY30" s="813"/>
      <c r="DZ30" s="815"/>
      <c r="EA30" s="226"/>
    </row>
    <row r="31" spans="1:131" ht="26.25" customHeight="1" x14ac:dyDescent="0.2">
      <c r="A31" s="238">
        <v>4</v>
      </c>
      <c r="B31" s="816" t="s">
        <v>411</v>
      </c>
      <c r="C31" s="817"/>
      <c r="D31" s="817"/>
      <c r="E31" s="817"/>
      <c r="F31" s="817"/>
      <c r="G31" s="817"/>
      <c r="H31" s="817"/>
      <c r="I31" s="817"/>
      <c r="J31" s="817"/>
      <c r="K31" s="817"/>
      <c r="L31" s="817"/>
      <c r="M31" s="817"/>
      <c r="N31" s="817"/>
      <c r="O31" s="817"/>
      <c r="P31" s="818"/>
      <c r="Q31" s="819">
        <v>2102</v>
      </c>
      <c r="R31" s="820"/>
      <c r="S31" s="820"/>
      <c r="T31" s="820"/>
      <c r="U31" s="820"/>
      <c r="V31" s="820">
        <v>1943</v>
      </c>
      <c r="W31" s="820"/>
      <c r="X31" s="820"/>
      <c r="Y31" s="820"/>
      <c r="Z31" s="820"/>
      <c r="AA31" s="820">
        <v>159</v>
      </c>
      <c r="AB31" s="820"/>
      <c r="AC31" s="820"/>
      <c r="AD31" s="820"/>
      <c r="AE31" s="821"/>
      <c r="AF31" s="822">
        <v>321</v>
      </c>
      <c r="AG31" s="823"/>
      <c r="AH31" s="823"/>
      <c r="AI31" s="823"/>
      <c r="AJ31" s="824"/>
      <c r="AK31" s="873">
        <v>740</v>
      </c>
      <c r="AL31" s="879"/>
      <c r="AM31" s="879"/>
      <c r="AN31" s="879"/>
      <c r="AO31" s="879"/>
      <c r="AP31" s="879">
        <v>8052</v>
      </c>
      <c r="AQ31" s="879"/>
      <c r="AR31" s="879"/>
      <c r="AS31" s="879"/>
      <c r="AT31" s="879"/>
      <c r="AU31" s="879">
        <v>5540</v>
      </c>
      <c r="AV31" s="879"/>
      <c r="AW31" s="879"/>
      <c r="AX31" s="879"/>
      <c r="AY31" s="879"/>
      <c r="AZ31" s="880" t="s">
        <v>519</v>
      </c>
      <c r="BA31" s="880"/>
      <c r="BB31" s="880"/>
      <c r="BC31" s="880"/>
      <c r="BD31" s="880"/>
      <c r="BE31" s="877" t="s">
        <v>412</v>
      </c>
      <c r="BF31" s="877"/>
      <c r="BG31" s="877"/>
      <c r="BH31" s="877"/>
      <c r="BI31" s="878"/>
      <c r="BJ31" s="228"/>
      <c r="BK31" s="228"/>
      <c r="BL31" s="228"/>
      <c r="BM31" s="228"/>
      <c r="BN31" s="228"/>
      <c r="BO31" s="237"/>
      <c r="BP31" s="237"/>
      <c r="BQ31" s="234">
        <v>25</v>
      </c>
      <c r="BR31" s="235"/>
      <c r="BS31" s="812"/>
      <c r="BT31" s="813"/>
      <c r="BU31" s="813"/>
      <c r="BV31" s="813"/>
      <c r="BW31" s="813"/>
      <c r="BX31" s="813"/>
      <c r="BY31" s="813"/>
      <c r="BZ31" s="813"/>
      <c r="CA31" s="813"/>
      <c r="CB31" s="813"/>
      <c r="CC31" s="813"/>
      <c r="CD31" s="813"/>
      <c r="CE31" s="813"/>
      <c r="CF31" s="813"/>
      <c r="CG31" s="814"/>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812"/>
      <c r="DW31" s="813"/>
      <c r="DX31" s="813"/>
      <c r="DY31" s="813"/>
      <c r="DZ31" s="815"/>
      <c r="EA31" s="226"/>
    </row>
    <row r="32" spans="1:131" ht="26.25" customHeight="1" x14ac:dyDescent="0.2">
      <c r="A32" s="238">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3"/>
      <c r="AL32" s="879"/>
      <c r="AM32" s="879"/>
      <c r="AN32" s="879"/>
      <c r="AO32" s="879"/>
      <c r="AP32" s="879"/>
      <c r="AQ32" s="879"/>
      <c r="AR32" s="879"/>
      <c r="AS32" s="879"/>
      <c r="AT32" s="879"/>
      <c r="AU32" s="879"/>
      <c r="AV32" s="879"/>
      <c r="AW32" s="879"/>
      <c r="AX32" s="879"/>
      <c r="AY32" s="879"/>
      <c r="AZ32" s="880"/>
      <c r="BA32" s="880"/>
      <c r="BB32" s="880"/>
      <c r="BC32" s="880"/>
      <c r="BD32" s="880"/>
      <c r="BE32" s="877"/>
      <c r="BF32" s="877"/>
      <c r="BG32" s="877"/>
      <c r="BH32" s="877"/>
      <c r="BI32" s="878"/>
      <c r="BJ32" s="228"/>
      <c r="BK32" s="228"/>
      <c r="BL32" s="228"/>
      <c r="BM32" s="228"/>
      <c r="BN32" s="228"/>
      <c r="BO32" s="237"/>
      <c r="BP32" s="237"/>
      <c r="BQ32" s="234">
        <v>26</v>
      </c>
      <c r="BR32" s="235"/>
      <c r="BS32" s="812"/>
      <c r="BT32" s="813"/>
      <c r="BU32" s="813"/>
      <c r="BV32" s="813"/>
      <c r="BW32" s="813"/>
      <c r="BX32" s="813"/>
      <c r="BY32" s="813"/>
      <c r="BZ32" s="813"/>
      <c r="CA32" s="813"/>
      <c r="CB32" s="813"/>
      <c r="CC32" s="813"/>
      <c r="CD32" s="813"/>
      <c r="CE32" s="813"/>
      <c r="CF32" s="813"/>
      <c r="CG32" s="814"/>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812"/>
      <c r="DW32" s="813"/>
      <c r="DX32" s="813"/>
      <c r="DY32" s="813"/>
      <c r="DZ32" s="815"/>
      <c r="EA32" s="226"/>
    </row>
    <row r="33" spans="1:131" ht="26.25" customHeight="1" x14ac:dyDescent="0.2">
      <c r="A33" s="238">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3"/>
      <c r="AL33" s="879"/>
      <c r="AM33" s="879"/>
      <c r="AN33" s="879"/>
      <c r="AO33" s="879"/>
      <c r="AP33" s="879"/>
      <c r="AQ33" s="879"/>
      <c r="AR33" s="879"/>
      <c r="AS33" s="879"/>
      <c r="AT33" s="879"/>
      <c r="AU33" s="879"/>
      <c r="AV33" s="879"/>
      <c r="AW33" s="879"/>
      <c r="AX33" s="879"/>
      <c r="AY33" s="879"/>
      <c r="AZ33" s="880"/>
      <c r="BA33" s="880"/>
      <c r="BB33" s="880"/>
      <c r="BC33" s="880"/>
      <c r="BD33" s="880"/>
      <c r="BE33" s="877"/>
      <c r="BF33" s="877"/>
      <c r="BG33" s="877"/>
      <c r="BH33" s="877"/>
      <c r="BI33" s="878"/>
      <c r="BJ33" s="228"/>
      <c r="BK33" s="228"/>
      <c r="BL33" s="228"/>
      <c r="BM33" s="228"/>
      <c r="BN33" s="228"/>
      <c r="BO33" s="237"/>
      <c r="BP33" s="237"/>
      <c r="BQ33" s="234">
        <v>27</v>
      </c>
      <c r="BR33" s="235"/>
      <c r="BS33" s="812"/>
      <c r="BT33" s="813"/>
      <c r="BU33" s="813"/>
      <c r="BV33" s="813"/>
      <c r="BW33" s="813"/>
      <c r="BX33" s="813"/>
      <c r="BY33" s="813"/>
      <c r="BZ33" s="813"/>
      <c r="CA33" s="813"/>
      <c r="CB33" s="813"/>
      <c r="CC33" s="813"/>
      <c r="CD33" s="813"/>
      <c r="CE33" s="813"/>
      <c r="CF33" s="813"/>
      <c r="CG33" s="814"/>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812"/>
      <c r="DW33" s="813"/>
      <c r="DX33" s="813"/>
      <c r="DY33" s="813"/>
      <c r="DZ33" s="815"/>
      <c r="EA33" s="226"/>
    </row>
    <row r="34" spans="1:131" ht="26.25" customHeight="1" x14ac:dyDescent="0.2">
      <c r="A34" s="238">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3"/>
      <c r="AL34" s="879"/>
      <c r="AM34" s="879"/>
      <c r="AN34" s="879"/>
      <c r="AO34" s="879"/>
      <c r="AP34" s="879"/>
      <c r="AQ34" s="879"/>
      <c r="AR34" s="879"/>
      <c r="AS34" s="879"/>
      <c r="AT34" s="879"/>
      <c r="AU34" s="879"/>
      <c r="AV34" s="879"/>
      <c r="AW34" s="879"/>
      <c r="AX34" s="879"/>
      <c r="AY34" s="879"/>
      <c r="AZ34" s="880"/>
      <c r="BA34" s="880"/>
      <c r="BB34" s="880"/>
      <c r="BC34" s="880"/>
      <c r="BD34" s="880"/>
      <c r="BE34" s="877"/>
      <c r="BF34" s="877"/>
      <c r="BG34" s="877"/>
      <c r="BH34" s="877"/>
      <c r="BI34" s="878"/>
      <c r="BJ34" s="228"/>
      <c r="BK34" s="228"/>
      <c r="BL34" s="228"/>
      <c r="BM34" s="228"/>
      <c r="BN34" s="228"/>
      <c r="BO34" s="237"/>
      <c r="BP34" s="237"/>
      <c r="BQ34" s="234">
        <v>28</v>
      </c>
      <c r="BR34" s="235"/>
      <c r="BS34" s="812"/>
      <c r="BT34" s="813"/>
      <c r="BU34" s="813"/>
      <c r="BV34" s="813"/>
      <c r="BW34" s="813"/>
      <c r="BX34" s="813"/>
      <c r="BY34" s="813"/>
      <c r="BZ34" s="813"/>
      <c r="CA34" s="813"/>
      <c r="CB34" s="813"/>
      <c r="CC34" s="813"/>
      <c r="CD34" s="813"/>
      <c r="CE34" s="813"/>
      <c r="CF34" s="813"/>
      <c r="CG34" s="814"/>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812"/>
      <c r="DW34" s="813"/>
      <c r="DX34" s="813"/>
      <c r="DY34" s="813"/>
      <c r="DZ34" s="815"/>
      <c r="EA34" s="226"/>
    </row>
    <row r="35" spans="1:131" ht="26.25" customHeight="1" x14ac:dyDescent="0.2">
      <c r="A35" s="238">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3"/>
      <c r="AL35" s="879"/>
      <c r="AM35" s="879"/>
      <c r="AN35" s="879"/>
      <c r="AO35" s="879"/>
      <c r="AP35" s="879"/>
      <c r="AQ35" s="879"/>
      <c r="AR35" s="879"/>
      <c r="AS35" s="879"/>
      <c r="AT35" s="879"/>
      <c r="AU35" s="879"/>
      <c r="AV35" s="879"/>
      <c r="AW35" s="879"/>
      <c r="AX35" s="879"/>
      <c r="AY35" s="879"/>
      <c r="AZ35" s="880"/>
      <c r="BA35" s="880"/>
      <c r="BB35" s="880"/>
      <c r="BC35" s="880"/>
      <c r="BD35" s="880"/>
      <c r="BE35" s="877"/>
      <c r="BF35" s="877"/>
      <c r="BG35" s="877"/>
      <c r="BH35" s="877"/>
      <c r="BI35" s="878"/>
      <c r="BJ35" s="228"/>
      <c r="BK35" s="228"/>
      <c r="BL35" s="228"/>
      <c r="BM35" s="228"/>
      <c r="BN35" s="228"/>
      <c r="BO35" s="237"/>
      <c r="BP35" s="237"/>
      <c r="BQ35" s="234">
        <v>29</v>
      </c>
      <c r="BR35" s="235"/>
      <c r="BS35" s="812"/>
      <c r="BT35" s="813"/>
      <c r="BU35" s="813"/>
      <c r="BV35" s="813"/>
      <c r="BW35" s="813"/>
      <c r="BX35" s="813"/>
      <c r="BY35" s="813"/>
      <c r="BZ35" s="813"/>
      <c r="CA35" s="813"/>
      <c r="CB35" s="813"/>
      <c r="CC35" s="813"/>
      <c r="CD35" s="813"/>
      <c r="CE35" s="813"/>
      <c r="CF35" s="813"/>
      <c r="CG35" s="814"/>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812"/>
      <c r="DW35" s="813"/>
      <c r="DX35" s="813"/>
      <c r="DY35" s="813"/>
      <c r="DZ35" s="815"/>
      <c r="EA35" s="226"/>
    </row>
    <row r="36" spans="1:131" ht="26.25" customHeight="1" x14ac:dyDescent="0.2">
      <c r="A36" s="238">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3"/>
      <c r="AL36" s="879"/>
      <c r="AM36" s="879"/>
      <c r="AN36" s="879"/>
      <c r="AO36" s="879"/>
      <c r="AP36" s="879"/>
      <c r="AQ36" s="879"/>
      <c r="AR36" s="879"/>
      <c r="AS36" s="879"/>
      <c r="AT36" s="879"/>
      <c r="AU36" s="879"/>
      <c r="AV36" s="879"/>
      <c r="AW36" s="879"/>
      <c r="AX36" s="879"/>
      <c r="AY36" s="879"/>
      <c r="AZ36" s="880"/>
      <c r="BA36" s="880"/>
      <c r="BB36" s="880"/>
      <c r="BC36" s="880"/>
      <c r="BD36" s="880"/>
      <c r="BE36" s="877"/>
      <c r="BF36" s="877"/>
      <c r="BG36" s="877"/>
      <c r="BH36" s="877"/>
      <c r="BI36" s="878"/>
      <c r="BJ36" s="228"/>
      <c r="BK36" s="228"/>
      <c r="BL36" s="228"/>
      <c r="BM36" s="228"/>
      <c r="BN36" s="228"/>
      <c r="BO36" s="237"/>
      <c r="BP36" s="237"/>
      <c r="BQ36" s="234">
        <v>30</v>
      </c>
      <c r="BR36" s="235"/>
      <c r="BS36" s="812"/>
      <c r="BT36" s="813"/>
      <c r="BU36" s="813"/>
      <c r="BV36" s="813"/>
      <c r="BW36" s="813"/>
      <c r="BX36" s="813"/>
      <c r="BY36" s="813"/>
      <c r="BZ36" s="813"/>
      <c r="CA36" s="813"/>
      <c r="CB36" s="813"/>
      <c r="CC36" s="813"/>
      <c r="CD36" s="813"/>
      <c r="CE36" s="813"/>
      <c r="CF36" s="813"/>
      <c r="CG36" s="814"/>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812"/>
      <c r="DW36" s="813"/>
      <c r="DX36" s="813"/>
      <c r="DY36" s="813"/>
      <c r="DZ36" s="815"/>
      <c r="EA36" s="226"/>
    </row>
    <row r="37" spans="1:131" ht="26.25" customHeight="1" x14ac:dyDescent="0.2">
      <c r="A37" s="238">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3"/>
      <c r="AL37" s="879"/>
      <c r="AM37" s="879"/>
      <c r="AN37" s="879"/>
      <c r="AO37" s="879"/>
      <c r="AP37" s="879"/>
      <c r="AQ37" s="879"/>
      <c r="AR37" s="879"/>
      <c r="AS37" s="879"/>
      <c r="AT37" s="879"/>
      <c r="AU37" s="879"/>
      <c r="AV37" s="879"/>
      <c r="AW37" s="879"/>
      <c r="AX37" s="879"/>
      <c r="AY37" s="879"/>
      <c r="AZ37" s="880"/>
      <c r="BA37" s="880"/>
      <c r="BB37" s="880"/>
      <c r="BC37" s="880"/>
      <c r="BD37" s="880"/>
      <c r="BE37" s="877"/>
      <c r="BF37" s="877"/>
      <c r="BG37" s="877"/>
      <c r="BH37" s="877"/>
      <c r="BI37" s="878"/>
      <c r="BJ37" s="228"/>
      <c r="BK37" s="228"/>
      <c r="BL37" s="228"/>
      <c r="BM37" s="228"/>
      <c r="BN37" s="228"/>
      <c r="BO37" s="237"/>
      <c r="BP37" s="237"/>
      <c r="BQ37" s="234">
        <v>31</v>
      </c>
      <c r="BR37" s="235"/>
      <c r="BS37" s="812"/>
      <c r="BT37" s="813"/>
      <c r="BU37" s="813"/>
      <c r="BV37" s="813"/>
      <c r="BW37" s="813"/>
      <c r="BX37" s="813"/>
      <c r="BY37" s="813"/>
      <c r="BZ37" s="813"/>
      <c r="CA37" s="813"/>
      <c r="CB37" s="813"/>
      <c r="CC37" s="813"/>
      <c r="CD37" s="813"/>
      <c r="CE37" s="813"/>
      <c r="CF37" s="813"/>
      <c r="CG37" s="814"/>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812"/>
      <c r="DW37" s="813"/>
      <c r="DX37" s="813"/>
      <c r="DY37" s="813"/>
      <c r="DZ37" s="815"/>
      <c r="EA37" s="226"/>
    </row>
    <row r="38" spans="1:131" ht="26.25" customHeight="1" x14ac:dyDescent="0.2">
      <c r="A38" s="238">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3"/>
      <c r="AL38" s="879"/>
      <c r="AM38" s="879"/>
      <c r="AN38" s="879"/>
      <c r="AO38" s="879"/>
      <c r="AP38" s="879"/>
      <c r="AQ38" s="879"/>
      <c r="AR38" s="879"/>
      <c r="AS38" s="879"/>
      <c r="AT38" s="879"/>
      <c r="AU38" s="879"/>
      <c r="AV38" s="879"/>
      <c r="AW38" s="879"/>
      <c r="AX38" s="879"/>
      <c r="AY38" s="879"/>
      <c r="AZ38" s="880"/>
      <c r="BA38" s="880"/>
      <c r="BB38" s="880"/>
      <c r="BC38" s="880"/>
      <c r="BD38" s="880"/>
      <c r="BE38" s="877"/>
      <c r="BF38" s="877"/>
      <c r="BG38" s="877"/>
      <c r="BH38" s="877"/>
      <c r="BI38" s="878"/>
      <c r="BJ38" s="228"/>
      <c r="BK38" s="228"/>
      <c r="BL38" s="228"/>
      <c r="BM38" s="228"/>
      <c r="BN38" s="228"/>
      <c r="BO38" s="237"/>
      <c r="BP38" s="237"/>
      <c r="BQ38" s="234">
        <v>32</v>
      </c>
      <c r="BR38" s="235"/>
      <c r="BS38" s="812"/>
      <c r="BT38" s="813"/>
      <c r="BU38" s="813"/>
      <c r="BV38" s="813"/>
      <c r="BW38" s="813"/>
      <c r="BX38" s="813"/>
      <c r="BY38" s="813"/>
      <c r="BZ38" s="813"/>
      <c r="CA38" s="813"/>
      <c r="CB38" s="813"/>
      <c r="CC38" s="813"/>
      <c r="CD38" s="813"/>
      <c r="CE38" s="813"/>
      <c r="CF38" s="813"/>
      <c r="CG38" s="814"/>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812"/>
      <c r="DW38" s="813"/>
      <c r="DX38" s="813"/>
      <c r="DY38" s="813"/>
      <c r="DZ38" s="815"/>
      <c r="EA38" s="226"/>
    </row>
    <row r="39" spans="1:131" ht="26.25" customHeight="1" x14ac:dyDescent="0.2">
      <c r="A39" s="238">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3"/>
      <c r="AL39" s="879"/>
      <c r="AM39" s="879"/>
      <c r="AN39" s="879"/>
      <c r="AO39" s="879"/>
      <c r="AP39" s="879"/>
      <c r="AQ39" s="879"/>
      <c r="AR39" s="879"/>
      <c r="AS39" s="879"/>
      <c r="AT39" s="879"/>
      <c r="AU39" s="879"/>
      <c r="AV39" s="879"/>
      <c r="AW39" s="879"/>
      <c r="AX39" s="879"/>
      <c r="AY39" s="879"/>
      <c r="AZ39" s="880"/>
      <c r="BA39" s="880"/>
      <c r="BB39" s="880"/>
      <c r="BC39" s="880"/>
      <c r="BD39" s="880"/>
      <c r="BE39" s="877"/>
      <c r="BF39" s="877"/>
      <c r="BG39" s="877"/>
      <c r="BH39" s="877"/>
      <c r="BI39" s="878"/>
      <c r="BJ39" s="228"/>
      <c r="BK39" s="228"/>
      <c r="BL39" s="228"/>
      <c r="BM39" s="228"/>
      <c r="BN39" s="228"/>
      <c r="BO39" s="237"/>
      <c r="BP39" s="237"/>
      <c r="BQ39" s="234">
        <v>33</v>
      </c>
      <c r="BR39" s="235"/>
      <c r="BS39" s="812"/>
      <c r="BT39" s="813"/>
      <c r="BU39" s="813"/>
      <c r="BV39" s="813"/>
      <c r="BW39" s="813"/>
      <c r="BX39" s="813"/>
      <c r="BY39" s="813"/>
      <c r="BZ39" s="813"/>
      <c r="CA39" s="813"/>
      <c r="CB39" s="813"/>
      <c r="CC39" s="813"/>
      <c r="CD39" s="813"/>
      <c r="CE39" s="813"/>
      <c r="CF39" s="813"/>
      <c r="CG39" s="814"/>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812"/>
      <c r="DW39" s="813"/>
      <c r="DX39" s="813"/>
      <c r="DY39" s="813"/>
      <c r="DZ39" s="815"/>
      <c r="EA39" s="226"/>
    </row>
    <row r="40" spans="1:131" ht="26.25" customHeight="1" x14ac:dyDescent="0.2">
      <c r="A40" s="234">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3"/>
      <c r="AL40" s="879"/>
      <c r="AM40" s="879"/>
      <c r="AN40" s="879"/>
      <c r="AO40" s="879"/>
      <c r="AP40" s="879"/>
      <c r="AQ40" s="879"/>
      <c r="AR40" s="879"/>
      <c r="AS40" s="879"/>
      <c r="AT40" s="879"/>
      <c r="AU40" s="879"/>
      <c r="AV40" s="879"/>
      <c r="AW40" s="879"/>
      <c r="AX40" s="879"/>
      <c r="AY40" s="879"/>
      <c r="AZ40" s="880"/>
      <c r="BA40" s="880"/>
      <c r="BB40" s="880"/>
      <c r="BC40" s="880"/>
      <c r="BD40" s="880"/>
      <c r="BE40" s="877"/>
      <c r="BF40" s="877"/>
      <c r="BG40" s="877"/>
      <c r="BH40" s="877"/>
      <c r="BI40" s="878"/>
      <c r="BJ40" s="228"/>
      <c r="BK40" s="228"/>
      <c r="BL40" s="228"/>
      <c r="BM40" s="228"/>
      <c r="BN40" s="228"/>
      <c r="BO40" s="237"/>
      <c r="BP40" s="237"/>
      <c r="BQ40" s="234">
        <v>34</v>
      </c>
      <c r="BR40" s="235"/>
      <c r="BS40" s="812"/>
      <c r="BT40" s="813"/>
      <c r="BU40" s="813"/>
      <c r="BV40" s="813"/>
      <c r="BW40" s="813"/>
      <c r="BX40" s="813"/>
      <c r="BY40" s="813"/>
      <c r="BZ40" s="813"/>
      <c r="CA40" s="813"/>
      <c r="CB40" s="813"/>
      <c r="CC40" s="813"/>
      <c r="CD40" s="813"/>
      <c r="CE40" s="813"/>
      <c r="CF40" s="813"/>
      <c r="CG40" s="814"/>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812"/>
      <c r="DW40" s="813"/>
      <c r="DX40" s="813"/>
      <c r="DY40" s="813"/>
      <c r="DZ40" s="815"/>
      <c r="EA40" s="226"/>
    </row>
    <row r="41" spans="1:131" ht="26.25" customHeight="1" x14ac:dyDescent="0.2">
      <c r="A41" s="234">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3"/>
      <c r="AL41" s="879"/>
      <c r="AM41" s="879"/>
      <c r="AN41" s="879"/>
      <c r="AO41" s="879"/>
      <c r="AP41" s="879"/>
      <c r="AQ41" s="879"/>
      <c r="AR41" s="879"/>
      <c r="AS41" s="879"/>
      <c r="AT41" s="879"/>
      <c r="AU41" s="879"/>
      <c r="AV41" s="879"/>
      <c r="AW41" s="879"/>
      <c r="AX41" s="879"/>
      <c r="AY41" s="879"/>
      <c r="AZ41" s="880"/>
      <c r="BA41" s="880"/>
      <c r="BB41" s="880"/>
      <c r="BC41" s="880"/>
      <c r="BD41" s="880"/>
      <c r="BE41" s="877"/>
      <c r="BF41" s="877"/>
      <c r="BG41" s="877"/>
      <c r="BH41" s="877"/>
      <c r="BI41" s="878"/>
      <c r="BJ41" s="228"/>
      <c r="BK41" s="228"/>
      <c r="BL41" s="228"/>
      <c r="BM41" s="228"/>
      <c r="BN41" s="228"/>
      <c r="BO41" s="237"/>
      <c r="BP41" s="237"/>
      <c r="BQ41" s="234">
        <v>35</v>
      </c>
      <c r="BR41" s="235"/>
      <c r="BS41" s="812"/>
      <c r="BT41" s="813"/>
      <c r="BU41" s="813"/>
      <c r="BV41" s="813"/>
      <c r="BW41" s="813"/>
      <c r="BX41" s="813"/>
      <c r="BY41" s="813"/>
      <c r="BZ41" s="813"/>
      <c r="CA41" s="813"/>
      <c r="CB41" s="813"/>
      <c r="CC41" s="813"/>
      <c r="CD41" s="813"/>
      <c r="CE41" s="813"/>
      <c r="CF41" s="813"/>
      <c r="CG41" s="814"/>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812"/>
      <c r="DW41" s="813"/>
      <c r="DX41" s="813"/>
      <c r="DY41" s="813"/>
      <c r="DZ41" s="815"/>
      <c r="EA41" s="226"/>
    </row>
    <row r="42" spans="1:131" ht="26.25" customHeight="1" x14ac:dyDescent="0.2">
      <c r="A42" s="234">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3"/>
      <c r="AL42" s="879"/>
      <c r="AM42" s="879"/>
      <c r="AN42" s="879"/>
      <c r="AO42" s="879"/>
      <c r="AP42" s="879"/>
      <c r="AQ42" s="879"/>
      <c r="AR42" s="879"/>
      <c r="AS42" s="879"/>
      <c r="AT42" s="879"/>
      <c r="AU42" s="879"/>
      <c r="AV42" s="879"/>
      <c r="AW42" s="879"/>
      <c r="AX42" s="879"/>
      <c r="AY42" s="879"/>
      <c r="AZ42" s="880"/>
      <c r="BA42" s="880"/>
      <c r="BB42" s="880"/>
      <c r="BC42" s="880"/>
      <c r="BD42" s="880"/>
      <c r="BE42" s="877"/>
      <c r="BF42" s="877"/>
      <c r="BG42" s="877"/>
      <c r="BH42" s="877"/>
      <c r="BI42" s="878"/>
      <c r="BJ42" s="228"/>
      <c r="BK42" s="228"/>
      <c r="BL42" s="228"/>
      <c r="BM42" s="228"/>
      <c r="BN42" s="228"/>
      <c r="BO42" s="237"/>
      <c r="BP42" s="237"/>
      <c r="BQ42" s="234">
        <v>36</v>
      </c>
      <c r="BR42" s="235"/>
      <c r="BS42" s="812"/>
      <c r="BT42" s="813"/>
      <c r="BU42" s="813"/>
      <c r="BV42" s="813"/>
      <c r="BW42" s="813"/>
      <c r="BX42" s="813"/>
      <c r="BY42" s="813"/>
      <c r="BZ42" s="813"/>
      <c r="CA42" s="813"/>
      <c r="CB42" s="813"/>
      <c r="CC42" s="813"/>
      <c r="CD42" s="813"/>
      <c r="CE42" s="813"/>
      <c r="CF42" s="813"/>
      <c r="CG42" s="814"/>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812"/>
      <c r="DW42" s="813"/>
      <c r="DX42" s="813"/>
      <c r="DY42" s="813"/>
      <c r="DZ42" s="815"/>
      <c r="EA42" s="226"/>
    </row>
    <row r="43" spans="1:131" ht="26.25" customHeight="1" x14ac:dyDescent="0.2">
      <c r="A43" s="234">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3"/>
      <c r="AL43" s="879"/>
      <c r="AM43" s="879"/>
      <c r="AN43" s="879"/>
      <c r="AO43" s="879"/>
      <c r="AP43" s="879"/>
      <c r="AQ43" s="879"/>
      <c r="AR43" s="879"/>
      <c r="AS43" s="879"/>
      <c r="AT43" s="879"/>
      <c r="AU43" s="879"/>
      <c r="AV43" s="879"/>
      <c r="AW43" s="879"/>
      <c r="AX43" s="879"/>
      <c r="AY43" s="879"/>
      <c r="AZ43" s="880"/>
      <c r="BA43" s="880"/>
      <c r="BB43" s="880"/>
      <c r="BC43" s="880"/>
      <c r="BD43" s="880"/>
      <c r="BE43" s="877"/>
      <c r="BF43" s="877"/>
      <c r="BG43" s="877"/>
      <c r="BH43" s="877"/>
      <c r="BI43" s="878"/>
      <c r="BJ43" s="228"/>
      <c r="BK43" s="228"/>
      <c r="BL43" s="228"/>
      <c r="BM43" s="228"/>
      <c r="BN43" s="228"/>
      <c r="BO43" s="237"/>
      <c r="BP43" s="237"/>
      <c r="BQ43" s="234">
        <v>37</v>
      </c>
      <c r="BR43" s="235"/>
      <c r="BS43" s="812"/>
      <c r="BT43" s="813"/>
      <c r="BU43" s="813"/>
      <c r="BV43" s="813"/>
      <c r="BW43" s="813"/>
      <c r="BX43" s="813"/>
      <c r="BY43" s="813"/>
      <c r="BZ43" s="813"/>
      <c r="CA43" s="813"/>
      <c r="CB43" s="813"/>
      <c r="CC43" s="813"/>
      <c r="CD43" s="813"/>
      <c r="CE43" s="813"/>
      <c r="CF43" s="813"/>
      <c r="CG43" s="814"/>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812"/>
      <c r="DW43" s="813"/>
      <c r="DX43" s="813"/>
      <c r="DY43" s="813"/>
      <c r="DZ43" s="815"/>
      <c r="EA43" s="226"/>
    </row>
    <row r="44" spans="1:131" ht="26.25" customHeight="1" x14ac:dyDescent="0.2">
      <c r="A44" s="234">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3"/>
      <c r="AL44" s="879"/>
      <c r="AM44" s="879"/>
      <c r="AN44" s="879"/>
      <c r="AO44" s="879"/>
      <c r="AP44" s="879"/>
      <c r="AQ44" s="879"/>
      <c r="AR44" s="879"/>
      <c r="AS44" s="879"/>
      <c r="AT44" s="879"/>
      <c r="AU44" s="879"/>
      <c r="AV44" s="879"/>
      <c r="AW44" s="879"/>
      <c r="AX44" s="879"/>
      <c r="AY44" s="879"/>
      <c r="AZ44" s="880"/>
      <c r="BA44" s="880"/>
      <c r="BB44" s="880"/>
      <c r="BC44" s="880"/>
      <c r="BD44" s="880"/>
      <c r="BE44" s="877"/>
      <c r="BF44" s="877"/>
      <c r="BG44" s="877"/>
      <c r="BH44" s="877"/>
      <c r="BI44" s="878"/>
      <c r="BJ44" s="228"/>
      <c r="BK44" s="228"/>
      <c r="BL44" s="228"/>
      <c r="BM44" s="228"/>
      <c r="BN44" s="228"/>
      <c r="BO44" s="237"/>
      <c r="BP44" s="237"/>
      <c r="BQ44" s="234">
        <v>38</v>
      </c>
      <c r="BR44" s="235"/>
      <c r="BS44" s="812"/>
      <c r="BT44" s="813"/>
      <c r="BU44" s="813"/>
      <c r="BV44" s="813"/>
      <c r="BW44" s="813"/>
      <c r="BX44" s="813"/>
      <c r="BY44" s="813"/>
      <c r="BZ44" s="813"/>
      <c r="CA44" s="813"/>
      <c r="CB44" s="813"/>
      <c r="CC44" s="813"/>
      <c r="CD44" s="813"/>
      <c r="CE44" s="813"/>
      <c r="CF44" s="813"/>
      <c r="CG44" s="814"/>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812"/>
      <c r="DW44" s="813"/>
      <c r="DX44" s="813"/>
      <c r="DY44" s="813"/>
      <c r="DZ44" s="815"/>
      <c r="EA44" s="226"/>
    </row>
    <row r="45" spans="1:131" ht="26.25" customHeight="1" x14ac:dyDescent="0.2">
      <c r="A45" s="234">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3"/>
      <c r="AL45" s="879"/>
      <c r="AM45" s="879"/>
      <c r="AN45" s="879"/>
      <c r="AO45" s="879"/>
      <c r="AP45" s="879"/>
      <c r="AQ45" s="879"/>
      <c r="AR45" s="879"/>
      <c r="AS45" s="879"/>
      <c r="AT45" s="879"/>
      <c r="AU45" s="879"/>
      <c r="AV45" s="879"/>
      <c r="AW45" s="879"/>
      <c r="AX45" s="879"/>
      <c r="AY45" s="879"/>
      <c r="AZ45" s="880"/>
      <c r="BA45" s="880"/>
      <c r="BB45" s="880"/>
      <c r="BC45" s="880"/>
      <c r="BD45" s="880"/>
      <c r="BE45" s="877"/>
      <c r="BF45" s="877"/>
      <c r="BG45" s="877"/>
      <c r="BH45" s="877"/>
      <c r="BI45" s="878"/>
      <c r="BJ45" s="228"/>
      <c r="BK45" s="228"/>
      <c r="BL45" s="228"/>
      <c r="BM45" s="228"/>
      <c r="BN45" s="228"/>
      <c r="BO45" s="237"/>
      <c r="BP45" s="237"/>
      <c r="BQ45" s="234">
        <v>39</v>
      </c>
      <c r="BR45" s="235"/>
      <c r="BS45" s="812"/>
      <c r="BT45" s="813"/>
      <c r="BU45" s="813"/>
      <c r="BV45" s="813"/>
      <c r="BW45" s="813"/>
      <c r="BX45" s="813"/>
      <c r="BY45" s="813"/>
      <c r="BZ45" s="813"/>
      <c r="CA45" s="813"/>
      <c r="CB45" s="813"/>
      <c r="CC45" s="813"/>
      <c r="CD45" s="813"/>
      <c r="CE45" s="813"/>
      <c r="CF45" s="813"/>
      <c r="CG45" s="814"/>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812"/>
      <c r="DW45" s="813"/>
      <c r="DX45" s="813"/>
      <c r="DY45" s="813"/>
      <c r="DZ45" s="815"/>
      <c r="EA45" s="226"/>
    </row>
    <row r="46" spans="1:131" ht="26.25" customHeight="1" x14ac:dyDescent="0.2">
      <c r="A46" s="234">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3"/>
      <c r="AL46" s="879"/>
      <c r="AM46" s="879"/>
      <c r="AN46" s="879"/>
      <c r="AO46" s="879"/>
      <c r="AP46" s="879"/>
      <c r="AQ46" s="879"/>
      <c r="AR46" s="879"/>
      <c r="AS46" s="879"/>
      <c r="AT46" s="879"/>
      <c r="AU46" s="879"/>
      <c r="AV46" s="879"/>
      <c r="AW46" s="879"/>
      <c r="AX46" s="879"/>
      <c r="AY46" s="879"/>
      <c r="AZ46" s="880"/>
      <c r="BA46" s="880"/>
      <c r="BB46" s="880"/>
      <c r="BC46" s="880"/>
      <c r="BD46" s="880"/>
      <c r="BE46" s="877"/>
      <c r="BF46" s="877"/>
      <c r="BG46" s="877"/>
      <c r="BH46" s="877"/>
      <c r="BI46" s="878"/>
      <c r="BJ46" s="228"/>
      <c r="BK46" s="228"/>
      <c r="BL46" s="228"/>
      <c r="BM46" s="228"/>
      <c r="BN46" s="228"/>
      <c r="BO46" s="237"/>
      <c r="BP46" s="237"/>
      <c r="BQ46" s="234">
        <v>40</v>
      </c>
      <c r="BR46" s="235"/>
      <c r="BS46" s="812"/>
      <c r="BT46" s="813"/>
      <c r="BU46" s="813"/>
      <c r="BV46" s="813"/>
      <c r="BW46" s="813"/>
      <c r="BX46" s="813"/>
      <c r="BY46" s="813"/>
      <c r="BZ46" s="813"/>
      <c r="CA46" s="813"/>
      <c r="CB46" s="813"/>
      <c r="CC46" s="813"/>
      <c r="CD46" s="813"/>
      <c r="CE46" s="813"/>
      <c r="CF46" s="813"/>
      <c r="CG46" s="814"/>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812"/>
      <c r="DW46" s="813"/>
      <c r="DX46" s="813"/>
      <c r="DY46" s="813"/>
      <c r="DZ46" s="815"/>
      <c r="EA46" s="226"/>
    </row>
    <row r="47" spans="1:131" ht="26.25" customHeight="1" x14ac:dyDescent="0.2">
      <c r="A47" s="234">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3"/>
      <c r="AL47" s="879"/>
      <c r="AM47" s="879"/>
      <c r="AN47" s="879"/>
      <c r="AO47" s="879"/>
      <c r="AP47" s="879"/>
      <c r="AQ47" s="879"/>
      <c r="AR47" s="879"/>
      <c r="AS47" s="879"/>
      <c r="AT47" s="879"/>
      <c r="AU47" s="879"/>
      <c r="AV47" s="879"/>
      <c r="AW47" s="879"/>
      <c r="AX47" s="879"/>
      <c r="AY47" s="879"/>
      <c r="AZ47" s="880"/>
      <c r="BA47" s="880"/>
      <c r="BB47" s="880"/>
      <c r="BC47" s="880"/>
      <c r="BD47" s="880"/>
      <c r="BE47" s="877"/>
      <c r="BF47" s="877"/>
      <c r="BG47" s="877"/>
      <c r="BH47" s="877"/>
      <c r="BI47" s="878"/>
      <c r="BJ47" s="228"/>
      <c r="BK47" s="228"/>
      <c r="BL47" s="228"/>
      <c r="BM47" s="228"/>
      <c r="BN47" s="228"/>
      <c r="BO47" s="237"/>
      <c r="BP47" s="237"/>
      <c r="BQ47" s="234">
        <v>41</v>
      </c>
      <c r="BR47" s="235"/>
      <c r="BS47" s="812"/>
      <c r="BT47" s="813"/>
      <c r="BU47" s="813"/>
      <c r="BV47" s="813"/>
      <c r="BW47" s="813"/>
      <c r="BX47" s="813"/>
      <c r="BY47" s="813"/>
      <c r="BZ47" s="813"/>
      <c r="CA47" s="813"/>
      <c r="CB47" s="813"/>
      <c r="CC47" s="813"/>
      <c r="CD47" s="813"/>
      <c r="CE47" s="813"/>
      <c r="CF47" s="813"/>
      <c r="CG47" s="814"/>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812"/>
      <c r="DW47" s="813"/>
      <c r="DX47" s="813"/>
      <c r="DY47" s="813"/>
      <c r="DZ47" s="815"/>
      <c r="EA47" s="226"/>
    </row>
    <row r="48" spans="1:131" ht="26.25" customHeight="1" x14ac:dyDescent="0.2">
      <c r="A48" s="234">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3"/>
      <c r="AL48" s="879"/>
      <c r="AM48" s="879"/>
      <c r="AN48" s="879"/>
      <c r="AO48" s="879"/>
      <c r="AP48" s="879"/>
      <c r="AQ48" s="879"/>
      <c r="AR48" s="879"/>
      <c r="AS48" s="879"/>
      <c r="AT48" s="879"/>
      <c r="AU48" s="879"/>
      <c r="AV48" s="879"/>
      <c r="AW48" s="879"/>
      <c r="AX48" s="879"/>
      <c r="AY48" s="879"/>
      <c r="AZ48" s="880"/>
      <c r="BA48" s="880"/>
      <c r="BB48" s="880"/>
      <c r="BC48" s="880"/>
      <c r="BD48" s="880"/>
      <c r="BE48" s="877"/>
      <c r="BF48" s="877"/>
      <c r="BG48" s="877"/>
      <c r="BH48" s="877"/>
      <c r="BI48" s="878"/>
      <c r="BJ48" s="228"/>
      <c r="BK48" s="228"/>
      <c r="BL48" s="228"/>
      <c r="BM48" s="228"/>
      <c r="BN48" s="228"/>
      <c r="BO48" s="237"/>
      <c r="BP48" s="237"/>
      <c r="BQ48" s="234">
        <v>42</v>
      </c>
      <c r="BR48" s="235"/>
      <c r="BS48" s="812"/>
      <c r="BT48" s="813"/>
      <c r="BU48" s="813"/>
      <c r="BV48" s="813"/>
      <c r="BW48" s="813"/>
      <c r="BX48" s="813"/>
      <c r="BY48" s="813"/>
      <c r="BZ48" s="813"/>
      <c r="CA48" s="813"/>
      <c r="CB48" s="813"/>
      <c r="CC48" s="813"/>
      <c r="CD48" s="813"/>
      <c r="CE48" s="813"/>
      <c r="CF48" s="813"/>
      <c r="CG48" s="814"/>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812"/>
      <c r="DW48" s="813"/>
      <c r="DX48" s="813"/>
      <c r="DY48" s="813"/>
      <c r="DZ48" s="815"/>
      <c r="EA48" s="226"/>
    </row>
    <row r="49" spans="1:131" ht="26.25" customHeight="1" x14ac:dyDescent="0.2">
      <c r="A49" s="234">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3"/>
      <c r="AL49" s="879"/>
      <c r="AM49" s="879"/>
      <c r="AN49" s="879"/>
      <c r="AO49" s="879"/>
      <c r="AP49" s="879"/>
      <c r="AQ49" s="879"/>
      <c r="AR49" s="879"/>
      <c r="AS49" s="879"/>
      <c r="AT49" s="879"/>
      <c r="AU49" s="879"/>
      <c r="AV49" s="879"/>
      <c r="AW49" s="879"/>
      <c r="AX49" s="879"/>
      <c r="AY49" s="879"/>
      <c r="AZ49" s="880"/>
      <c r="BA49" s="880"/>
      <c r="BB49" s="880"/>
      <c r="BC49" s="880"/>
      <c r="BD49" s="880"/>
      <c r="BE49" s="877"/>
      <c r="BF49" s="877"/>
      <c r="BG49" s="877"/>
      <c r="BH49" s="877"/>
      <c r="BI49" s="878"/>
      <c r="BJ49" s="228"/>
      <c r="BK49" s="228"/>
      <c r="BL49" s="228"/>
      <c r="BM49" s="228"/>
      <c r="BN49" s="228"/>
      <c r="BO49" s="237"/>
      <c r="BP49" s="237"/>
      <c r="BQ49" s="234">
        <v>43</v>
      </c>
      <c r="BR49" s="235"/>
      <c r="BS49" s="812"/>
      <c r="BT49" s="813"/>
      <c r="BU49" s="813"/>
      <c r="BV49" s="813"/>
      <c r="BW49" s="813"/>
      <c r="BX49" s="813"/>
      <c r="BY49" s="813"/>
      <c r="BZ49" s="813"/>
      <c r="CA49" s="813"/>
      <c r="CB49" s="813"/>
      <c r="CC49" s="813"/>
      <c r="CD49" s="813"/>
      <c r="CE49" s="813"/>
      <c r="CF49" s="813"/>
      <c r="CG49" s="814"/>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812"/>
      <c r="DW49" s="813"/>
      <c r="DX49" s="813"/>
      <c r="DY49" s="813"/>
      <c r="DZ49" s="815"/>
      <c r="EA49" s="226"/>
    </row>
    <row r="50" spans="1:131" ht="26.25" customHeight="1" x14ac:dyDescent="0.2">
      <c r="A50" s="234">
        <v>23</v>
      </c>
      <c r="B50" s="816"/>
      <c r="C50" s="817"/>
      <c r="D50" s="817"/>
      <c r="E50" s="817"/>
      <c r="F50" s="817"/>
      <c r="G50" s="817"/>
      <c r="H50" s="817"/>
      <c r="I50" s="817"/>
      <c r="J50" s="817"/>
      <c r="K50" s="817"/>
      <c r="L50" s="817"/>
      <c r="M50" s="817"/>
      <c r="N50" s="817"/>
      <c r="O50" s="817"/>
      <c r="P50" s="818"/>
      <c r="Q50" s="881"/>
      <c r="R50" s="882"/>
      <c r="S50" s="882"/>
      <c r="T50" s="882"/>
      <c r="U50" s="882"/>
      <c r="V50" s="882"/>
      <c r="W50" s="882"/>
      <c r="X50" s="882"/>
      <c r="Y50" s="882"/>
      <c r="Z50" s="882"/>
      <c r="AA50" s="882"/>
      <c r="AB50" s="882"/>
      <c r="AC50" s="882"/>
      <c r="AD50" s="882"/>
      <c r="AE50" s="883"/>
      <c r="AF50" s="822"/>
      <c r="AG50" s="823"/>
      <c r="AH50" s="823"/>
      <c r="AI50" s="823"/>
      <c r="AJ50" s="824"/>
      <c r="AK50" s="885"/>
      <c r="AL50" s="882"/>
      <c r="AM50" s="882"/>
      <c r="AN50" s="882"/>
      <c r="AO50" s="882"/>
      <c r="AP50" s="882"/>
      <c r="AQ50" s="882"/>
      <c r="AR50" s="882"/>
      <c r="AS50" s="882"/>
      <c r="AT50" s="882"/>
      <c r="AU50" s="882"/>
      <c r="AV50" s="882"/>
      <c r="AW50" s="882"/>
      <c r="AX50" s="882"/>
      <c r="AY50" s="882"/>
      <c r="AZ50" s="884"/>
      <c r="BA50" s="884"/>
      <c r="BB50" s="884"/>
      <c r="BC50" s="884"/>
      <c r="BD50" s="884"/>
      <c r="BE50" s="877"/>
      <c r="BF50" s="877"/>
      <c r="BG50" s="877"/>
      <c r="BH50" s="877"/>
      <c r="BI50" s="878"/>
      <c r="BJ50" s="228"/>
      <c r="BK50" s="228"/>
      <c r="BL50" s="228"/>
      <c r="BM50" s="228"/>
      <c r="BN50" s="228"/>
      <c r="BO50" s="237"/>
      <c r="BP50" s="237"/>
      <c r="BQ50" s="234">
        <v>44</v>
      </c>
      <c r="BR50" s="235"/>
      <c r="BS50" s="812"/>
      <c r="BT50" s="813"/>
      <c r="BU50" s="813"/>
      <c r="BV50" s="813"/>
      <c r="BW50" s="813"/>
      <c r="BX50" s="813"/>
      <c r="BY50" s="813"/>
      <c r="BZ50" s="813"/>
      <c r="CA50" s="813"/>
      <c r="CB50" s="813"/>
      <c r="CC50" s="813"/>
      <c r="CD50" s="813"/>
      <c r="CE50" s="813"/>
      <c r="CF50" s="813"/>
      <c r="CG50" s="814"/>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812"/>
      <c r="DW50" s="813"/>
      <c r="DX50" s="813"/>
      <c r="DY50" s="813"/>
      <c r="DZ50" s="815"/>
      <c r="EA50" s="226"/>
    </row>
    <row r="51" spans="1:131" ht="26.25" customHeight="1" x14ac:dyDescent="0.2">
      <c r="A51" s="234">
        <v>24</v>
      </c>
      <c r="B51" s="816"/>
      <c r="C51" s="817"/>
      <c r="D51" s="817"/>
      <c r="E51" s="817"/>
      <c r="F51" s="817"/>
      <c r="G51" s="817"/>
      <c r="H51" s="817"/>
      <c r="I51" s="817"/>
      <c r="J51" s="817"/>
      <c r="K51" s="817"/>
      <c r="L51" s="817"/>
      <c r="M51" s="817"/>
      <c r="N51" s="817"/>
      <c r="O51" s="817"/>
      <c r="P51" s="818"/>
      <c r="Q51" s="881"/>
      <c r="R51" s="882"/>
      <c r="S51" s="882"/>
      <c r="T51" s="882"/>
      <c r="U51" s="882"/>
      <c r="V51" s="882"/>
      <c r="W51" s="882"/>
      <c r="X51" s="882"/>
      <c r="Y51" s="882"/>
      <c r="Z51" s="882"/>
      <c r="AA51" s="882"/>
      <c r="AB51" s="882"/>
      <c r="AC51" s="882"/>
      <c r="AD51" s="882"/>
      <c r="AE51" s="883"/>
      <c r="AF51" s="822"/>
      <c r="AG51" s="823"/>
      <c r="AH51" s="823"/>
      <c r="AI51" s="823"/>
      <c r="AJ51" s="824"/>
      <c r="AK51" s="885"/>
      <c r="AL51" s="882"/>
      <c r="AM51" s="882"/>
      <c r="AN51" s="882"/>
      <c r="AO51" s="882"/>
      <c r="AP51" s="882"/>
      <c r="AQ51" s="882"/>
      <c r="AR51" s="882"/>
      <c r="AS51" s="882"/>
      <c r="AT51" s="882"/>
      <c r="AU51" s="882"/>
      <c r="AV51" s="882"/>
      <c r="AW51" s="882"/>
      <c r="AX51" s="882"/>
      <c r="AY51" s="882"/>
      <c r="AZ51" s="884"/>
      <c r="BA51" s="884"/>
      <c r="BB51" s="884"/>
      <c r="BC51" s="884"/>
      <c r="BD51" s="884"/>
      <c r="BE51" s="877"/>
      <c r="BF51" s="877"/>
      <c r="BG51" s="877"/>
      <c r="BH51" s="877"/>
      <c r="BI51" s="878"/>
      <c r="BJ51" s="228"/>
      <c r="BK51" s="228"/>
      <c r="BL51" s="228"/>
      <c r="BM51" s="228"/>
      <c r="BN51" s="228"/>
      <c r="BO51" s="237"/>
      <c r="BP51" s="237"/>
      <c r="BQ51" s="234">
        <v>45</v>
      </c>
      <c r="BR51" s="235"/>
      <c r="BS51" s="812"/>
      <c r="BT51" s="813"/>
      <c r="BU51" s="813"/>
      <c r="BV51" s="813"/>
      <c r="BW51" s="813"/>
      <c r="BX51" s="813"/>
      <c r="BY51" s="813"/>
      <c r="BZ51" s="813"/>
      <c r="CA51" s="813"/>
      <c r="CB51" s="813"/>
      <c r="CC51" s="813"/>
      <c r="CD51" s="813"/>
      <c r="CE51" s="813"/>
      <c r="CF51" s="813"/>
      <c r="CG51" s="814"/>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812"/>
      <c r="DW51" s="813"/>
      <c r="DX51" s="813"/>
      <c r="DY51" s="813"/>
      <c r="DZ51" s="815"/>
      <c r="EA51" s="226"/>
    </row>
    <row r="52" spans="1:131" ht="26.25" customHeight="1" x14ac:dyDescent="0.2">
      <c r="A52" s="234">
        <v>25</v>
      </c>
      <c r="B52" s="816"/>
      <c r="C52" s="817"/>
      <c r="D52" s="817"/>
      <c r="E52" s="817"/>
      <c r="F52" s="817"/>
      <c r="G52" s="817"/>
      <c r="H52" s="817"/>
      <c r="I52" s="817"/>
      <c r="J52" s="817"/>
      <c r="K52" s="817"/>
      <c r="L52" s="817"/>
      <c r="M52" s="817"/>
      <c r="N52" s="817"/>
      <c r="O52" s="817"/>
      <c r="P52" s="818"/>
      <c r="Q52" s="881"/>
      <c r="R52" s="882"/>
      <c r="S52" s="882"/>
      <c r="T52" s="882"/>
      <c r="U52" s="882"/>
      <c r="V52" s="882"/>
      <c r="W52" s="882"/>
      <c r="X52" s="882"/>
      <c r="Y52" s="882"/>
      <c r="Z52" s="882"/>
      <c r="AA52" s="882"/>
      <c r="AB52" s="882"/>
      <c r="AC52" s="882"/>
      <c r="AD52" s="882"/>
      <c r="AE52" s="883"/>
      <c r="AF52" s="822"/>
      <c r="AG52" s="823"/>
      <c r="AH52" s="823"/>
      <c r="AI52" s="823"/>
      <c r="AJ52" s="824"/>
      <c r="AK52" s="885"/>
      <c r="AL52" s="882"/>
      <c r="AM52" s="882"/>
      <c r="AN52" s="882"/>
      <c r="AO52" s="882"/>
      <c r="AP52" s="882"/>
      <c r="AQ52" s="882"/>
      <c r="AR52" s="882"/>
      <c r="AS52" s="882"/>
      <c r="AT52" s="882"/>
      <c r="AU52" s="882"/>
      <c r="AV52" s="882"/>
      <c r="AW52" s="882"/>
      <c r="AX52" s="882"/>
      <c r="AY52" s="882"/>
      <c r="AZ52" s="884"/>
      <c r="BA52" s="884"/>
      <c r="BB52" s="884"/>
      <c r="BC52" s="884"/>
      <c r="BD52" s="884"/>
      <c r="BE52" s="877"/>
      <c r="BF52" s="877"/>
      <c r="BG52" s="877"/>
      <c r="BH52" s="877"/>
      <c r="BI52" s="878"/>
      <c r="BJ52" s="228"/>
      <c r="BK52" s="228"/>
      <c r="BL52" s="228"/>
      <c r="BM52" s="228"/>
      <c r="BN52" s="228"/>
      <c r="BO52" s="237"/>
      <c r="BP52" s="237"/>
      <c r="BQ52" s="234">
        <v>46</v>
      </c>
      <c r="BR52" s="235"/>
      <c r="BS52" s="812"/>
      <c r="BT52" s="813"/>
      <c r="BU52" s="813"/>
      <c r="BV52" s="813"/>
      <c r="BW52" s="813"/>
      <c r="BX52" s="813"/>
      <c r="BY52" s="813"/>
      <c r="BZ52" s="813"/>
      <c r="CA52" s="813"/>
      <c r="CB52" s="813"/>
      <c r="CC52" s="813"/>
      <c r="CD52" s="813"/>
      <c r="CE52" s="813"/>
      <c r="CF52" s="813"/>
      <c r="CG52" s="814"/>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812"/>
      <c r="DW52" s="813"/>
      <c r="DX52" s="813"/>
      <c r="DY52" s="813"/>
      <c r="DZ52" s="815"/>
      <c r="EA52" s="226"/>
    </row>
    <row r="53" spans="1:131" ht="26.25" customHeight="1" x14ac:dyDescent="0.2">
      <c r="A53" s="234">
        <v>26</v>
      </c>
      <c r="B53" s="816"/>
      <c r="C53" s="817"/>
      <c r="D53" s="817"/>
      <c r="E53" s="817"/>
      <c r="F53" s="817"/>
      <c r="G53" s="817"/>
      <c r="H53" s="817"/>
      <c r="I53" s="817"/>
      <c r="J53" s="817"/>
      <c r="K53" s="817"/>
      <c r="L53" s="817"/>
      <c r="M53" s="817"/>
      <c r="N53" s="817"/>
      <c r="O53" s="817"/>
      <c r="P53" s="818"/>
      <c r="Q53" s="881"/>
      <c r="R53" s="882"/>
      <c r="S53" s="882"/>
      <c r="T53" s="882"/>
      <c r="U53" s="882"/>
      <c r="V53" s="882"/>
      <c r="W53" s="882"/>
      <c r="X53" s="882"/>
      <c r="Y53" s="882"/>
      <c r="Z53" s="882"/>
      <c r="AA53" s="882"/>
      <c r="AB53" s="882"/>
      <c r="AC53" s="882"/>
      <c r="AD53" s="882"/>
      <c r="AE53" s="883"/>
      <c r="AF53" s="822"/>
      <c r="AG53" s="823"/>
      <c r="AH53" s="823"/>
      <c r="AI53" s="823"/>
      <c r="AJ53" s="824"/>
      <c r="AK53" s="885"/>
      <c r="AL53" s="882"/>
      <c r="AM53" s="882"/>
      <c r="AN53" s="882"/>
      <c r="AO53" s="882"/>
      <c r="AP53" s="882"/>
      <c r="AQ53" s="882"/>
      <c r="AR53" s="882"/>
      <c r="AS53" s="882"/>
      <c r="AT53" s="882"/>
      <c r="AU53" s="882"/>
      <c r="AV53" s="882"/>
      <c r="AW53" s="882"/>
      <c r="AX53" s="882"/>
      <c r="AY53" s="882"/>
      <c r="AZ53" s="884"/>
      <c r="BA53" s="884"/>
      <c r="BB53" s="884"/>
      <c r="BC53" s="884"/>
      <c r="BD53" s="884"/>
      <c r="BE53" s="877"/>
      <c r="BF53" s="877"/>
      <c r="BG53" s="877"/>
      <c r="BH53" s="877"/>
      <c r="BI53" s="878"/>
      <c r="BJ53" s="228"/>
      <c r="BK53" s="228"/>
      <c r="BL53" s="228"/>
      <c r="BM53" s="228"/>
      <c r="BN53" s="228"/>
      <c r="BO53" s="237"/>
      <c r="BP53" s="237"/>
      <c r="BQ53" s="234">
        <v>47</v>
      </c>
      <c r="BR53" s="235"/>
      <c r="BS53" s="812"/>
      <c r="BT53" s="813"/>
      <c r="BU53" s="813"/>
      <c r="BV53" s="813"/>
      <c r="BW53" s="813"/>
      <c r="BX53" s="813"/>
      <c r="BY53" s="813"/>
      <c r="BZ53" s="813"/>
      <c r="CA53" s="813"/>
      <c r="CB53" s="813"/>
      <c r="CC53" s="813"/>
      <c r="CD53" s="813"/>
      <c r="CE53" s="813"/>
      <c r="CF53" s="813"/>
      <c r="CG53" s="814"/>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812"/>
      <c r="DW53" s="813"/>
      <c r="DX53" s="813"/>
      <c r="DY53" s="813"/>
      <c r="DZ53" s="815"/>
      <c r="EA53" s="226"/>
    </row>
    <row r="54" spans="1:131" ht="26.25" customHeight="1" x14ac:dyDescent="0.2">
      <c r="A54" s="234">
        <v>27</v>
      </c>
      <c r="B54" s="816"/>
      <c r="C54" s="817"/>
      <c r="D54" s="817"/>
      <c r="E54" s="817"/>
      <c r="F54" s="817"/>
      <c r="G54" s="817"/>
      <c r="H54" s="817"/>
      <c r="I54" s="817"/>
      <c r="J54" s="817"/>
      <c r="K54" s="817"/>
      <c r="L54" s="817"/>
      <c r="M54" s="817"/>
      <c r="N54" s="817"/>
      <c r="O54" s="817"/>
      <c r="P54" s="818"/>
      <c r="Q54" s="881"/>
      <c r="R54" s="882"/>
      <c r="S54" s="882"/>
      <c r="T54" s="882"/>
      <c r="U54" s="882"/>
      <c r="V54" s="882"/>
      <c r="W54" s="882"/>
      <c r="X54" s="882"/>
      <c r="Y54" s="882"/>
      <c r="Z54" s="882"/>
      <c r="AA54" s="882"/>
      <c r="AB54" s="882"/>
      <c r="AC54" s="882"/>
      <c r="AD54" s="882"/>
      <c r="AE54" s="883"/>
      <c r="AF54" s="822"/>
      <c r="AG54" s="823"/>
      <c r="AH54" s="823"/>
      <c r="AI54" s="823"/>
      <c r="AJ54" s="824"/>
      <c r="AK54" s="885"/>
      <c r="AL54" s="882"/>
      <c r="AM54" s="882"/>
      <c r="AN54" s="882"/>
      <c r="AO54" s="882"/>
      <c r="AP54" s="882"/>
      <c r="AQ54" s="882"/>
      <c r="AR54" s="882"/>
      <c r="AS54" s="882"/>
      <c r="AT54" s="882"/>
      <c r="AU54" s="882"/>
      <c r="AV54" s="882"/>
      <c r="AW54" s="882"/>
      <c r="AX54" s="882"/>
      <c r="AY54" s="882"/>
      <c r="AZ54" s="884"/>
      <c r="BA54" s="884"/>
      <c r="BB54" s="884"/>
      <c r="BC54" s="884"/>
      <c r="BD54" s="884"/>
      <c r="BE54" s="877"/>
      <c r="BF54" s="877"/>
      <c r="BG54" s="877"/>
      <c r="BH54" s="877"/>
      <c r="BI54" s="878"/>
      <c r="BJ54" s="228"/>
      <c r="BK54" s="228"/>
      <c r="BL54" s="228"/>
      <c r="BM54" s="228"/>
      <c r="BN54" s="228"/>
      <c r="BO54" s="237"/>
      <c r="BP54" s="237"/>
      <c r="BQ54" s="234">
        <v>48</v>
      </c>
      <c r="BR54" s="235"/>
      <c r="BS54" s="812"/>
      <c r="BT54" s="813"/>
      <c r="BU54" s="813"/>
      <c r="BV54" s="813"/>
      <c r="BW54" s="813"/>
      <c r="BX54" s="813"/>
      <c r="BY54" s="813"/>
      <c r="BZ54" s="813"/>
      <c r="CA54" s="813"/>
      <c r="CB54" s="813"/>
      <c r="CC54" s="813"/>
      <c r="CD54" s="813"/>
      <c r="CE54" s="813"/>
      <c r="CF54" s="813"/>
      <c r="CG54" s="814"/>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812"/>
      <c r="DW54" s="813"/>
      <c r="DX54" s="813"/>
      <c r="DY54" s="813"/>
      <c r="DZ54" s="815"/>
      <c r="EA54" s="226"/>
    </row>
    <row r="55" spans="1:131" ht="26.25" customHeight="1" x14ac:dyDescent="0.2">
      <c r="A55" s="234">
        <v>28</v>
      </c>
      <c r="B55" s="816"/>
      <c r="C55" s="817"/>
      <c r="D55" s="817"/>
      <c r="E55" s="817"/>
      <c r="F55" s="817"/>
      <c r="G55" s="817"/>
      <c r="H55" s="817"/>
      <c r="I55" s="817"/>
      <c r="J55" s="817"/>
      <c r="K55" s="817"/>
      <c r="L55" s="817"/>
      <c r="M55" s="817"/>
      <c r="N55" s="817"/>
      <c r="O55" s="817"/>
      <c r="P55" s="818"/>
      <c r="Q55" s="881"/>
      <c r="R55" s="882"/>
      <c r="S55" s="882"/>
      <c r="T55" s="882"/>
      <c r="U55" s="882"/>
      <c r="V55" s="882"/>
      <c r="W55" s="882"/>
      <c r="X55" s="882"/>
      <c r="Y55" s="882"/>
      <c r="Z55" s="882"/>
      <c r="AA55" s="882"/>
      <c r="AB55" s="882"/>
      <c r="AC55" s="882"/>
      <c r="AD55" s="882"/>
      <c r="AE55" s="883"/>
      <c r="AF55" s="822"/>
      <c r="AG55" s="823"/>
      <c r="AH55" s="823"/>
      <c r="AI55" s="823"/>
      <c r="AJ55" s="824"/>
      <c r="AK55" s="885"/>
      <c r="AL55" s="882"/>
      <c r="AM55" s="882"/>
      <c r="AN55" s="882"/>
      <c r="AO55" s="882"/>
      <c r="AP55" s="882"/>
      <c r="AQ55" s="882"/>
      <c r="AR55" s="882"/>
      <c r="AS55" s="882"/>
      <c r="AT55" s="882"/>
      <c r="AU55" s="882"/>
      <c r="AV55" s="882"/>
      <c r="AW55" s="882"/>
      <c r="AX55" s="882"/>
      <c r="AY55" s="882"/>
      <c r="AZ55" s="884"/>
      <c r="BA55" s="884"/>
      <c r="BB55" s="884"/>
      <c r="BC55" s="884"/>
      <c r="BD55" s="884"/>
      <c r="BE55" s="877"/>
      <c r="BF55" s="877"/>
      <c r="BG55" s="877"/>
      <c r="BH55" s="877"/>
      <c r="BI55" s="878"/>
      <c r="BJ55" s="228"/>
      <c r="BK55" s="228"/>
      <c r="BL55" s="228"/>
      <c r="BM55" s="228"/>
      <c r="BN55" s="228"/>
      <c r="BO55" s="237"/>
      <c r="BP55" s="237"/>
      <c r="BQ55" s="234">
        <v>49</v>
      </c>
      <c r="BR55" s="235"/>
      <c r="BS55" s="812"/>
      <c r="BT55" s="813"/>
      <c r="BU55" s="813"/>
      <c r="BV55" s="813"/>
      <c r="BW55" s="813"/>
      <c r="BX55" s="813"/>
      <c r="BY55" s="813"/>
      <c r="BZ55" s="813"/>
      <c r="CA55" s="813"/>
      <c r="CB55" s="813"/>
      <c r="CC55" s="813"/>
      <c r="CD55" s="813"/>
      <c r="CE55" s="813"/>
      <c r="CF55" s="813"/>
      <c r="CG55" s="814"/>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812"/>
      <c r="DW55" s="813"/>
      <c r="DX55" s="813"/>
      <c r="DY55" s="813"/>
      <c r="DZ55" s="815"/>
      <c r="EA55" s="226"/>
    </row>
    <row r="56" spans="1:131" ht="26.25" customHeight="1" x14ac:dyDescent="0.2">
      <c r="A56" s="234">
        <v>29</v>
      </c>
      <c r="B56" s="816"/>
      <c r="C56" s="817"/>
      <c r="D56" s="817"/>
      <c r="E56" s="817"/>
      <c r="F56" s="817"/>
      <c r="G56" s="817"/>
      <c r="H56" s="817"/>
      <c r="I56" s="817"/>
      <c r="J56" s="817"/>
      <c r="K56" s="817"/>
      <c r="L56" s="817"/>
      <c r="M56" s="817"/>
      <c r="N56" s="817"/>
      <c r="O56" s="817"/>
      <c r="P56" s="818"/>
      <c r="Q56" s="881"/>
      <c r="R56" s="882"/>
      <c r="S56" s="882"/>
      <c r="T56" s="882"/>
      <c r="U56" s="882"/>
      <c r="V56" s="882"/>
      <c r="W56" s="882"/>
      <c r="X56" s="882"/>
      <c r="Y56" s="882"/>
      <c r="Z56" s="882"/>
      <c r="AA56" s="882"/>
      <c r="AB56" s="882"/>
      <c r="AC56" s="882"/>
      <c r="AD56" s="882"/>
      <c r="AE56" s="883"/>
      <c r="AF56" s="822"/>
      <c r="AG56" s="823"/>
      <c r="AH56" s="823"/>
      <c r="AI56" s="823"/>
      <c r="AJ56" s="824"/>
      <c r="AK56" s="885"/>
      <c r="AL56" s="882"/>
      <c r="AM56" s="882"/>
      <c r="AN56" s="882"/>
      <c r="AO56" s="882"/>
      <c r="AP56" s="882"/>
      <c r="AQ56" s="882"/>
      <c r="AR56" s="882"/>
      <c r="AS56" s="882"/>
      <c r="AT56" s="882"/>
      <c r="AU56" s="882"/>
      <c r="AV56" s="882"/>
      <c r="AW56" s="882"/>
      <c r="AX56" s="882"/>
      <c r="AY56" s="882"/>
      <c r="AZ56" s="884"/>
      <c r="BA56" s="884"/>
      <c r="BB56" s="884"/>
      <c r="BC56" s="884"/>
      <c r="BD56" s="884"/>
      <c r="BE56" s="877"/>
      <c r="BF56" s="877"/>
      <c r="BG56" s="877"/>
      <c r="BH56" s="877"/>
      <c r="BI56" s="878"/>
      <c r="BJ56" s="228"/>
      <c r="BK56" s="228"/>
      <c r="BL56" s="228"/>
      <c r="BM56" s="228"/>
      <c r="BN56" s="228"/>
      <c r="BO56" s="237"/>
      <c r="BP56" s="237"/>
      <c r="BQ56" s="234">
        <v>50</v>
      </c>
      <c r="BR56" s="235"/>
      <c r="BS56" s="812"/>
      <c r="BT56" s="813"/>
      <c r="BU56" s="813"/>
      <c r="BV56" s="813"/>
      <c r="BW56" s="813"/>
      <c r="BX56" s="813"/>
      <c r="BY56" s="813"/>
      <c r="BZ56" s="813"/>
      <c r="CA56" s="813"/>
      <c r="CB56" s="813"/>
      <c r="CC56" s="813"/>
      <c r="CD56" s="813"/>
      <c r="CE56" s="813"/>
      <c r="CF56" s="813"/>
      <c r="CG56" s="814"/>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812"/>
      <c r="DW56" s="813"/>
      <c r="DX56" s="813"/>
      <c r="DY56" s="813"/>
      <c r="DZ56" s="815"/>
      <c r="EA56" s="226"/>
    </row>
    <row r="57" spans="1:131" ht="26.25" customHeight="1" x14ac:dyDescent="0.2">
      <c r="A57" s="234">
        <v>30</v>
      </c>
      <c r="B57" s="816"/>
      <c r="C57" s="817"/>
      <c r="D57" s="817"/>
      <c r="E57" s="817"/>
      <c r="F57" s="817"/>
      <c r="G57" s="817"/>
      <c r="H57" s="817"/>
      <c r="I57" s="817"/>
      <c r="J57" s="817"/>
      <c r="K57" s="817"/>
      <c r="L57" s="817"/>
      <c r="M57" s="817"/>
      <c r="N57" s="817"/>
      <c r="O57" s="817"/>
      <c r="P57" s="818"/>
      <c r="Q57" s="881"/>
      <c r="R57" s="882"/>
      <c r="S57" s="882"/>
      <c r="T57" s="882"/>
      <c r="U57" s="882"/>
      <c r="V57" s="882"/>
      <c r="W57" s="882"/>
      <c r="X57" s="882"/>
      <c r="Y57" s="882"/>
      <c r="Z57" s="882"/>
      <c r="AA57" s="882"/>
      <c r="AB57" s="882"/>
      <c r="AC57" s="882"/>
      <c r="AD57" s="882"/>
      <c r="AE57" s="883"/>
      <c r="AF57" s="822"/>
      <c r="AG57" s="823"/>
      <c r="AH57" s="823"/>
      <c r="AI57" s="823"/>
      <c r="AJ57" s="824"/>
      <c r="AK57" s="885"/>
      <c r="AL57" s="882"/>
      <c r="AM57" s="882"/>
      <c r="AN57" s="882"/>
      <c r="AO57" s="882"/>
      <c r="AP57" s="882"/>
      <c r="AQ57" s="882"/>
      <c r="AR57" s="882"/>
      <c r="AS57" s="882"/>
      <c r="AT57" s="882"/>
      <c r="AU57" s="882"/>
      <c r="AV57" s="882"/>
      <c r="AW57" s="882"/>
      <c r="AX57" s="882"/>
      <c r="AY57" s="882"/>
      <c r="AZ57" s="884"/>
      <c r="BA57" s="884"/>
      <c r="BB57" s="884"/>
      <c r="BC57" s="884"/>
      <c r="BD57" s="884"/>
      <c r="BE57" s="877"/>
      <c r="BF57" s="877"/>
      <c r="BG57" s="877"/>
      <c r="BH57" s="877"/>
      <c r="BI57" s="878"/>
      <c r="BJ57" s="228"/>
      <c r="BK57" s="228"/>
      <c r="BL57" s="228"/>
      <c r="BM57" s="228"/>
      <c r="BN57" s="228"/>
      <c r="BO57" s="237"/>
      <c r="BP57" s="237"/>
      <c r="BQ57" s="234">
        <v>51</v>
      </c>
      <c r="BR57" s="235"/>
      <c r="BS57" s="812"/>
      <c r="BT57" s="813"/>
      <c r="BU57" s="813"/>
      <c r="BV57" s="813"/>
      <c r="BW57" s="813"/>
      <c r="BX57" s="813"/>
      <c r="BY57" s="813"/>
      <c r="BZ57" s="813"/>
      <c r="CA57" s="813"/>
      <c r="CB57" s="813"/>
      <c r="CC57" s="813"/>
      <c r="CD57" s="813"/>
      <c r="CE57" s="813"/>
      <c r="CF57" s="813"/>
      <c r="CG57" s="814"/>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812"/>
      <c r="DW57" s="813"/>
      <c r="DX57" s="813"/>
      <c r="DY57" s="813"/>
      <c r="DZ57" s="815"/>
      <c r="EA57" s="226"/>
    </row>
    <row r="58" spans="1:131" ht="26.25" customHeight="1" x14ac:dyDescent="0.2">
      <c r="A58" s="234">
        <v>31</v>
      </c>
      <c r="B58" s="816"/>
      <c r="C58" s="817"/>
      <c r="D58" s="817"/>
      <c r="E58" s="817"/>
      <c r="F58" s="817"/>
      <c r="G58" s="817"/>
      <c r="H58" s="817"/>
      <c r="I58" s="817"/>
      <c r="J58" s="817"/>
      <c r="K58" s="817"/>
      <c r="L58" s="817"/>
      <c r="M58" s="817"/>
      <c r="N58" s="817"/>
      <c r="O58" s="817"/>
      <c r="P58" s="818"/>
      <c r="Q58" s="881"/>
      <c r="R58" s="882"/>
      <c r="S58" s="882"/>
      <c r="T58" s="882"/>
      <c r="U58" s="882"/>
      <c r="V58" s="882"/>
      <c r="W58" s="882"/>
      <c r="X58" s="882"/>
      <c r="Y58" s="882"/>
      <c r="Z58" s="882"/>
      <c r="AA58" s="882"/>
      <c r="AB58" s="882"/>
      <c r="AC58" s="882"/>
      <c r="AD58" s="882"/>
      <c r="AE58" s="883"/>
      <c r="AF58" s="822"/>
      <c r="AG58" s="823"/>
      <c r="AH58" s="823"/>
      <c r="AI58" s="823"/>
      <c r="AJ58" s="824"/>
      <c r="AK58" s="885"/>
      <c r="AL58" s="882"/>
      <c r="AM58" s="882"/>
      <c r="AN58" s="882"/>
      <c r="AO58" s="882"/>
      <c r="AP58" s="882"/>
      <c r="AQ58" s="882"/>
      <c r="AR58" s="882"/>
      <c r="AS58" s="882"/>
      <c r="AT58" s="882"/>
      <c r="AU58" s="882"/>
      <c r="AV58" s="882"/>
      <c r="AW58" s="882"/>
      <c r="AX58" s="882"/>
      <c r="AY58" s="882"/>
      <c r="AZ58" s="884"/>
      <c r="BA58" s="884"/>
      <c r="BB58" s="884"/>
      <c r="BC58" s="884"/>
      <c r="BD58" s="884"/>
      <c r="BE58" s="877"/>
      <c r="BF58" s="877"/>
      <c r="BG58" s="877"/>
      <c r="BH58" s="877"/>
      <c r="BI58" s="878"/>
      <c r="BJ58" s="228"/>
      <c r="BK58" s="228"/>
      <c r="BL58" s="228"/>
      <c r="BM58" s="228"/>
      <c r="BN58" s="228"/>
      <c r="BO58" s="237"/>
      <c r="BP58" s="237"/>
      <c r="BQ58" s="234">
        <v>52</v>
      </c>
      <c r="BR58" s="235"/>
      <c r="BS58" s="812"/>
      <c r="BT58" s="813"/>
      <c r="BU58" s="813"/>
      <c r="BV58" s="813"/>
      <c r="BW58" s="813"/>
      <c r="BX58" s="813"/>
      <c r="BY58" s="813"/>
      <c r="BZ58" s="813"/>
      <c r="CA58" s="813"/>
      <c r="CB58" s="813"/>
      <c r="CC58" s="813"/>
      <c r="CD58" s="813"/>
      <c r="CE58" s="813"/>
      <c r="CF58" s="813"/>
      <c r="CG58" s="814"/>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812"/>
      <c r="DW58" s="813"/>
      <c r="DX58" s="813"/>
      <c r="DY58" s="813"/>
      <c r="DZ58" s="815"/>
      <c r="EA58" s="226"/>
    </row>
    <row r="59" spans="1:131" ht="26.25" customHeight="1" x14ac:dyDescent="0.2">
      <c r="A59" s="234">
        <v>32</v>
      </c>
      <c r="B59" s="816"/>
      <c r="C59" s="817"/>
      <c r="D59" s="817"/>
      <c r="E59" s="817"/>
      <c r="F59" s="817"/>
      <c r="G59" s="817"/>
      <c r="H59" s="817"/>
      <c r="I59" s="817"/>
      <c r="J59" s="817"/>
      <c r="K59" s="817"/>
      <c r="L59" s="817"/>
      <c r="M59" s="817"/>
      <c r="N59" s="817"/>
      <c r="O59" s="817"/>
      <c r="P59" s="818"/>
      <c r="Q59" s="881"/>
      <c r="R59" s="882"/>
      <c r="S59" s="882"/>
      <c r="T59" s="882"/>
      <c r="U59" s="882"/>
      <c r="V59" s="882"/>
      <c r="W59" s="882"/>
      <c r="X59" s="882"/>
      <c r="Y59" s="882"/>
      <c r="Z59" s="882"/>
      <c r="AA59" s="882"/>
      <c r="AB59" s="882"/>
      <c r="AC59" s="882"/>
      <c r="AD59" s="882"/>
      <c r="AE59" s="883"/>
      <c r="AF59" s="822"/>
      <c r="AG59" s="823"/>
      <c r="AH59" s="823"/>
      <c r="AI59" s="823"/>
      <c r="AJ59" s="824"/>
      <c r="AK59" s="885"/>
      <c r="AL59" s="882"/>
      <c r="AM59" s="882"/>
      <c r="AN59" s="882"/>
      <c r="AO59" s="882"/>
      <c r="AP59" s="882"/>
      <c r="AQ59" s="882"/>
      <c r="AR59" s="882"/>
      <c r="AS59" s="882"/>
      <c r="AT59" s="882"/>
      <c r="AU59" s="882"/>
      <c r="AV59" s="882"/>
      <c r="AW59" s="882"/>
      <c r="AX59" s="882"/>
      <c r="AY59" s="882"/>
      <c r="AZ59" s="884"/>
      <c r="BA59" s="884"/>
      <c r="BB59" s="884"/>
      <c r="BC59" s="884"/>
      <c r="BD59" s="884"/>
      <c r="BE59" s="877"/>
      <c r="BF59" s="877"/>
      <c r="BG59" s="877"/>
      <c r="BH59" s="877"/>
      <c r="BI59" s="878"/>
      <c r="BJ59" s="228"/>
      <c r="BK59" s="228"/>
      <c r="BL59" s="228"/>
      <c r="BM59" s="228"/>
      <c r="BN59" s="228"/>
      <c r="BO59" s="237"/>
      <c r="BP59" s="237"/>
      <c r="BQ59" s="234">
        <v>53</v>
      </c>
      <c r="BR59" s="235"/>
      <c r="BS59" s="812"/>
      <c r="BT59" s="813"/>
      <c r="BU59" s="813"/>
      <c r="BV59" s="813"/>
      <c r="BW59" s="813"/>
      <c r="BX59" s="813"/>
      <c r="BY59" s="813"/>
      <c r="BZ59" s="813"/>
      <c r="CA59" s="813"/>
      <c r="CB59" s="813"/>
      <c r="CC59" s="813"/>
      <c r="CD59" s="813"/>
      <c r="CE59" s="813"/>
      <c r="CF59" s="813"/>
      <c r="CG59" s="814"/>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812"/>
      <c r="DW59" s="813"/>
      <c r="DX59" s="813"/>
      <c r="DY59" s="813"/>
      <c r="DZ59" s="815"/>
      <c r="EA59" s="226"/>
    </row>
    <row r="60" spans="1:131" ht="26.25" customHeight="1" x14ac:dyDescent="0.2">
      <c r="A60" s="234">
        <v>33</v>
      </c>
      <c r="B60" s="816"/>
      <c r="C60" s="817"/>
      <c r="D60" s="817"/>
      <c r="E60" s="817"/>
      <c r="F60" s="817"/>
      <c r="G60" s="817"/>
      <c r="H60" s="817"/>
      <c r="I60" s="817"/>
      <c r="J60" s="817"/>
      <c r="K60" s="817"/>
      <c r="L60" s="817"/>
      <c r="M60" s="817"/>
      <c r="N60" s="817"/>
      <c r="O60" s="817"/>
      <c r="P60" s="818"/>
      <c r="Q60" s="881"/>
      <c r="R60" s="882"/>
      <c r="S60" s="882"/>
      <c r="T60" s="882"/>
      <c r="U60" s="882"/>
      <c r="V60" s="882"/>
      <c r="W60" s="882"/>
      <c r="X60" s="882"/>
      <c r="Y60" s="882"/>
      <c r="Z60" s="882"/>
      <c r="AA60" s="882"/>
      <c r="AB60" s="882"/>
      <c r="AC60" s="882"/>
      <c r="AD60" s="882"/>
      <c r="AE60" s="883"/>
      <c r="AF60" s="822"/>
      <c r="AG60" s="823"/>
      <c r="AH60" s="823"/>
      <c r="AI60" s="823"/>
      <c r="AJ60" s="824"/>
      <c r="AK60" s="885"/>
      <c r="AL60" s="882"/>
      <c r="AM60" s="882"/>
      <c r="AN60" s="882"/>
      <c r="AO60" s="882"/>
      <c r="AP60" s="882"/>
      <c r="AQ60" s="882"/>
      <c r="AR60" s="882"/>
      <c r="AS60" s="882"/>
      <c r="AT60" s="882"/>
      <c r="AU60" s="882"/>
      <c r="AV60" s="882"/>
      <c r="AW60" s="882"/>
      <c r="AX60" s="882"/>
      <c r="AY60" s="882"/>
      <c r="AZ60" s="884"/>
      <c r="BA60" s="884"/>
      <c r="BB60" s="884"/>
      <c r="BC60" s="884"/>
      <c r="BD60" s="884"/>
      <c r="BE60" s="877"/>
      <c r="BF60" s="877"/>
      <c r="BG60" s="877"/>
      <c r="BH60" s="877"/>
      <c r="BI60" s="878"/>
      <c r="BJ60" s="228"/>
      <c r="BK60" s="228"/>
      <c r="BL60" s="228"/>
      <c r="BM60" s="228"/>
      <c r="BN60" s="228"/>
      <c r="BO60" s="237"/>
      <c r="BP60" s="237"/>
      <c r="BQ60" s="234">
        <v>54</v>
      </c>
      <c r="BR60" s="235"/>
      <c r="BS60" s="812"/>
      <c r="BT60" s="813"/>
      <c r="BU60" s="813"/>
      <c r="BV60" s="813"/>
      <c r="BW60" s="813"/>
      <c r="BX60" s="813"/>
      <c r="BY60" s="813"/>
      <c r="BZ60" s="813"/>
      <c r="CA60" s="813"/>
      <c r="CB60" s="813"/>
      <c r="CC60" s="813"/>
      <c r="CD60" s="813"/>
      <c r="CE60" s="813"/>
      <c r="CF60" s="813"/>
      <c r="CG60" s="814"/>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812"/>
      <c r="DW60" s="813"/>
      <c r="DX60" s="813"/>
      <c r="DY60" s="813"/>
      <c r="DZ60" s="815"/>
      <c r="EA60" s="226"/>
    </row>
    <row r="61" spans="1:131" ht="26.25" customHeight="1" thickBot="1" x14ac:dyDescent="0.25">
      <c r="A61" s="234">
        <v>34</v>
      </c>
      <c r="B61" s="816"/>
      <c r="C61" s="817"/>
      <c r="D61" s="817"/>
      <c r="E61" s="817"/>
      <c r="F61" s="817"/>
      <c r="G61" s="817"/>
      <c r="H61" s="817"/>
      <c r="I61" s="817"/>
      <c r="J61" s="817"/>
      <c r="K61" s="817"/>
      <c r="L61" s="817"/>
      <c r="M61" s="817"/>
      <c r="N61" s="817"/>
      <c r="O61" s="817"/>
      <c r="P61" s="818"/>
      <c r="Q61" s="881"/>
      <c r="R61" s="882"/>
      <c r="S61" s="882"/>
      <c r="T61" s="882"/>
      <c r="U61" s="882"/>
      <c r="V61" s="882"/>
      <c r="W61" s="882"/>
      <c r="X61" s="882"/>
      <c r="Y61" s="882"/>
      <c r="Z61" s="882"/>
      <c r="AA61" s="882"/>
      <c r="AB61" s="882"/>
      <c r="AC61" s="882"/>
      <c r="AD61" s="882"/>
      <c r="AE61" s="883"/>
      <c r="AF61" s="822"/>
      <c r="AG61" s="823"/>
      <c r="AH61" s="823"/>
      <c r="AI61" s="823"/>
      <c r="AJ61" s="824"/>
      <c r="AK61" s="885"/>
      <c r="AL61" s="882"/>
      <c r="AM61" s="882"/>
      <c r="AN61" s="882"/>
      <c r="AO61" s="882"/>
      <c r="AP61" s="882"/>
      <c r="AQ61" s="882"/>
      <c r="AR61" s="882"/>
      <c r="AS61" s="882"/>
      <c r="AT61" s="882"/>
      <c r="AU61" s="882"/>
      <c r="AV61" s="882"/>
      <c r="AW61" s="882"/>
      <c r="AX61" s="882"/>
      <c r="AY61" s="882"/>
      <c r="AZ61" s="884"/>
      <c r="BA61" s="884"/>
      <c r="BB61" s="884"/>
      <c r="BC61" s="884"/>
      <c r="BD61" s="884"/>
      <c r="BE61" s="877"/>
      <c r="BF61" s="877"/>
      <c r="BG61" s="877"/>
      <c r="BH61" s="877"/>
      <c r="BI61" s="878"/>
      <c r="BJ61" s="228"/>
      <c r="BK61" s="228"/>
      <c r="BL61" s="228"/>
      <c r="BM61" s="228"/>
      <c r="BN61" s="228"/>
      <c r="BO61" s="237"/>
      <c r="BP61" s="237"/>
      <c r="BQ61" s="234">
        <v>55</v>
      </c>
      <c r="BR61" s="235"/>
      <c r="BS61" s="812"/>
      <c r="BT61" s="813"/>
      <c r="BU61" s="813"/>
      <c r="BV61" s="813"/>
      <c r="BW61" s="813"/>
      <c r="BX61" s="813"/>
      <c r="BY61" s="813"/>
      <c r="BZ61" s="813"/>
      <c r="CA61" s="813"/>
      <c r="CB61" s="813"/>
      <c r="CC61" s="813"/>
      <c r="CD61" s="813"/>
      <c r="CE61" s="813"/>
      <c r="CF61" s="813"/>
      <c r="CG61" s="814"/>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812"/>
      <c r="DW61" s="813"/>
      <c r="DX61" s="813"/>
      <c r="DY61" s="813"/>
      <c r="DZ61" s="815"/>
      <c r="EA61" s="226"/>
    </row>
    <row r="62" spans="1:131" ht="26.25" customHeight="1" x14ac:dyDescent="0.2">
      <c r="A62" s="234">
        <v>35</v>
      </c>
      <c r="B62" s="816"/>
      <c r="C62" s="817"/>
      <c r="D62" s="817"/>
      <c r="E62" s="817"/>
      <c r="F62" s="817"/>
      <c r="G62" s="817"/>
      <c r="H62" s="817"/>
      <c r="I62" s="817"/>
      <c r="J62" s="817"/>
      <c r="K62" s="817"/>
      <c r="L62" s="817"/>
      <c r="M62" s="817"/>
      <c r="N62" s="817"/>
      <c r="O62" s="817"/>
      <c r="P62" s="818"/>
      <c r="Q62" s="881"/>
      <c r="R62" s="882"/>
      <c r="S62" s="882"/>
      <c r="T62" s="882"/>
      <c r="U62" s="882"/>
      <c r="V62" s="882"/>
      <c r="W62" s="882"/>
      <c r="X62" s="882"/>
      <c r="Y62" s="882"/>
      <c r="Z62" s="882"/>
      <c r="AA62" s="882"/>
      <c r="AB62" s="882"/>
      <c r="AC62" s="882"/>
      <c r="AD62" s="882"/>
      <c r="AE62" s="883"/>
      <c r="AF62" s="822"/>
      <c r="AG62" s="823"/>
      <c r="AH62" s="823"/>
      <c r="AI62" s="823"/>
      <c r="AJ62" s="824"/>
      <c r="AK62" s="885"/>
      <c r="AL62" s="882"/>
      <c r="AM62" s="882"/>
      <c r="AN62" s="882"/>
      <c r="AO62" s="882"/>
      <c r="AP62" s="882"/>
      <c r="AQ62" s="882"/>
      <c r="AR62" s="882"/>
      <c r="AS62" s="882"/>
      <c r="AT62" s="882"/>
      <c r="AU62" s="882"/>
      <c r="AV62" s="882"/>
      <c r="AW62" s="882"/>
      <c r="AX62" s="882"/>
      <c r="AY62" s="882"/>
      <c r="AZ62" s="884"/>
      <c r="BA62" s="884"/>
      <c r="BB62" s="884"/>
      <c r="BC62" s="884"/>
      <c r="BD62" s="884"/>
      <c r="BE62" s="877"/>
      <c r="BF62" s="877"/>
      <c r="BG62" s="877"/>
      <c r="BH62" s="877"/>
      <c r="BI62" s="878"/>
      <c r="BJ62" s="893" t="s">
        <v>413</v>
      </c>
      <c r="BK62" s="842"/>
      <c r="BL62" s="842"/>
      <c r="BM62" s="842"/>
      <c r="BN62" s="843"/>
      <c r="BO62" s="237"/>
      <c r="BP62" s="237"/>
      <c r="BQ62" s="234">
        <v>56</v>
      </c>
      <c r="BR62" s="235"/>
      <c r="BS62" s="812"/>
      <c r="BT62" s="813"/>
      <c r="BU62" s="813"/>
      <c r="BV62" s="813"/>
      <c r="BW62" s="813"/>
      <c r="BX62" s="813"/>
      <c r="BY62" s="813"/>
      <c r="BZ62" s="813"/>
      <c r="CA62" s="813"/>
      <c r="CB62" s="813"/>
      <c r="CC62" s="813"/>
      <c r="CD62" s="813"/>
      <c r="CE62" s="813"/>
      <c r="CF62" s="813"/>
      <c r="CG62" s="814"/>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812"/>
      <c r="DW62" s="813"/>
      <c r="DX62" s="813"/>
      <c r="DY62" s="813"/>
      <c r="DZ62" s="815"/>
      <c r="EA62" s="226"/>
    </row>
    <row r="63" spans="1:131" ht="26.25" customHeight="1" thickBot="1" x14ac:dyDescent="0.25">
      <c r="A63" s="236" t="s">
        <v>395</v>
      </c>
      <c r="B63" s="825" t="s">
        <v>414</v>
      </c>
      <c r="C63" s="826"/>
      <c r="D63" s="826"/>
      <c r="E63" s="826"/>
      <c r="F63" s="826"/>
      <c r="G63" s="826"/>
      <c r="H63" s="826"/>
      <c r="I63" s="826"/>
      <c r="J63" s="826"/>
      <c r="K63" s="826"/>
      <c r="L63" s="826"/>
      <c r="M63" s="826"/>
      <c r="N63" s="826"/>
      <c r="O63" s="826"/>
      <c r="P63" s="827"/>
      <c r="Q63" s="886"/>
      <c r="R63" s="887"/>
      <c r="S63" s="887"/>
      <c r="T63" s="887"/>
      <c r="U63" s="887"/>
      <c r="V63" s="887"/>
      <c r="W63" s="887"/>
      <c r="X63" s="887"/>
      <c r="Y63" s="887"/>
      <c r="Z63" s="887"/>
      <c r="AA63" s="887"/>
      <c r="AB63" s="887"/>
      <c r="AC63" s="887"/>
      <c r="AD63" s="887"/>
      <c r="AE63" s="888"/>
      <c r="AF63" s="889">
        <v>490</v>
      </c>
      <c r="AG63" s="890"/>
      <c r="AH63" s="890"/>
      <c r="AI63" s="890"/>
      <c r="AJ63" s="891"/>
      <c r="AK63" s="892"/>
      <c r="AL63" s="887"/>
      <c r="AM63" s="887"/>
      <c r="AN63" s="887"/>
      <c r="AO63" s="887"/>
      <c r="AP63" s="890">
        <v>8052</v>
      </c>
      <c r="AQ63" s="890"/>
      <c r="AR63" s="890"/>
      <c r="AS63" s="890"/>
      <c r="AT63" s="890"/>
      <c r="AU63" s="890">
        <v>5540</v>
      </c>
      <c r="AV63" s="890"/>
      <c r="AW63" s="890"/>
      <c r="AX63" s="890"/>
      <c r="AY63" s="890"/>
      <c r="AZ63" s="894"/>
      <c r="BA63" s="894"/>
      <c r="BB63" s="894"/>
      <c r="BC63" s="894"/>
      <c r="BD63" s="894"/>
      <c r="BE63" s="895"/>
      <c r="BF63" s="895"/>
      <c r="BG63" s="895"/>
      <c r="BH63" s="895"/>
      <c r="BI63" s="896"/>
      <c r="BJ63" s="897" t="s">
        <v>131</v>
      </c>
      <c r="BK63" s="898"/>
      <c r="BL63" s="898"/>
      <c r="BM63" s="898"/>
      <c r="BN63" s="899"/>
      <c r="BO63" s="237"/>
      <c r="BP63" s="237"/>
      <c r="BQ63" s="234">
        <v>57</v>
      </c>
      <c r="BR63" s="235"/>
      <c r="BS63" s="812"/>
      <c r="BT63" s="813"/>
      <c r="BU63" s="813"/>
      <c r="BV63" s="813"/>
      <c r="BW63" s="813"/>
      <c r="BX63" s="813"/>
      <c r="BY63" s="813"/>
      <c r="BZ63" s="813"/>
      <c r="CA63" s="813"/>
      <c r="CB63" s="813"/>
      <c r="CC63" s="813"/>
      <c r="CD63" s="813"/>
      <c r="CE63" s="813"/>
      <c r="CF63" s="813"/>
      <c r="CG63" s="814"/>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812"/>
      <c r="DW63" s="813"/>
      <c r="DX63" s="813"/>
      <c r="DY63" s="813"/>
      <c r="DZ63" s="815"/>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12"/>
      <c r="BT64" s="813"/>
      <c r="BU64" s="813"/>
      <c r="BV64" s="813"/>
      <c r="BW64" s="813"/>
      <c r="BX64" s="813"/>
      <c r="BY64" s="813"/>
      <c r="BZ64" s="813"/>
      <c r="CA64" s="813"/>
      <c r="CB64" s="813"/>
      <c r="CC64" s="813"/>
      <c r="CD64" s="813"/>
      <c r="CE64" s="813"/>
      <c r="CF64" s="813"/>
      <c r="CG64" s="814"/>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812"/>
      <c r="DW64" s="813"/>
      <c r="DX64" s="813"/>
      <c r="DY64" s="813"/>
      <c r="DZ64" s="815"/>
      <c r="EA64" s="226"/>
    </row>
    <row r="65" spans="1:131" ht="26.25" customHeight="1" thickBot="1" x14ac:dyDescent="0.25">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12"/>
      <c r="BT65" s="813"/>
      <c r="BU65" s="813"/>
      <c r="BV65" s="813"/>
      <c r="BW65" s="813"/>
      <c r="BX65" s="813"/>
      <c r="BY65" s="813"/>
      <c r="BZ65" s="813"/>
      <c r="CA65" s="813"/>
      <c r="CB65" s="813"/>
      <c r="CC65" s="813"/>
      <c r="CD65" s="813"/>
      <c r="CE65" s="813"/>
      <c r="CF65" s="813"/>
      <c r="CG65" s="814"/>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812"/>
      <c r="DW65" s="813"/>
      <c r="DX65" s="813"/>
      <c r="DY65" s="813"/>
      <c r="DZ65" s="815"/>
      <c r="EA65" s="226"/>
    </row>
    <row r="66" spans="1:131" ht="26.25" customHeight="1" x14ac:dyDescent="0.2">
      <c r="A66" s="763" t="s">
        <v>416</v>
      </c>
      <c r="B66" s="764"/>
      <c r="C66" s="764"/>
      <c r="D66" s="764"/>
      <c r="E66" s="764"/>
      <c r="F66" s="764"/>
      <c r="G66" s="764"/>
      <c r="H66" s="764"/>
      <c r="I66" s="764"/>
      <c r="J66" s="764"/>
      <c r="K66" s="764"/>
      <c r="L66" s="764"/>
      <c r="M66" s="764"/>
      <c r="N66" s="764"/>
      <c r="O66" s="764"/>
      <c r="P66" s="765"/>
      <c r="Q66" s="769" t="s">
        <v>417</v>
      </c>
      <c r="R66" s="770"/>
      <c r="S66" s="770"/>
      <c r="T66" s="770"/>
      <c r="U66" s="771"/>
      <c r="V66" s="769" t="s">
        <v>418</v>
      </c>
      <c r="W66" s="770"/>
      <c r="X66" s="770"/>
      <c r="Y66" s="770"/>
      <c r="Z66" s="771"/>
      <c r="AA66" s="769" t="s">
        <v>402</v>
      </c>
      <c r="AB66" s="770"/>
      <c r="AC66" s="770"/>
      <c r="AD66" s="770"/>
      <c r="AE66" s="771"/>
      <c r="AF66" s="900" t="s">
        <v>419</v>
      </c>
      <c r="AG66" s="851"/>
      <c r="AH66" s="851"/>
      <c r="AI66" s="851"/>
      <c r="AJ66" s="901"/>
      <c r="AK66" s="769" t="s">
        <v>420</v>
      </c>
      <c r="AL66" s="764"/>
      <c r="AM66" s="764"/>
      <c r="AN66" s="764"/>
      <c r="AO66" s="765"/>
      <c r="AP66" s="769" t="s">
        <v>421</v>
      </c>
      <c r="AQ66" s="770"/>
      <c r="AR66" s="770"/>
      <c r="AS66" s="770"/>
      <c r="AT66" s="771"/>
      <c r="AU66" s="769" t="s">
        <v>422</v>
      </c>
      <c r="AV66" s="770"/>
      <c r="AW66" s="770"/>
      <c r="AX66" s="770"/>
      <c r="AY66" s="771"/>
      <c r="AZ66" s="769" t="s">
        <v>380</v>
      </c>
      <c r="BA66" s="770"/>
      <c r="BB66" s="770"/>
      <c r="BC66" s="770"/>
      <c r="BD66" s="776"/>
      <c r="BE66" s="237"/>
      <c r="BF66" s="237"/>
      <c r="BG66" s="237"/>
      <c r="BH66" s="237"/>
      <c r="BI66" s="237"/>
      <c r="BJ66" s="237"/>
      <c r="BK66" s="237"/>
      <c r="BL66" s="237"/>
      <c r="BM66" s="237"/>
      <c r="BN66" s="237"/>
      <c r="BO66" s="237"/>
      <c r="BP66" s="237"/>
      <c r="BQ66" s="234">
        <v>60</v>
      </c>
      <c r="BR66" s="239"/>
      <c r="BS66" s="905"/>
      <c r="BT66" s="906"/>
      <c r="BU66" s="906"/>
      <c r="BV66" s="906"/>
      <c r="BW66" s="906"/>
      <c r="BX66" s="906"/>
      <c r="BY66" s="906"/>
      <c r="BZ66" s="906"/>
      <c r="CA66" s="906"/>
      <c r="CB66" s="906"/>
      <c r="CC66" s="906"/>
      <c r="CD66" s="906"/>
      <c r="CE66" s="906"/>
      <c r="CF66" s="906"/>
      <c r="CG66" s="911"/>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26"/>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902"/>
      <c r="AG67" s="854"/>
      <c r="AH67" s="854"/>
      <c r="AI67" s="854"/>
      <c r="AJ67" s="903"/>
      <c r="AK67" s="904"/>
      <c r="AL67" s="767"/>
      <c r="AM67" s="767"/>
      <c r="AN67" s="767"/>
      <c r="AO67" s="768"/>
      <c r="AP67" s="772"/>
      <c r="AQ67" s="773"/>
      <c r="AR67" s="773"/>
      <c r="AS67" s="773"/>
      <c r="AT67" s="774"/>
      <c r="AU67" s="772"/>
      <c r="AV67" s="773"/>
      <c r="AW67" s="773"/>
      <c r="AX67" s="773"/>
      <c r="AY67" s="774"/>
      <c r="AZ67" s="772"/>
      <c r="BA67" s="773"/>
      <c r="BB67" s="773"/>
      <c r="BC67" s="773"/>
      <c r="BD67" s="778"/>
      <c r="BE67" s="237"/>
      <c r="BF67" s="237"/>
      <c r="BG67" s="237"/>
      <c r="BH67" s="237"/>
      <c r="BI67" s="237"/>
      <c r="BJ67" s="237"/>
      <c r="BK67" s="237"/>
      <c r="BL67" s="237"/>
      <c r="BM67" s="237"/>
      <c r="BN67" s="237"/>
      <c r="BO67" s="237"/>
      <c r="BP67" s="237"/>
      <c r="BQ67" s="234">
        <v>61</v>
      </c>
      <c r="BR67" s="239"/>
      <c r="BS67" s="905"/>
      <c r="BT67" s="906"/>
      <c r="BU67" s="906"/>
      <c r="BV67" s="906"/>
      <c r="BW67" s="906"/>
      <c r="BX67" s="906"/>
      <c r="BY67" s="906"/>
      <c r="BZ67" s="906"/>
      <c r="CA67" s="906"/>
      <c r="CB67" s="906"/>
      <c r="CC67" s="906"/>
      <c r="CD67" s="906"/>
      <c r="CE67" s="906"/>
      <c r="CF67" s="906"/>
      <c r="CG67" s="911"/>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26"/>
    </row>
    <row r="68" spans="1:131" ht="26.25" customHeight="1" thickTop="1" x14ac:dyDescent="0.2">
      <c r="A68" s="232">
        <v>1</v>
      </c>
      <c r="B68" s="915" t="s">
        <v>583</v>
      </c>
      <c r="C68" s="916"/>
      <c r="D68" s="916"/>
      <c r="E68" s="916"/>
      <c r="F68" s="916"/>
      <c r="G68" s="916"/>
      <c r="H68" s="916"/>
      <c r="I68" s="916"/>
      <c r="J68" s="916"/>
      <c r="K68" s="916"/>
      <c r="L68" s="916"/>
      <c r="M68" s="916"/>
      <c r="N68" s="916"/>
      <c r="O68" s="916"/>
      <c r="P68" s="917"/>
      <c r="Q68" s="918">
        <v>7254</v>
      </c>
      <c r="R68" s="912"/>
      <c r="S68" s="912"/>
      <c r="T68" s="912"/>
      <c r="U68" s="912"/>
      <c r="V68" s="912">
        <v>6917</v>
      </c>
      <c r="W68" s="912"/>
      <c r="X68" s="912"/>
      <c r="Y68" s="912"/>
      <c r="Z68" s="912"/>
      <c r="AA68" s="912">
        <v>337</v>
      </c>
      <c r="AB68" s="912"/>
      <c r="AC68" s="912"/>
      <c r="AD68" s="912"/>
      <c r="AE68" s="912"/>
      <c r="AF68" s="912">
        <v>337</v>
      </c>
      <c r="AG68" s="912"/>
      <c r="AH68" s="912"/>
      <c r="AI68" s="912"/>
      <c r="AJ68" s="912"/>
      <c r="AK68" s="912" t="s">
        <v>582</v>
      </c>
      <c r="AL68" s="912"/>
      <c r="AM68" s="912"/>
      <c r="AN68" s="912"/>
      <c r="AO68" s="912"/>
      <c r="AP68" s="912" t="s">
        <v>519</v>
      </c>
      <c r="AQ68" s="912"/>
      <c r="AR68" s="912"/>
      <c r="AS68" s="912"/>
      <c r="AT68" s="912"/>
      <c r="AU68" s="912" t="s">
        <v>519</v>
      </c>
      <c r="AV68" s="912"/>
      <c r="AW68" s="912"/>
      <c r="AX68" s="912"/>
      <c r="AY68" s="912"/>
      <c r="AZ68" s="913"/>
      <c r="BA68" s="913"/>
      <c r="BB68" s="913"/>
      <c r="BC68" s="913"/>
      <c r="BD68" s="914"/>
      <c r="BE68" s="237"/>
      <c r="BF68" s="237"/>
      <c r="BG68" s="237"/>
      <c r="BH68" s="237"/>
      <c r="BI68" s="237"/>
      <c r="BJ68" s="237"/>
      <c r="BK68" s="237"/>
      <c r="BL68" s="237"/>
      <c r="BM68" s="237"/>
      <c r="BN68" s="237"/>
      <c r="BO68" s="237"/>
      <c r="BP68" s="237"/>
      <c r="BQ68" s="234">
        <v>62</v>
      </c>
      <c r="BR68" s="239"/>
      <c r="BS68" s="905"/>
      <c r="BT68" s="906"/>
      <c r="BU68" s="906"/>
      <c r="BV68" s="906"/>
      <c r="BW68" s="906"/>
      <c r="BX68" s="906"/>
      <c r="BY68" s="906"/>
      <c r="BZ68" s="906"/>
      <c r="CA68" s="906"/>
      <c r="CB68" s="906"/>
      <c r="CC68" s="906"/>
      <c r="CD68" s="906"/>
      <c r="CE68" s="906"/>
      <c r="CF68" s="906"/>
      <c r="CG68" s="911"/>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26"/>
    </row>
    <row r="69" spans="1:131" ht="26.25" customHeight="1" x14ac:dyDescent="0.2">
      <c r="A69" s="234">
        <v>2</v>
      </c>
      <c r="B69" s="919" t="s">
        <v>584</v>
      </c>
      <c r="C69" s="920"/>
      <c r="D69" s="920"/>
      <c r="E69" s="920"/>
      <c r="F69" s="920"/>
      <c r="G69" s="920"/>
      <c r="H69" s="920"/>
      <c r="I69" s="920"/>
      <c r="J69" s="920"/>
      <c r="K69" s="920"/>
      <c r="L69" s="920"/>
      <c r="M69" s="920"/>
      <c r="N69" s="920"/>
      <c r="O69" s="920"/>
      <c r="P69" s="921"/>
      <c r="Q69" s="922">
        <v>2273</v>
      </c>
      <c r="R69" s="879"/>
      <c r="S69" s="879"/>
      <c r="T69" s="879"/>
      <c r="U69" s="879"/>
      <c r="V69" s="879">
        <v>2162</v>
      </c>
      <c r="W69" s="879"/>
      <c r="X69" s="879"/>
      <c r="Y69" s="879"/>
      <c r="Z69" s="879"/>
      <c r="AA69" s="879">
        <v>111</v>
      </c>
      <c r="AB69" s="879"/>
      <c r="AC69" s="879"/>
      <c r="AD69" s="879"/>
      <c r="AE69" s="879"/>
      <c r="AF69" s="879">
        <v>111</v>
      </c>
      <c r="AG69" s="879"/>
      <c r="AH69" s="879"/>
      <c r="AI69" s="879"/>
      <c r="AJ69" s="879"/>
      <c r="AK69" s="871" t="s">
        <v>519</v>
      </c>
      <c r="AL69" s="872"/>
      <c r="AM69" s="872"/>
      <c r="AN69" s="872"/>
      <c r="AO69" s="873"/>
      <c r="AP69" s="871" t="s">
        <v>519</v>
      </c>
      <c r="AQ69" s="872"/>
      <c r="AR69" s="872"/>
      <c r="AS69" s="872"/>
      <c r="AT69" s="873"/>
      <c r="AU69" s="871" t="s">
        <v>519</v>
      </c>
      <c r="AV69" s="872"/>
      <c r="AW69" s="872"/>
      <c r="AX69" s="872"/>
      <c r="AY69" s="873"/>
      <c r="AZ69" s="877"/>
      <c r="BA69" s="877"/>
      <c r="BB69" s="877"/>
      <c r="BC69" s="877"/>
      <c r="BD69" s="878"/>
      <c r="BE69" s="237"/>
      <c r="BF69" s="237"/>
      <c r="BG69" s="237"/>
      <c r="BH69" s="237"/>
      <c r="BI69" s="237"/>
      <c r="BJ69" s="237"/>
      <c r="BK69" s="237"/>
      <c r="BL69" s="237"/>
      <c r="BM69" s="237"/>
      <c r="BN69" s="237"/>
      <c r="BO69" s="237"/>
      <c r="BP69" s="237"/>
      <c r="BQ69" s="234">
        <v>63</v>
      </c>
      <c r="BR69" s="239"/>
      <c r="BS69" s="905"/>
      <c r="BT69" s="906"/>
      <c r="BU69" s="906"/>
      <c r="BV69" s="906"/>
      <c r="BW69" s="906"/>
      <c r="BX69" s="906"/>
      <c r="BY69" s="906"/>
      <c r="BZ69" s="906"/>
      <c r="CA69" s="906"/>
      <c r="CB69" s="906"/>
      <c r="CC69" s="906"/>
      <c r="CD69" s="906"/>
      <c r="CE69" s="906"/>
      <c r="CF69" s="906"/>
      <c r="CG69" s="911"/>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26"/>
    </row>
    <row r="70" spans="1:131" ht="26.25" customHeight="1" x14ac:dyDescent="0.2">
      <c r="A70" s="234">
        <v>3</v>
      </c>
      <c r="B70" s="919" t="s">
        <v>585</v>
      </c>
      <c r="C70" s="920"/>
      <c r="D70" s="920"/>
      <c r="E70" s="920"/>
      <c r="F70" s="920"/>
      <c r="G70" s="920"/>
      <c r="H70" s="920"/>
      <c r="I70" s="920"/>
      <c r="J70" s="920"/>
      <c r="K70" s="920"/>
      <c r="L70" s="920"/>
      <c r="M70" s="920"/>
      <c r="N70" s="920"/>
      <c r="O70" s="920"/>
      <c r="P70" s="921"/>
      <c r="Q70" s="922">
        <v>983883</v>
      </c>
      <c r="R70" s="879"/>
      <c r="S70" s="879"/>
      <c r="T70" s="879"/>
      <c r="U70" s="879"/>
      <c r="V70" s="879">
        <v>942967</v>
      </c>
      <c r="W70" s="879"/>
      <c r="X70" s="879"/>
      <c r="Y70" s="879"/>
      <c r="Z70" s="879"/>
      <c r="AA70" s="879">
        <v>40916</v>
      </c>
      <c r="AB70" s="879"/>
      <c r="AC70" s="879"/>
      <c r="AD70" s="879"/>
      <c r="AE70" s="879"/>
      <c r="AF70" s="879">
        <v>40916</v>
      </c>
      <c r="AG70" s="879"/>
      <c r="AH70" s="879"/>
      <c r="AI70" s="879"/>
      <c r="AJ70" s="879"/>
      <c r="AK70" s="879">
        <v>1</v>
      </c>
      <c r="AL70" s="879"/>
      <c r="AM70" s="879"/>
      <c r="AN70" s="879"/>
      <c r="AO70" s="879"/>
      <c r="AP70" s="879" t="s">
        <v>519</v>
      </c>
      <c r="AQ70" s="879"/>
      <c r="AR70" s="879"/>
      <c r="AS70" s="879"/>
      <c r="AT70" s="879"/>
      <c r="AU70" s="879" t="s">
        <v>519</v>
      </c>
      <c r="AV70" s="879"/>
      <c r="AW70" s="879"/>
      <c r="AX70" s="879"/>
      <c r="AY70" s="879"/>
      <c r="AZ70" s="877"/>
      <c r="BA70" s="877"/>
      <c r="BB70" s="877"/>
      <c r="BC70" s="877"/>
      <c r="BD70" s="878"/>
      <c r="BE70" s="237"/>
      <c r="BF70" s="237"/>
      <c r="BG70" s="237"/>
      <c r="BH70" s="237"/>
      <c r="BI70" s="237"/>
      <c r="BJ70" s="237"/>
      <c r="BK70" s="237"/>
      <c r="BL70" s="237"/>
      <c r="BM70" s="237"/>
      <c r="BN70" s="237"/>
      <c r="BO70" s="237"/>
      <c r="BP70" s="237"/>
      <c r="BQ70" s="234">
        <v>64</v>
      </c>
      <c r="BR70" s="239"/>
      <c r="BS70" s="905"/>
      <c r="BT70" s="906"/>
      <c r="BU70" s="906"/>
      <c r="BV70" s="906"/>
      <c r="BW70" s="906"/>
      <c r="BX70" s="906"/>
      <c r="BY70" s="906"/>
      <c r="BZ70" s="906"/>
      <c r="CA70" s="906"/>
      <c r="CB70" s="906"/>
      <c r="CC70" s="906"/>
      <c r="CD70" s="906"/>
      <c r="CE70" s="906"/>
      <c r="CF70" s="906"/>
      <c r="CG70" s="911"/>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26"/>
    </row>
    <row r="71" spans="1:131" ht="26.25" customHeight="1" x14ac:dyDescent="0.2">
      <c r="A71" s="234">
        <v>4</v>
      </c>
      <c r="B71" s="919" t="s">
        <v>586</v>
      </c>
      <c r="C71" s="920"/>
      <c r="D71" s="920"/>
      <c r="E71" s="920"/>
      <c r="F71" s="920"/>
      <c r="G71" s="920"/>
      <c r="H71" s="920"/>
      <c r="I71" s="920"/>
      <c r="J71" s="920"/>
      <c r="K71" s="920"/>
      <c r="L71" s="920"/>
      <c r="M71" s="920"/>
      <c r="N71" s="920"/>
      <c r="O71" s="920"/>
      <c r="P71" s="921"/>
      <c r="Q71" s="922">
        <v>1533</v>
      </c>
      <c r="R71" s="879"/>
      <c r="S71" s="879"/>
      <c r="T71" s="879"/>
      <c r="U71" s="879"/>
      <c r="V71" s="879">
        <v>1446</v>
      </c>
      <c r="W71" s="879"/>
      <c r="X71" s="879"/>
      <c r="Y71" s="879"/>
      <c r="Z71" s="879"/>
      <c r="AA71" s="879">
        <v>87</v>
      </c>
      <c r="AB71" s="879"/>
      <c r="AC71" s="879"/>
      <c r="AD71" s="879"/>
      <c r="AE71" s="879"/>
      <c r="AF71" s="879">
        <v>87</v>
      </c>
      <c r="AG71" s="879"/>
      <c r="AH71" s="879"/>
      <c r="AI71" s="879"/>
      <c r="AJ71" s="879"/>
      <c r="AK71" s="879">
        <v>169</v>
      </c>
      <c r="AL71" s="879"/>
      <c r="AM71" s="879"/>
      <c r="AN71" s="879"/>
      <c r="AO71" s="879"/>
      <c r="AP71" s="879">
        <v>618</v>
      </c>
      <c r="AQ71" s="879"/>
      <c r="AR71" s="879"/>
      <c r="AS71" s="879"/>
      <c r="AT71" s="879"/>
      <c r="AU71" s="879">
        <v>188</v>
      </c>
      <c r="AV71" s="879"/>
      <c r="AW71" s="879"/>
      <c r="AX71" s="879"/>
      <c r="AY71" s="879"/>
      <c r="AZ71" s="877"/>
      <c r="BA71" s="877"/>
      <c r="BB71" s="877"/>
      <c r="BC71" s="877"/>
      <c r="BD71" s="878"/>
      <c r="BE71" s="237"/>
      <c r="BF71" s="237"/>
      <c r="BG71" s="237"/>
      <c r="BH71" s="237"/>
      <c r="BI71" s="237"/>
      <c r="BJ71" s="237"/>
      <c r="BK71" s="237"/>
      <c r="BL71" s="237"/>
      <c r="BM71" s="237"/>
      <c r="BN71" s="237"/>
      <c r="BO71" s="237"/>
      <c r="BP71" s="237"/>
      <c r="BQ71" s="234">
        <v>65</v>
      </c>
      <c r="BR71" s="239"/>
      <c r="BS71" s="905"/>
      <c r="BT71" s="906"/>
      <c r="BU71" s="906"/>
      <c r="BV71" s="906"/>
      <c r="BW71" s="906"/>
      <c r="BX71" s="906"/>
      <c r="BY71" s="906"/>
      <c r="BZ71" s="906"/>
      <c r="CA71" s="906"/>
      <c r="CB71" s="906"/>
      <c r="CC71" s="906"/>
      <c r="CD71" s="906"/>
      <c r="CE71" s="906"/>
      <c r="CF71" s="906"/>
      <c r="CG71" s="911"/>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26"/>
    </row>
    <row r="72" spans="1:131" ht="26.25" customHeight="1" x14ac:dyDescent="0.2">
      <c r="A72" s="234">
        <v>5</v>
      </c>
      <c r="B72" s="919" t="s">
        <v>587</v>
      </c>
      <c r="C72" s="920"/>
      <c r="D72" s="920"/>
      <c r="E72" s="920"/>
      <c r="F72" s="920"/>
      <c r="G72" s="920"/>
      <c r="H72" s="920"/>
      <c r="I72" s="920"/>
      <c r="J72" s="920"/>
      <c r="K72" s="920"/>
      <c r="L72" s="920"/>
      <c r="M72" s="920"/>
      <c r="N72" s="920"/>
      <c r="O72" s="920"/>
      <c r="P72" s="921"/>
      <c r="Q72" s="922">
        <v>4075</v>
      </c>
      <c r="R72" s="879"/>
      <c r="S72" s="879"/>
      <c r="T72" s="879"/>
      <c r="U72" s="879"/>
      <c r="V72" s="879">
        <v>3977</v>
      </c>
      <c r="W72" s="879"/>
      <c r="X72" s="879"/>
      <c r="Y72" s="879"/>
      <c r="Z72" s="879"/>
      <c r="AA72" s="879">
        <v>98</v>
      </c>
      <c r="AB72" s="879"/>
      <c r="AC72" s="879"/>
      <c r="AD72" s="879"/>
      <c r="AE72" s="879"/>
      <c r="AF72" s="879">
        <v>98</v>
      </c>
      <c r="AG72" s="879"/>
      <c r="AH72" s="879"/>
      <c r="AI72" s="879"/>
      <c r="AJ72" s="879"/>
      <c r="AK72" s="879">
        <v>88</v>
      </c>
      <c r="AL72" s="879"/>
      <c r="AM72" s="879"/>
      <c r="AN72" s="879"/>
      <c r="AO72" s="879"/>
      <c r="AP72" s="879">
        <v>321</v>
      </c>
      <c r="AQ72" s="879"/>
      <c r="AR72" s="879"/>
      <c r="AS72" s="879"/>
      <c r="AT72" s="879"/>
      <c r="AU72" s="879">
        <v>96</v>
      </c>
      <c r="AV72" s="879"/>
      <c r="AW72" s="879"/>
      <c r="AX72" s="879"/>
      <c r="AY72" s="879"/>
      <c r="AZ72" s="877"/>
      <c r="BA72" s="877"/>
      <c r="BB72" s="877"/>
      <c r="BC72" s="877"/>
      <c r="BD72" s="878"/>
      <c r="BE72" s="237"/>
      <c r="BF72" s="237"/>
      <c r="BG72" s="237"/>
      <c r="BH72" s="237"/>
      <c r="BI72" s="237"/>
      <c r="BJ72" s="237"/>
      <c r="BK72" s="237"/>
      <c r="BL72" s="237"/>
      <c r="BM72" s="237"/>
      <c r="BN72" s="237"/>
      <c r="BO72" s="237"/>
      <c r="BP72" s="237"/>
      <c r="BQ72" s="234">
        <v>66</v>
      </c>
      <c r="BR72" s="239"/>
      <c r="BS72" s="905"/>
      <c r="BT72" s="906"/>
      <c r="BU72" s="906"/>
      <c r="BV72" s="906"/>
      <c r="BW72" s="906"/>
      <c r="BX72" s="906"/>
      <c r="BY72" s="906"/>
      <c r="BZ72" s="906"/>
      <c r="CA72" s="906"/>
      <c r="CB72" s="906"/>
      <c r="CC72" s="906"/>
      <c r="CD72" s="906"/>
      <c r="CE72" s="906"/>
      <c r="CF72" s="906"/>
      <c r="CG72" s="911"/>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26"/>
    </row>
    <row r="73" spans="1:131" ht="26.25" customHeight="1" x14ac:dyDescent="0.2">
      <c r="A73" s="234">
        <v>6</v>
      </c>
      <c r="B73" s="919" t="s">
        <v>588</v>
      </c>
      <c r="C73" s="920"/>
      <c r="D73" s="920"/>
      <c r="E73" s="920"/>
      <c r="F73" s="920"/>
      <c r="G73" s="920"/>
      <c r="H73" s="920"/>
      <c r="I73" s="920"/>
      <c r="J73" s="920"/>
      <c r="K73" s="920"/>
      <c r="L73" s="920"/>
      <c r="M73" s="920"/>
      <c r="N73" s="920"/>
      <c r="O73" s="920"/>
      <c r="P73" s="921"/>
      <c r="Q73" s="922">
        <v>7077</v>
      </c>
      <c r="R73" s="879"/>
      <c r="S73" s="879"/>
      <c r="T73" s="879"/>
      <c r="U73" s="879"/>
      <c r="V73" s="879">
        <v>6040</v>
      </c>
      <c r="W73" s="879"/>
      <c r="X73" s="879"/>
      <c r="Y73" s="879"/>
      <c r="Z73" s="879"/>
      <c r="AA73" s="879">
        <v>1037</v>
      </c>
      <c r="AB73" s="879"/>
      <c r="AC73" s="879"/>
      <c r="AD73" s="879"/>
      <c r="AE73" s="879"/>
      <c r="AF73" s="879">
        <v>2969</v>
      </c>
      <c r="AG73" s="879"/>
      <c r="AH73" s="879"/>
      <c r="AI73" s="879"/>
      <c r="AJ73" s="879"/>
      <c r="AK73" s="879" t="s">
        <v>519</v>
      </c>
      <c r="AL73" s="879"/>
      <c r="AM73" s="879"/>
      <c r="AN73" s="879"/>
      <c r="AO73" s="879"/>
      <c r="AP73" s="879">
        <v>1978</v>
      </c>
      <c r="AQ73" s="879"/>
      <c r="AR73" s="879"/>
      <c r="AS73" s="879"/>
      <c r="AT73" s="879"/>
      <c r="AU73" s="879" t="s">
        <v>519</v>
      </c>
      <c r="AV73" s="879"/>
      <c r="AW73" s="879"/>
      <c r="AX73" s="879"/>
      <c r="AY73" s="879"/>
      <c r="AZ73" s="877"/>
      <c r="BA73" s="877"/>
      <c r="BB73" s="877"/>
      <c r="BC73" s="877"/>
      <c r="BD73" s="878"/>
      <c r="BE73" s="237"/>
      <c r="BF73" s="237"/>
      <c r="BG73" s="237"/>
      <c r="BH73" s="237"/>
      <c r="BI73" s="237"/>
      <c r="BJ73" s="237"/>
      <c r="BK73" s="237"/>
      <c r="BL73" s="237"/>
      <c r="BM73" s="237"/>
      <c r="BN73" s="237"/>
      <c r="BO73" s="237"/>
      <c r="BP73" s="237"/>
      <c r="BQ73" s="234">
        <v>67</v>
      </c>
      <c r="BR73" s="239"/>
      <c r="BS73" s="905"/>
      <c r="BT73" s="906"/>
      <c r="BU73" s="906"/>
      <c r="BV73" s="906"/>
      <c r="BW73" s="906"/>
      <c r="BX73" s="906"/>
      <c r="BY73" s="906"/>
      <c r="BZ73" s="906"/>
      <c r="CA73" s="906"/>
      <c r="CB73" s="906"/>
      <c r="CC73" s="906"/>
      <c r="CD73" s="906"/>
      <c r="CE73" s="906"/>
      <c r="CF73" s="906"/>
      <c r="CG73" s="911"/>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26"/>
    </row>
    <row r="74" spans="1:131" ht="26.25" customHeight="1" x14ac:dyDescent="0.2">
      <c r="A74" s="234">
        <v>7</v>
      </c>
      <c r="B74" s="919"/>
      <c r="C74" s="920"/>
      <c r="D74" s="920"/>
      <c r="E74" s="920"/>
      <c r="F74" s="920"/>
      <c r="G74" s="920"/>
      <c r="H74" s="920"/>
      <c r="I74" s="920"/>
      <c r="J74" s="920"/>
      <c r="K74" s="920"/>
      <c r="L74" s="920"/>
      <c r="M74" s="920"/>
      <c r="N74" s="920"/>
      <c r="O74" s="920"/>
      <c r="P74" s="921"/>
      <c r="Q74" s="922"/>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877"/>
      <c r="BA74" s="877"/>
      <c r="BB74" s="877"/>
      <c r="BC74" s="877"/>
      <c r="BD74" s="878"/>
      <c r="BE74" s="237"/>
      <c r="BF74" s="237"/>
      <c r="BG74" s="237"/>
      <c r="BH74" s="237"/>
      <c r="BI74" s="237"/>
      <c r="BJ74" s="237"/>
      <c r="BK74" s="237"/>
      <c r="BL74" s="237"/>
      <c r="BM74" s="237"/>
      <c r="BN74" s="237"/>
      <c r="BO74" s="237"/>
      <c r="BP74" s="237"/>
      <c r="BQ74" s="234">
        <v>68</v>
      </c>
      <c r="BR74" s="239"/>
      <c r="BS74" s="905"/>
      <c r="BT74" s="906"/>
      <c r="BU74" s="906"/>
      <c r="BV74" s="906"/>
      <c r="BW74" s="906"/>
      <c r="BX74" s="906"/>
      <c r="BY74" s="906"/>
      <c r="BZ74" s="906"/>
      <c r="CA74" s="906"/>
      <c r="CB74" s="906"/>
      <c r="CC74" s="906"/>
      <c r="CD74" s="906"/>
      <c r="CE74" s="906"/>
      <c r="CF74" s="906"/>
      <c r="CG74" s="911"/>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26"/>
    </row>
    <row r="75" spans="1:131" ht="26.25" customHeight="1" x14ac:dyDescent="0.2">
      <c r="A75" s="234">
        <v>8</v>
      </c>
      <c r="B75" s="919"/>
      <c r="C75" s="920"/>
      <c r="D75" s="920"/>
      <c r="E75" s="920"/>
      <c r="F75" s="920"/>
      <c r="G75" s="920"/>
      <c r="H75" s="920"/>
      <c r="I75" s="920"/>
      <c r="J75" s="920"/>
      <c r="K75" s="920"/>
      <c r="L75" s="920"/>
      <c r="M75" s="920"/>
      <c r="N75" s="920"/>
      <c r="O75" s="920"/>
      <c r="P75" s="921"/>
      <c r="Q75" s="923"/>
      <c r="R75" s="872"/>
      <c r="S75" s="872"/>
      <c r="T75" s="872"/>
      <c r="U75" s="873"/>
      <c r="V75" s="871"/>
      <c r="W75" s="872"/>
      <c r="X75" s="872"/>
      <c r="Y75" s="872"/>
      <c r="Z75" s="873"/>
      <c r="AA75" s="871"/>
      <c r="AB75" s="872"/>
      <c r="AC75" s="872"/>
      <c r="AD75" s="872"/>
      <c r="AE75" s="873"/>
      <c r="AF75" s="871"/>
      <c r="AG75" s="872"/>
      <c r="AH75" s="872"/>
      <c r="AI75" s="872"/>
      <c r="AJ75" s="873"/>
      <c r="AK75" s="871"/>
      <c r="AL75" s="872"/>
      <c r="AM75" s="872"/>
      <c r="AN75" s="872"/>
      <c r="AO75" s="873"/>
      <c r="AP75" s="871"/>
      <c r="AQ75" s="872"/>
      <c r="AR75" s="872"/>
      <c r="AS75" s="872"/>
      <c r="AT75" s="873"/>
      <c r="AU75" s="871"/>
      <c r="AV75" s="872"/>
      <c r="AW75" s="872"/>
      <c r="AX75" s="872"/>
      <c r="AY75" s="873"/>
      <c r="AZ75" s="877"/>
      <c r="BA75" s="877"/>
      <c r="BB75" s="877"/>
      <c r="BC75" s="877"/>
      <c r="BD75" s="878"/>
      <c r="BE75" s="237"/>
      <c r="BF75" s="237"/>
      <c r="BG75" s="237"/>
      <c r="BH75" s="237"/>
      <c r="BI75" s="237"/>
      <c r="BJ75" s="237"/>
      <c r="BK75" s="237"/>
      <c r="BL75" s="237"/>
      <c r="BM75" s="237"/>
      <c r="BN75" s="237"/>
      <c r="BO75" s="237"/>
      <c r="BP75" s="237"/>
      <c r="BQ75" s="234">
        <v>69</v>
      </c>
      <c r="BR75" s="239"/>
      <c r="BS75" s="905"/>
      <c r="BT75" s="906"/>
      <c r="BU75" s="906"/>
      <c r="BV75" s="906"/>
      <c r="BW75" s="906"/>
      <c r="BX75" s="906"/>
      <c r="BY75" s="906"/>
      <c r="BZ75" s="906"/>
      <c r="CA75" s="906"/>
      <c r="CB75" s="906"/>
      <c r="CC75" s="906"/>
      <c r="CD75" s="906"/>
      <c r="CE75" s="906"/>
      <c r="CF75" s="906"/>
      <c r="CG75" s="911"/>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26"/>
    </row>
    <row r="76" spans="1:131" ht="26.25" customHeight="1" x14ac:dyDescent="0.2">
      <c r="A76" s="234">
        <v>9</v>
      </c>
      <c r="B76" s="919"/>
      <c r="C76" s="920"/>
      <c r="D76" s="920"/>
      <c r="E76" s="920"/>
      <c r="F76" s="920"/>
      <c r="G76" s="920"/>
      <c r="H76" s="920"/>
      <c r="I76" s="920"/>
      <c r="J76" s="920"/>
      <c r="K76" s="920"/>
      <c r="L76" s="920"/>
      <c r="M76" s="920"/>
      <c r="N76" s="920"/>
      <c r="O76" s="920"/>
      <c r="P76" s="921"/>
      <c r="Q76" s="923"/>
      <c r="R76" s="872"/>
      <c r="S76" s="872"/>
      <c r="T76" s="872"/>
      <c r="U76" s="873"/>
      <c r="V76" s="871"/>
      <c r="W76" s="872"/>
      <c r="X76" s="872"/>
      <c r="Y76" s="872"/>
      <c r="Z76" s="873"/>
      <c r="AA76" s="871"/>
      <c r="AB76" s="872"/>
      <c r="AC76" s="872"/>
      <c r="AD76" s="872"/>
      <c r="AE76" s="873"/>
      <c r="AF76" s="871"/>
      <c r="AG76" s="872"/>
      <c r="AH76" s="872"/>
      <c r="AI76" s="872"/>
      <c r="AJ76" s="873"/>
      <c r="AK76" s="871"/>
      <c r="AL76" s="872"/>
      <c r="AM76" s="872"/>
      <c r="AN76" s="872"/>
      <c r="AO76" s="873"/>
      <c r="AP76" s="871"/>
      <c r="AQ76" s="872"/>
      <c r="AR76" s="872"/>
      <c r="AS76" s="872"/>
      <c r="AT76" s="873"/>
      <c r="AU76" s="871"/>
      <c r="AV76" s="872"/>
      <c r="AW76" s="872"/>
      <c r="AX76" s="872"/>
      <c r="AY76" s="873"/>
      <c r="AZ76" s="877"/>
      <c r="BA76" s="877"/>
      <c r="BB76" s="877"/>
      <c r="BC76" s="877"/>
      <c r="BD76" s="878"/>
      <c r="BE76" s="237"/>
      <c r="BF76" s="237"/>
      <c r="BG76" s="237"/>
      <c r="BH76" s="237"/>
      <c r="BI76" s="237"/>
      <c r="BJ76" s="237"/>
      <c r="BK76" s="237"/>
      <c r="BL76" s="237"/>
      <c r="BM76" s="237"/>
      <c r="BN76" s="237"/>
      <c r="BO76" s="237"/>
      <c r="BP76" s="237"/>
      <c r="BQ76" s="234">
        <v>70</v>
      </c>
      <c r="BR76" s="239"/>
      <c r="BS76" s="905"/>
      <c r="BT76" s="906"/>
      <c r="BU76" s="906"/>
      <c r="BV76" s="906"/>
      <c r="BW76" s="906"/>
      <c r="BX76" s="906"/>
      <c r="BY76" s="906"/>
      <c r="BZ76" s="906"/>
      <c r="CA76" s="906"/>
      <c r="CB76" s="906"/>
      <c r="CC76" s="906"/>
      <c r="CD76" s="906"/>
      <c r="CE76" s="906"/>
      <c r="CF76" s="906"/>
      <c r="CG76" s="911"/>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26"/>
    </row>
    <row r="77" spans="1:131" ht="26.25" customHeight="1" x14ac:dyDescent="0.2">
      <c r="A77" s="234">
        <v>10</v>
      </c>
      <c r="B77" s="919"/>
      <c r="C77" s="920"/>
      <c r="D77" s="920"/>
      <c r="E77" s="920"/>
      <c r="F77" s="920"/>
      <c r="G77" s="920"/>
      <c r="H77" s="920"/>
      <c r="I77" s="920"/>
      <c r="J77" s="920"/>
      <c r="K77" s="920"/>
      <c r="L77" s="920"/>
      <c r="M77" s="920"/>
      <c r="N77" s="920"/>
      <c r="O77" s="920"/>
      <c r="P77" s="921"/>
      <c r="Q77" s="923"/>
      <c r="R77" s="872"/>
      <c r="S77" s="872"/>
      <c r="T77" s="872"/>
      <c r="U77" s="873"/>
      <c r="V77" s="871"/>
      <c r="W77" s="872"/>
      <c r="X77" s="872"/>
      <c r="Y77" s="872"/>
      <c r="Z77" s="873"/>
      <c r="AA77" s="871"/>
      <c r="AB77" s="872"/>
      <c r="AC77" s="872"/>
      <c r="AD77" s="872"/>
      <c r="AE77" s="873"/>
      <c r="AF77" s="871"/>
      <c r="AG77" s="872"/>
      <c r="AH77" s="872"/>
      <c r="AI77" s="872"/>
      <c r="AJ77" s="873"/>
      <c r="AK77" s="871"/>
      <c r="AL77" s="872"/>
      <c r="AM77" s="872"/>
      <c r="AN77" s="872"/>
      <c r="AO77" s="873"/>
      <c r="AP77" s="871"/>
      <c r="AQ77" s="872"/>
      <c r="AR77" s="872"/>
      <c r="AS77" s="872"/>
      <c r="AT77" s="873"/>
      <c r="AU77" s="871"/>
      <c r="AV77" s="872"/>
      <c r="AW77" s="872"/>
      <c r="AX77" s="872"/>
      <c r="AY77" s="873"/>
      <c r="AZ77" s="877"/>
      <c r="BA77" s="877"/>
      <c r="BB77" s="877"/>
      <c r="BC77" s="877"/>
      <c r="BD77" s="878"/>
      <c r="BE77" s="237"/>
      <c r="BF77" s="237"/>
      <c r="BG77" s="237"/>
      <c r="BH77" s="237"/>
      <c r="BI77" s="237"/>
      <c r="BJ77" s="237"/>
      <c r="BK77" s="237"/>
      <c r="BL77" s="237"/>
      <c r="BM77" s="237"/>
      <c r="BN77" s="237"/>
      <c r="BO77" s="237"/>
      <c r="BP77" s="237"/>
      <c r="BQ77" s="234">
        <v>71</v>
      </c>
      <c r="BR77" s="239"/>
      <c r="BS77" s="905"/>
      <c r="BT77" s="906"/>
      <c r="BU77" s="906"/>
      <c r="BV77" s="906"/>
      <c r="BW77" s="906"/>
      <c r="BX77" s="906"/>
      <c r="BY77" s="906"/>
      <c r="BZ77" s="906"/>
      <c r="CA77" s="906"/>
      <c r="CB77" s="906"/>
      <c r="CC77" s="906"/>
      <c r="CD77" s="906"/>
      <c r="CE77" s="906"/>
      <c r="CF77" s="906"/>
      <c r="CG77" s="911"/>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26"/>
    </row>
    <row r="78" spans="1:131" ht="26.25" customHeight="1" x14ac:dyDescent="0.2">
      <c r="A78" s="234">
        <v>11</v>
      </c>
      <c r="B78" s="919"/>
      <c r="C78" s="920"/>
      <c r="D78" s="920"/>
      <c r="E78" s="920"/>
      <c r="F78" s="920"/>
      <c r="G78" s="920"/>
      <c r="H78" s="920"/>
      <c r="I78" s="920"/>
      <c r="J78" s="920"/>
      <c r="K78" s="920"/>
      <c r="L78" s="920"/>
      <c r="M78" s="920"/>
      <c r="N78" s="920"/>
      <c r="O78" s="920"/>
      <c r="P78" s="921"/>
      <c r="Q78" s="922"/>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877"/>
      <c r="BA78" s="877"/>
      <c r="BB78" s="877"/>
      <c r="BC78" s="877"/>
      <c r="BD78" s="878"/>
      <c r="BE78" s="237"/>
      <c r="BF78" s="237"/>
      <c r="BG78" s="237"/>
      <c r="BH78" s="237"/>
      <c r="BI78" s="237"/>
      <c r="BJ78" s="226"/>
      <c r="BK78" s="226"/>
      <c r="BL78" s="226"/>
      <c r="BM78" s="226"/>
      <c r="BN78" s="226"/>
      <c r="BO78" s="237"/>
      <c r="BP78" s="237"/>
      <c r="BQ78" s="234">
        <v>72</v>
      </c>
      <c r="BR78" s="239"/>
      <c r="BS78" s="905"/>
      <c r="BT78" s="906"/>
      <c r="BU78" s="906"/>
      <c r="BV78" s="906"/>
      <c r="BW78" s="906"/>
      <c r="BX78" s="906"/>
      <c r="BY78" s="906"/>
      <c r="BZ78" s="906"/>
      <c r="CA78" s="906"/>
      <c r="CB78" s="906"/>
      <c r="CC78" s="906"/>
      <c r="CD78" s="906"/>
      <c r="CE78" s="906"/>
      <c r="CF78" s="906"/>
      <c r="CG78" s="911"/>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26"/>
    </row>
    <row r="79" spans="1:131" ht="26.25" customHeight="1" x14ac:dyDescent="0.2">
      <c r="A79" s="234">
        <v>12</v>
      </c>
      <c r="B79" s="919"/>
      <c r="C79" s="920"/>
      <c r="D79" s="920"/>
      <c r="E79" s="920"/>
      <c r="F79" s="920"/>
      <c r="G79" s="920"/>
      <c r="H79" s="920"/>
      <c r="I79" s="920"/>
      <c r="J79" s="920"/>
      <c r="K79" s="920"/>
      <c r="L79" s="920"/>
      <c r="M79" s="920"/>
      <c r="N79" s="920"/>
      <c r="O79" s="920"/>
      <c r="P79" s="921"/>
      <c r="Q79" s="922"/>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877"/>
      <c r="BA79" s="877"/>
      <c r="BB79" s="877"/>
      <c r="BC79" s="877"/>
      <c r="BD79" s="878"/>
      <c r="BE79" s="237"/>
      <c r="BF79" s="237"/>
      <c r="BG79" s="237"/>
      <c r="BH79" s="237"/>
      <c r="BI79" s="237"/>
      <c r="BJ79" s="226"/>
      <c r="BK79" s="226"/>
      <c r="BL79" s="226"/>
      <c r="BM79" s="226"/>
      <c r="BN79" s="226"/>
      <c r="BO79" s="237"/>
      <c r="BP79" s="237"/>
      <c r="BQ79" s="234">
        <v>73</v>
      </c>
      <c r="BR79" s="239"/>
      <c r="BS79" s="905"/>
      <c r="BT79" s="906"/>
      <c r="BU79" s="906"/>
      <c r="BV79" s="906"/>
      <c r="BW79" s="906"/>
      <c r="BX79" s="906"/>
      <c r="BY79" s="906"/>
      <c r="BZ79" s="906"/>
      <c r="CA79" s="906"/>
      <c r="CB79" s="906"/>
      <c r="CC79" s="906"/>
      <c r="CD79" s="906"/>
      <c r="CE79" s="906"/>
      <c r="CF79" s="906"/>
      <c r="CG79" s="911"/>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26"/>
    </row>
    <row r="80" spans="1:131" ht="26.25" customHeight="1" x14ac:dyDescent="0.2">
      <c r="A80" s="234">
        <v>13</v>
      </c>
      <c r="B80" s="919"/>
      <c r="C80" s="920"/>
      <c r="D80" s="920"/>
      <c r="E80" s="920"/>
      <c r="F80" s="920"/>
      <c r="G80" s="920"/>
      <c r="H80" s="920"/>
      <c r="I80" s="920"/>
      <c r="J80" s="920"/>
      <c r="K80" s="920"/>
      <c r="L80" s="920"/>
      <c r="M80" s="920"/>
      <c r="N80" s="920"/>
      <c r="O80" s="920"/>
      <c r="P80" s="921"/>
      <c r="Q80" s="922"/>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877"/>
      <c r="BA80" s="877"/>
      <c r="BB80" s="877"/>
      <c r="BC80" s="877"/>
      <c r="BD80" s="878"/>
      <c r="BE80" s="237"/>
      <c r="BF80" s="237"/>
      <c r="BG80" s="237"/>
      <c r="BH80" s="237"/>
      <c r="BI80" s="237"/>
      <c r="BJ80" s="237"/>
      <c r="BK80" s="237"/>
      <c r="BL80" s="237"/>
      <c r="BM80" s="237"/>
      <c r="BN80" s="237"/>
      <c r="BO80" s="237"/>
      <c r="BP80" s="237"/>
      <c r="BQ80" s="234">
        <v>74</v>
      </c>
      <c r="BR80" s="239"/>
      <c r="BS80" s="905"/>
      <c r="BT80" s="906"/>
      <c r="BU80" s="906"/>
      <c r="BV80" s="906"/>
      <c r="BW80" s="906"/>
      <c r="BX80" s="906"/>
      <c r="BY80" s="906"/>
      <c r="BZ80" s="906"/>
      <c r="CA80" s="906"/>
      <c r="CB80" s="906"/>
      <c r="CC80" s="906"/>
      <c r="CD80" s="906"/>
      <c r="CE80" s="906"/>
      <c r="CF80" s="906"/>
      <c r="CG80" s="911"/>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26"/>
    </row>
    <row r="81" spans="1:131" ht="26.25" customHeight="1" x14ac:dyDescent="0.2">
      <c r="A81" s="234">
        <v>14</v>
      </c>
      <c r="B81" s="919"/>
      <c r="C81" s="920"/>
      <c r="D81" s="920"/>
      <c r="E81" s="920"/>
      <c r="F81" s="920"/>
      <c r="G81" s="920"/>
      <c r="H81" s="920"/>
      <c r="I81" s="920"/>
      <c r="J81" s="920"/>
      <c r="K81" s="920"/>
      <c r="L81" s="920"/>
      <c r="M81" s="920"/>
      <c r="N81" s="920"/>
      <c r="O81" s="920"/>
      <c r="P81" s="921"/>
      <c r="Q81" s="922"/>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877"/>
      <c r="BA81" s="877"/>
      <c r="BB81" s="877"/>
      <c r="BC81" s="877"/>
      <c r="BD81" s="878"/>
      <c r="BE81" s="237"/>
      <c r="BF81" s="237"/>
      <c r="BG81" s="237"/>
      <c r="BH81" s="237"/>
      <c r="BI81" s="237"/>
      <c r="BJ81" s="237"/>
      <c r="BK81" s="237"/>
      <c r="BL81" s="237"/>
      <c r="BM81" s="237"/>
      <c r="BN81" s="237"/>
      <c r="BO81" s="237"/>
      <c r="BP81" s="237"/>
      <c r="BQ81" s="234">
        <v>75</v>
      </c>
      <c r="BR81" s="239"/>
      <c r="BS81" s="905"/>
      <c r="BT81" s="906"/>
      <c r="BU81" s="906"/>
      <c r="BV81" s="906"/>
      <c r="BW81" s="906"/>
      <c r="BX81" s="906"/>
      <c r="BY81" s="906"/>
      <c r="BZ81" s="906"/>
      <c r="CA81" s="906"/>
      <c r="CB81" s="906"/>
      <c r="CC81" s="906"/>
      <c r="CD81" s="906"/>
      <c r="CE81" s="906"/>
      <c r="CF81" s="906"/>
      <c r="CG81" s="911"/>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26"/>
    </row>
    <row r="82" spans="1:131" ht="26.25" customHeight="1" x14ac:dyDescent="0.2">
      <c r="A82" s="234">
        <v>15</v>
      </c>
      <c r="B82" s="919"/>
      <c r="C82" s="920"/>
      <c r="D82" s="920"/>
      <c r="E82" s="920"/>
      <c r="F82" s="920"/>
      <c r="G82" s="920"/>
      <c r="H82" s="920"/>
      <c r="I82" s="920"/>
      <c r="J82" s="920"/>
      <c r="K82" s="920"/>
      <c r="L82" s="920"/>
      <c r="M82" s="920"/>
      <c r="N82" s="920"/>
      <c r="O82" s="920"/>
      <c r="P82" s="921"/>
      <c r="Q82" s="922"/>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877"/>
      <c r="BA82" s="877"/>
      <c r="BB82" s="877"/>
      <c r="BC82" s="877"/>
      <c r="BD82" s="878"/>
      <c r="BE82" s="237"/>
      <c r="BF82" s="237"/>
      <c r="BG82" s="237"/>
      <c r="BH82" s="237"/>
      <c r="BI82" s="237"/>
      <c r="BJ82" s="237"/>
      <c r="BK82" s="237"/>
      <c r="BL82" s="237"/>
      <c r="BM82" s="237"/>
      <c r="BN82" s="237"/>
      <c r="BO82" s="237"/>
      <c r="BP82" s="237"/>
      <c r="BQ82" s="234">
        <v>76</v>
      </c>
      <c r="BR82" s="239"/>
      <c r="BS82" s="905"/>
      <c r="BT82" s="906"/>
      <c r="BU82" s="906"/>
      <c r="BV82" s="906"/>
      <c r="BW82" s="906"/>
      <c r="BX82" s="906"/>
      <c r="BY82" s="906"/>
      <c r="BZ82" s="906"/>
      <c r="CA82" s="906"/>
      <c r="CB82" s="906"/>
      <c r="CC82" s="906"/>
      <c r="CD82" s="906"/>
      <c r="CE82" s="906"/>
      <c r="CF82" s="906"/>
      <c r="CG82" s="911"/>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26"/>
    </row>
    <row r="83" spans="1:131" ht="26.25" customHeight="1" x14ac:dyDescent="0.2">
      <c r="A83" s="234">
        <v>16</v>
      </c>
      <c r="B83" s="919"/>
      <c r="C83" s="920"/>
      <c r="D83" s="920"/>
      <c r="E83" s="920"/>
      <c r="F83" s="920"/>
      <c r="G83" s="920"/>
      <c r="H83" s="920"/>
      <c r="I83" s="920"/>
      <c r="J83" s="920"/>
      <c r="K83" s="920"/>
      <c r="L83" s="920"/>
      <c r="M83" s="920"/>
      <c r="N83" s="920"/>
      <c r="O83" s="920"/>
      <c r="P83" s="921"/>
      <c r="Q83" s="922"/>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877"/>
      <c r="BA83" s="877"/>
      <c r="BB83" s="877"/>
      <c r="BC83" s="877"/>
      <c r="BD83" s="878"/>
      <c r="BE83" s="237"/>
      <c r="BF83" s="237"/>
      <c r="BG83" s="237"/>
      <c r="BH83" s="237"/>
      <c r="BI83" s="237"/>
      <c r="BJ83" s="237"/>
      <c r="BK83" s="237"/>
      <c r="BL83" s="237"/>
      <c r="BM83" s="237"/>
      <c r="BN83" s="237"/>
      <c r="BO83" s="237"/>
      <c r="BP83" s="237"/>
      <c r="BQ83" s="234">
        <v>77</v>
      </c>
      <c r="BR83" s="239"/>
      <c r="BS83" s="905"/>
      <c r="BT83" s="906"/>
      <c r="BU83" s="906"/>
      <c r="BV83" s="906"/>
      <c r="BW83" s="906"/>
      <c r="BX83" s="906"/>
      <c r="BY83" s="906"/>
      <c r="BZ83" s="906"/>
      <c r="CA83" s="906"/>
      <c r="CB83" s="906"/>
      <c r="CC83" s="906"/>
      <c r="CD83" s="906"/>
      <c r="CE83" s="906"/>
      <c r="CF83" s="906"/>
      <c r="CG83" s="911"/>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26"/>
    </row>
    <row r="84" spans="1:131" ht="26.25" customHeight="1" x14ac:dyDescent="0.2">
      <c r="A84" s="234">
        <v>17</v>
      </c>
      <c r="B84" s="919"/>
      <c r="C84" s="920"/>
      <c r="D84" s="920"/>
      <c r="E84" s="920"/>
      <c r="F84" s="920"/>
      <c r="G84" s="920"/>
      <c r="H84" s="920"/>
      <c r="I84" s="920"/>
      <c r="J84" s="920"/>
      <c r="K84" s="920"/>
      <c r="L84" s="920"/>
      <c r="M84" s="920"/>
      <c r="N84" s="920"/>
      <c r="O84" s="920"/>
      <c r="P84" s="921"/>
      <c r="Q84" s="922"/>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877"/>
      <c r="BA84" s="877"/>
      <c r="BB84" s="877"/>
      <c r="BC84" s="877"/>
      <c r="BD84" s="878"/>
      <c r="BE84" s="237"/>
      <c r="BF84" s="237"/>
      <c r="BG84" s="237"/>
      <c r="BH84" s="237"/>
      <c r="BI84" s="237"/>
      <c r="BJ84" s="237"/>
      <c r="BK84" s="237"/>
      <c r="BL84" s="237"/>
      <c r="BM84" s="237"/>
      <c r="BN84" s="237"/>
      <c r="BO84" s="237"/>
      <c r="BP84" s="237"/>
      <c r="BQ84" s="234">
        <v>78</v>
      </c>
      <c r="BR84" s="239"/>
      <c r="BS84" s="905"/>
      <c r="BT84" s="906"/>
      <c r="BU84" s="906"/>
      <c r="BV84" s="906"/>
      <c r="BW84" s="906"/>
      <c r="BX84" s="906"/>
      <c r="BY84" s="906"/>
      <c r="BZ84" s="906"/>
      <c r="CA84" s="906"/>
      <c r="CB84" s="906"/>
      <c r="CC84" s="906"/>
      <c r="CD84" s="906"/>
      <c r="CE84" s="906"/>
      <c r="CF84" s="906"/>
      <c r="CG84" s="911"/>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26"/>
    </row>
    <row r="85" spans="1:131" ht="26.25" customHeight="1" x14ac:dyDescent="0.2">
      <c r="A85" s="234">
        <v>18</v>
      </c>
      <c r="B85" s="919"/>
      <c r="C85" s="920"/>
      <c r="D85" s="920"/>
      <c r="E85" s="920"/>
      <c r="F85" s="920"/>
      <c r="G85" s="920"/>
      <c r="H85" s="920"/>
      <c r="I85" s="920"/>
      <c r="J85" s="920"/>
      <c r="K85" s="920"/>
      <c r="L85" s="920"/>
      <c r="M85" s="920"/>
      <c r="N85" s="920"/>
      <c r="O85" s="920"/>
      <c r="P85" s="921"/>
      <c r="Q85" s="922"/>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877"/>
      <c r="BA85" s="877"/>
      <c r="BB85" s="877"/>
      <c r="BC85" s="877"/>
      <c r="BD85" s="878"/>
      <c r="BE85" s="237"/>
      <c r="BF85" s="237"/>
      <c r="BG85" s="237"/>
      <c r="BH85" s="237"/>
      <c r="BI85" s="237"/>
      <c r="BJ85" s="237"/>
      <c r="BK85" s="237"/>
      <c r="BL85" s="237"/>
      <c r="BM85" s="237"/>
      <c r="BN85" s="237"/>
      <c r="BO85" s="237"/>
      <c r="BP85" s="237"/>
      <c r="BQ85" s="234">
        <v>79</v>
      </c>
      <c r="BR85" s="239"/>
      <c r="BS85" s="905"/>
      <c r="BT85" s="906"/>
      <c r="BU85" s="906"/>
      <c r="BV85" s="906"/>
      <c r="BW85" s="906"/>
      <c r="BX85" s="906"/>
      <c r="BY85" s="906"/>
      <c r="BZ85" s="906"/>
      <c r="CA85" s="906"/>
      <c r="CB85" s="906"/>
      <c r="CC85" s="906"/>
      <c r="CD85" s="906"/>
      <c r="CE85" s="906"/>
      <c r="CF85" s="906"/>
      <c r="CG85" s="911"/>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26"/>
    </row>
    <row r="86" spans="1:131" ht="26.25" customHeight="1" x14ac:dyDescent="0.2">
      <c r="A86" s="234">
        <v>19</v>
      </c>
      <c r="B86" s="919"/>
      <c r="C86" s="920"/>
      <c r="D86" s="920"/>
      <c r="E86" s="920"/>
      <c r="F86" s="920"/>
      <c r="G86" s="920"/>
      <c r="H86" s="920"/>
      <c r="I86" s="920"/>
      <c r="J86" s="920"/>
      <c r="K86" s="920"/>
      <c r="L86" s="920"/>
      <c r="M86" s="920"/>
      <c r="N86" s="920"/>
      <c r="O86" s="920"/>
      <c r="P86" s="921"/>
      <c r="Q86" s="922"/>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877"/>
      <c r="BA86" s="877"/>
      <c r="BB86" s="877"/>
      <c r="BC86" s="877"/>
      <c r="BD86" s="878"/>
      <c r="BE86" s="237"/>
      <c r="BF86" s="237"/>
      <c r="BG86" s="237"/>
      <c r="BH86" s="237"/>
      <c r="BI86" s="237"/>
      <c r="BJ86" s="237"/>
      <c r="BK86" s="237"/>
      <c r="BL86" s="237"/>
      <c r="BM86" s="237"/>
      <c r="BN86" s="237"/>
      <c r="BO86" s="237"/>
      <c r="BP86" s="237"/>
      <c r="BQ86" s="234">
        <v>80</v>
      </c>
      <c r="BR86" s="239"/>
      <c r="BS86" s="905"/>
      <c r="BT86" s="906"/>
      <c r="BU86" s="906"/>
      <c r="BV86" s="906"/>
      <c r="BW86" s="906"/>
      <c r="BX86" s="906"/>
      <c r="BY86" s="906"/>
      <c r="BZ86" s="906"/>
      <c r="CA86" s="906"/>
      <c r="CB86" s="906"/>
      <c r="CC86" s="906"/>
      <c r="CD86" s="906"/>
      <c r="CE86" s="906"/>
      <c r="CF86" s="906"/>
      <c r="CG86" s="911"/>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26"/>
    </row>
    <row r="87" spans="1:131" ht="26.25" customHeight="1" x14ac:dyDescent="0.2">
      <c r="A87" s="240">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37"/>
      <c r="BF87" s="237"/>
      <c r="BG87" s="237"/>
      <c r="BH87" s="237"/>
      <c r="BI87" s="237"/>
      <c r="BJ87" s="237"/>
      <c r="BK87" s="237"/>
      <c r="BL87" s="237"/>
      <c r="BM87" s="237"/>
      <c r="BN87" s="237"/>
      <c r="BO87" s="237"/>
      <c r="BP87" s="237"/>
      <c r="BQ87" s="234">
        <v>81</v>
      </c>
      <c r="BR87" s="239"/>
      <c r="BS87" s="905"/>
      <c r="BT87" s="906"/>
      <c r="BU87" s="906"/>
      <c r="BV87" s="906"/>
      <c r="BW87" s="906"/>
      <c r="BX87" s="906"/>
      <c r="BY87" s="906"/>
      <c r="BZ87" s="906"/>
      <c r="CA87" s="906"/>
      <c r="CB87" s="906"/>
      <c r="CC87" s="906"/>
      <c r="CD87" s="906"/>
      <c r="CE87" s="906"/>
      <c r="CF87" s="906"/>
      <c r="CG87" s="911"/>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26"/>
    </row>
    <row r="88" spans="1:131" ht="26.25" customHeight="1" thickBot="1" x14ac:dyDescent="0.25">
      <c r="A88" s="236" t="s">
        <v>395</v>
      </c>
      <c r="B88" s="825" t="s">
        <v>423</v>
      </c>
      <c r="C88" s="826"/>
      <c r="D88" s="826"/>
      <c r="E88" s="826"/>
      <c r="F88" s="826"/>
      <c r="G88" s="826"/>
      <c r="H88" s="826"/>
      <c r="I88" s="826"/>
      <c r="J88" s="826"/>
      <c r="K88" s="826"/>
      <c r="L88" s="826"/>
      <c r="M88" s="826"/>
      <c r="N88" s="826"/>
      <c r="O88" s="826"/>
      <c r="P88" s="827"/>
      <c r="Q88" s="886"/>
      <c r="R88" s="887"/>
      <c r="S88" s="887"/>
      <c r="T88" s="887"/>
      <c r="U88" s="887"/>
      <c r="V88" s="887"/>
      <c r="W88" s="887"/>
      <c r="X88" s="887"/>
      <c r="Y88" s="887"/>
      <c r="Z88" s="887"/>
      <c r="AA88" s="887"/>
      <c r="AB88" s="887"/>
      <c r="AC88" s="887"/>
      <c r="AD88" s="887"/>
      <c r="AE88" s="887"/>
      <c r="AF88" s="890">
        <v>44518</v>
      </c>
      <c r="AG88" s="890"/>
      <c r="AH88" s="890"/>
      <c r="AI88" s="890"/>
      <c r="AJ88" s="890"/>
      <c r="AK88" s="887"/>
      <c r="AL88" s="887"/>
      <c r="AM88" s="887"/>
      <c r="AN88" s="887"/>
      <c r="AO88" s="887"/>
      <c r="AP88" s="890">
        <v>2917</v>
      </c>
      <c r="AQ88" s="890"/>
      <c r="AR88" s="890"/>
      <c r="AS88" s="890"/>
      <c r="AT88" s="890"/>
      <c r="AU88" s="890">
        <v>284</v>
      </c>
      <c r="AV88" s="890"/>
      <c r="AW88" s="890"/>
      <c r="AX88" s="890"/>
      <c r="AY88" s="890"/>
      <c r="AZ88" s="895"/>
      <c r="BA88" s="895"/>
      <c r="BB88" s="895"/>
      <c r="BC88" s="895"/>
      <c r="BD88" s="896"/>
      <c r="BE88" s="237"/>
      <c r="BF88" s="237"/>
      <c r="BG88" s="237"/>
      <c r="BH88" s="237"/>
      <c r="BI88" s="237"/>
      <c r="BJ88" s="237"/>
      <c r="BK88" s="237"/>
      <c r="BL88" s="237"/>
      <c r="BM88" s="237"/>
      <c r="BN88" s="237"/>
      <c r="BO88" s="237"/>
      <c r="BP88" s="237"/>
      <c r="BQ88" s="234">
        <v>82</v>
      </c>
      <c r="BR88" s="239"/>
      <c r="BS88" s="905"/>
      <c r="BT88" s="906"/>
      <c r="BU88" s="906"/>
      <c r="BV88" s="906"/>
      <c r="BW88" s="906"/>
      <c r="BX88" s="906"/>
      <c r="BY88" s="906"/>
      <c r="BZ88" s="906"/>
      <c r="CA88" s="906"/>
      <c r="CB88" s="906"/>
      <c r="CC88" s="906"/>
      <c r="CD88" s="906"/>
      <c r="CE88" s="906"/>
      <c r="CF88" s="906"/>
      <c r="CG88" s="911"/>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05"/>
      <c r="BT89" s="906"/>
      <c r="BU89" s="906"/>
      <c r="BV89" s="906"/>
      <c r="BW89" s="906"/>
      <c r="BX89" s="906"/>
      <c r="BY89" s="906"/>
      <c r="BZ89" s="906"/>
      <c r="CA89" s="906"/>
      <c r="CB89" s="906"/>
      <c r="CC89" s="906"/>
      <c r="CD89" s="906"/>
      <c r="CE89" s="906"/>
      <c r="CF89" s="906"/>
      <c r="CG89" s="911"/>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05"/>
      <c r="BT90" s="906"/>
      <c r="BU90" s="906"/>
      <c r="BV90" s="906"/>
      <c r="BW90" s="906"/>
      <c r="BX90" s="906"/>
      <c r="BY90" s="906"/>
      <c r="BZ90" s="906"/>
      <c r="CA90" s="906"/>
      <c r="CB90" s="906"/>
      <c r="CC90" s="906"/>
      <c r="CD90" s="906"/>
      <c r="CE90" s="906"/>
      <c r="CF90" s="906"/>
      <c r="CG90" s="911"/>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05"/>
      <c r="BT91" s="906"/>
      <c r="BU91" s="906"/>
      <c r="BV91" s="906"/>
      <c r="BW91" s="906"/>
      <c r="BX91" s="906"/>
      <c r="BY91" s="906"/>
      <c r="BZ91" s="906"/>
      <c r="CA91" s="906"/>
      <c r="CB91" s="906"/>
      <c r="CC91" s="906"/>
      <c r="CD91" s="906"/>
      <c r="CE91" s="906"/>
      <c r="CF91" s="906"/>
      <c r="CG91" s="911"/>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05"/>
      <c r="BT92" s="906"/>
      <c r="BU92" s="906"/>
      <c r="BV92" s="906"/>
      <c r="BW92" s="906"/>
      <c r="BX92" s="906"/>
      <c r="BY92" s="906"/>
      <c r="BZ92" s="906"/>
      <c r="CA92" s="906"/>
      <c r="CB92" s="906"/>
      <c r="CC92" s="906"/>
      <c r="CD92" s="906"/>
      <c r="CE92" s="906"/>
      <c r="CF92" s="906"/>
      <c r="CG92" s="911"/>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05"/>
      <c r="BT93" s="906"/>
      <c r="BU93" s="906"/>
      <c r="BV93" s="906"/>
      <c r="BW93" s="906"/>
      <c r="BX93" s="906"/>
      <c r="BY93" s="906"/>
      <c r="BZ93" s="906"/>
      <c r="CA93" s="906"/>
      <c r="CB93" s="906"/>
      <c r="CC93" s="906"/>
      <c r="CD93" s="906"/>
      <c r="CE93" s="906"/>
      <c r="CF93" s="906"/>
      <c r="CG93" s="911"/>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05"/>
      <c r="BT94" s="906"/>
      <c r="BU94" s="906"/>
      <c r="BV94" s="906"/>
      <c r="BW94" s="906"/>
      <c r="BX94" s="906"/>
      <c r="BY94" s="906"/>
      <c r="BZ94" s="906"/>
      <c r="CA94" s="906"/>
      <c r="CB94" s="906"/>
      <c r="CC94" s="906"/>
      <c r="CD94" s="906"/>
      <c r="CE94" s="906"/>
      <c r="CF94" s="906"/>
      <c r="CG94" s="911"/>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05"/>
      <c r="BT95" s="906"/>
      <c r="BU95" s="906"/>
      <c r="BV95" s="906"/>
      <c r="BW95" s="906"/>
      <c r="BX95" s="906"/>
      <c r="BY95" s="906"/>
      <c r="BZ95" s="906"/>
      <c r="CA95" s="906"/>
      <c r="CB95" s="906"/>
      <c r="CC95" s="906"/>
      <c r="CD95" s="906"/>
      <c r="CE95" s="906"/>
      <c r="CF95" s="906"/>
      <c r="CG95" s="911"/>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05"/>
      <c r="BT96" s="906"/>
      <c r="BU96" s="906"/>
      <c r="BV96" s="906"/>
      <c r="BW96" s="906"/>
      <c r="BX96" s="906"/>
      <c r="BY96" s="906"/>
      <c r="BZ96" s="906"/>
      <c r="CA96" s="906"/>
      <c r="CB96" s="906"/>
      <c r="CC96" s="906"/>
      <c r="CD96" s="906"/>
      <c r="CE96" s="906"/>
      <c r="CF96" s="906"/>
      <c r="CG96" s="911"/>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05"/>
      <c r="BT97" s="906"/>
      <c r="BU97" s="906"/>
      <c r="BV97" s="906"/>
      <c r="BW97" s="906"/>
      <c r="BX97" s="906"/>
      <c r="BY97" s="906"/>
      <c r="BZ97" s="906"/>
      <c r="CA97" s="906"/>
      <c r="CB97" s="906"/>
      <c r="CC97" s="906"/>
      <c r="CD97" s="906"/>
      <c r="CE97" s="906"/>
      <c r="CF97" s="906"/>
      <c r="CG97" s="911"/>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05"/>
      <c r="BT98" s="906"/>
      <c r="BU98" s="906"/>
      <c r="BV98" s="906"/>
      <c r="BW98" s="906"/>
      <c r="BX98" s="906"/>
      <c r="BY98" s="906"/>
      <c r="BZ98" s="906"/>
      <c r="CA98" s="906"/>
      <c r="CB98" s="906"/>
      <c r="CC98" s="906"/>
      <c r="CD98" s="906"/>
      <c r="CE98" s="906"/>
      <c r="CF98" s="906"/>
      <c r="CG98" s="911"/>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05"/>
      <c r="BT99" s="906"/>
      <c r="BU99" s="906"/>
      <c r="BV99" s="906"/>
      <c r="BW99" s="906"/>
      <c r="BX99" s="906"/>
      <c r="BY99" s="906"/>
      <c r="BZ99" s="906"/>
      <c r="CA99" s="906"/>
      <c r="CB99" s="906"/>
      <c r="CC99" s="906"/>
      <c r="CD99" s="906"/>
      <c r="CE99" s="906"/>
      <c r="CF99" s="906"/>
      <c r="CG99" s="911"/>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05"/>
      <c r="BT100" s="906"/>
      <c r="BU100" s="906"/>
      <c r="BV100" s="906"/>
      <c r="BW100" s="906"/>
      <c r="BX100" s="906"/>
      <c r="BY100" s="906"/>
      <c r="BZ100" s="906"/>
      <c r="CA100" s="906"/>
      <c r="CB100" s="906"/>
      <c r="CC100" s="906"/>
      <c r="CD100" s="906"/>
      <c r="CE100" s="906"/>
      <c r="CF100" s="906"/>
      <c r="CG100" s="911"/>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05"/>
      <c r="BT101" s="906"/>
      <c r="BU101" s="906"/>
      <c r="BV101" s="906"/>
      <c r="BW101" s="906"/>
      <c r="BX101" s="906"/>
      <c r="BY101" s="906"/>
      <c r="BZ101" s="906"/>
      <c r="CA101" s="906"/>
      <c r="CB101" s="906"/>
      <c r="CC101" s="906"/>
      <c r="CD101" s="906"/>
      <c r="CE101" s="906"/>
      <c r="CF101" s="906"/>
      <c r="CG101" s="911"/>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825" t="s">
        <v>424</v>
      </c>
      <c r="BS102" s="826"/>
      <c r="BT102" s="826"/>
      <c r="BU102" s="826"/>
      <c r="BV102" s="826"/>
      <c r="BW102" s="826"/>
      <c r="BX102" s="826"/>
      <c r="BY102" s="826"/>
      <c r="BZ102" s="826"/>
      <c r="CA102" s="826"/>
      <c r="CB102" s="826"/>
      <c r="CC102" s="826"/>
      <c r="CD102" s="826"/>
      <c r="CE102" s="826"/>
      <c r="CF102" s="826"/>
      <c r="CG102" s="827"/>
      <c r="CH102" s="931"/>
      <c r="CI102" s="932"/>
      <c r="CJ102" s="932"/>
      <c r="CK102" s="932"/>
      <c r="CL102" s="933"/>
      <c r="CM102" s="931"/>
      <c r="CN102" s="932"/>
      <c r="CO102" s="932"/>
      <c r="CP102" s="932"/>
      <c r="CQ102" s="933"/>
      <c r="CR102" s="934">
        <v>3</v>
      </c>
      <c r="CS102" s="898"/>
      <c r="CT102" s="898"/>
      <c r="CU102" s="898"/>
      <c r="CV102" s="935"/>
      <c r="CW102" s="934" t="s">
        <v>597</v>
      </c>
      <c r="CX102" s="898"/>
      <c r="CY102" s="898"/>
      <c r="CZ102" s="898"/>
      <c r="DA102" s="935"/>
      <c r="DB102" s="934" t="s">
        <v>597</v>
      </c>
      <c r="DC102" s="898"/>
      <c r="DD102" s="898"/>
      <c r="DE102" s="898"/>
      <c r="DF102" s="935"/>
      <c r="DG102" s="934">
        <v>39</v>
      </c>
      <c r="DH102" s="898"/>
      <c r="DI102" s="898"/>
      <c r="DJ102" s="898"/>
      <c r="DK102" s="935"/>
      <c r="DL102" s="934" t="s">
        <v>597</v>
      </c>
      <c r="DM102" s="898"/>
      <c r="DN102" s="898"/>
      <c r="DO102" s="898"/>
      <c r="DP102" s="935"/>
      <c r="DQ102" s="934" t="s">
        <v>597</v>
      </c>
      <c r="DR102" s="898"/>
      <c r="DS102" s="898"/>
      <c r="DT102" s="898"/>
      <c r="DU102" s="935"/>
      <c r="DV102" s="825"/>
      <c r="DW102" s="826"/>
      <c r="DX102" s="826"/>
      <c r="DY102" s="826"/>
      <c r="DZ102" s="95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59" t="s">
        <v>425</v>
      </c>
      <c r="BR103" s="959"/>
      <c r="BS103" s="959"/>
      <c r="BT103" s="959"/>
      <c r="BU103" s="959"/>
      <c r="BV103" s="959"/>
      <c r="BW103" s="959"/>
      <c r="BX103" s="959"/>
      <c r="BY103" s="959"/>
      <c r="BZ103" s="959"/>
      <c r="CA103" s="959"/>
      <c r="CB103" s="959"/>
      <c r="CC103" s="959"/>
      <c r="CD103" s="959"/>
      <c r="CE103" s="959"/>
      <c r="CF103" s="959"/>
      <c r="CG103" s="959"/>
      <c r="CH103" s="959"/>
      <c r="CI103" s="959"/>
      <c r="CJ103" s="959"/>
      <c r="CK103" s="959"/>
      <c r="CL103" s="959"/>
      <c r="CM103" s="959"/>
      <c r="CN103" s="959"/>
      <c r="CO103" s="959"/>
      <c r="CP103" s="959"/>
      <c r="CQ103" s="959"/>
      <c r="CR103" s="959"/>
      <c r="CS103" s="959"/>
      <c r="CT103" s="959"/>
      <c r="CU103" s="959"/>
      <c r="CV103" s="959"/>
      <c r="CW103" s="959"/>
      <c r="CX103" s="959"/>
      <c r="CY103" s="959"/>
      <c r="CZ103" s="959"/>
      <c r="DA103" s="959"/>
      <c r="DB103" s="959"/>
      <c r="DC103" s="959"/>
      <c r="DD103" s="959"/>
      <c r="DE103" s="959"/>
      <c r="DF103" s="959"/>
      <c r="DG103" s="959"/>
      <c r="DH103" s="959"/>
      <c r="DI103" s="959"/>
      <c r="DJ103" s="959"/>
      <c r="DK103" s="959"/>
      <c r="DL103" s="959"/>
      <c r="DM103" s="959"/>
      <c r="DN103" s="959"/>
      <c r="DO103" s="959"/>
      <c r="DP103" s="959"/>
      <c r="DQ103" s="959"/>
      <c r="DR103" s="959"/>
      <c r="DS103" s="959"/>
      <c r="DT103" s="959"/>
      <c r="DU103" s="959"/>
      <c r="DV103" s="959"/>
      <c r="DW103" s="959"/>
      <c r="DX103" s="959"/>
      <c r="DY103" s="959"/>
      <c r="DZ103" s="95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0" t="s">
        <v>426</v>
      </c>
      <c r="BR104" s="960"/>
      <c r="BS104" s="960"/>
      <c r="BT104" s="960"/>
      <c r="BU104" s="960"/>
      <c r="BV104" s="960"/>
      <c r="BW104" s="960"/>
      <c r="BX104" s="960"/>
      <c r="BY104" s="960"/>
      <c r="BZ104" s="960"/>
      <c r="CA104" s="960"/>
      <c r="CB104" s="960"/>
      <c r="CC104" s="960"/>
      <c r="CD104" s="960"/>
      <c r="CE104" s="960"/>
      <c r="CF104" s="960"/>
      <c r="CG104" s="960"/>
      <c r="CH104" s="960"/>
      <c r="CI104" s="960"/>
      <c r="CJ104" s="960"/>
      <c r="CK104" s="960"/>
      <c r="CL104" s="960"/>
      <c r="CM104" s="960"/>
      <c r="CN104" s="960"/>
      <c r="CO104" s="960"/>
      <c r="CP104" s="960"/>
      <c r="CQ104" s="960"/>
      <c r="CR104" s="960"/>
      <c r="CS104" s="960"/>
      <c r="CT104" s="960"/>
      <c r="CU104" s="960"/>
      <c r="CV104" s="960"/>
      <c r="CW104" s="960"/>
      <c r="CX104" s="960"/>
      <c r="CY104" s="960"/>
      <c r="CZ104" s="960"/>
      <c r="DA104" s="960"/>
      <c r="DB104" s="960"/>
      <c r="DC104" s="960"/>
      <c r="DD104" s="960"/>
      <c r="DE104" s="960"/>
      <c r="DF104" s="960"/>
      <c r="DG104" s="960"/>
      <c r="DH104" s="960"/>
      <c r="DI104" s="960"/>
      <c r="DJ104" s="960"/>
      <c r="DK104" s="960"/>
      <c r="DL104" s="960"/>
      <c r="DM104" s="960"/>
      <c r="DN104" s="960"/>
      <c r="DO104" s="960"/>
      <c r="DP104" s="960"/>
      <c r="DQ104" s="960"/>
      <c r="DR104" s="960"/>
      <c r="DS104" s="960"/>
      <c r="DT104" s="960"/>
      <c r="DU104" s="960"/>
      <c r="DV104" s="960"/>
      <c r="DW104" s="960"/>
      <c r="DX104" s="960"/>
      <c r="DY104" s="960"/>
      <c r="DZ104" s="96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61" t="s">
        <v>429</v>
      </c>
      <c r="B108" s="962"/>
      <c r="C108" s="962"/>
      <c r="D108" s="962"/>
      <c r="E108" s="962"/>
      <c r="F108" s="962"/>
      <c r="G108" s="962"/>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2"/>
      <c r="AE108" s="962"/>
      <c r="AF108" s="962"/>
      <c r="AG108" s="962"/>
      <c r="AH108" s="962"/>
      <c r="AI108" s="962"/>
      <c r="AJ108" s="962"/>
      <c r="AK108" s="962"/>
      <c r="AL108" s="962"/>
      <c r="AM108" s="962"/>
      <c r="AN108" s="962"/>
      <c r="AO108" s="962"/>
      <c r="AP108" s="962"/>
      <c r="AQ108" s="962"/>
      <c r="AR108" s="962"/>
      <c r="AS108" s="962"/>
      <c r="AT108" s="963"/>
      <c r="AU108" s="961" t="s">
        <v>430</v>
      </c>
      <c r="AV108" s="962"/>
      <c r="AW108" s="962"/>
      <c r="AX108" s="962"/>
      <c r="AY108" s="962"/>
      <c r="AZ108" s="962"/>
      <c r="BA108" s="962"/>
      <c r="BB108" s="962"/>
      <c r="BC108" s="962"/>
      <c r="BD108" s="962"/>
      <c r="BE108" s="962"/>
      <c r="BF108" s="962"/>
      <c r="BG108" s="962"/>
      <c r="BH108" s="962"/>
      <c r="BI108" s="962"/>
      <c r="BJ108" s="962"/>
      <c r="BK108" s="962"/>
      <c r="BL108" s="962"/>
      <c r="BM108" s="962"/>
      <c r="BN108" s="962"/>
      <c r="BO108" s="962"/>
      <c r="BP108" s="962"/>
      <c r="BQ108" s="962"/>
      <c r="BR108" s="962"/>
      <c r="BS108" s="962"/>
      <c r="BT108" s="962"/>
      <c r="BU108" s="962"/>
      <c r="BV108" s="962"/>
      <c r="BW108" s="962"/>
      <c r="BX108" s="962"/>
      <c r="BY108" s="962"/>
      <c r="BZ108" s="962"/>
      <c r="CA108" s="962"/>
      <c r="CB108" s="962"/>
      <c r="CC108" s="962"/>
      <c r="CD108" s="962"/>
      <c r="CE108" s="962"/>
      <c r="CF108" s="962"/>
      <c r="CG108" s="962"/>
      <c r="CH108" s="962"/>
      <c r="CI108" s="962"/>
      <c r="CJ108" s="962"/>
      <c r="CK108" s="962"/>
      <c r="CL108" s="962"/>
      <c r="CM108" s="962"/>
      <c r="CN108" s="962"/>
      <c r="CO108" s="962"/>
      <c r="CP108" s="962"/>
      <c r="CQ108" s="962"/>
      <c r="CR108" s="962"/>
      <c r="CS108" s="962"/>
      <c r="CT108" s="962"/>
      <c r="CU108" s="962"/>
      <c r="CV108" s="962"/>
      <c r="CW108" s="962"/>
      <c r="CX108" s="962"/>
      <c r="CY108" s="962"/>
      <c r="CZ108" s="962"/>
      <c r="DA108" s="962"/>
      <c r="DB108" s="962"/>
      <c r="DC108" s="962"/>
      <c r="DD108" s="962"/>
      <c r="DE108" s="962"/>
      <c r="DF108" s="962"/>
      <c r="DG108" s="962"/>
      <c r="DH108" s="962"/>
      <c r="DI108" s="962"/>
      <c r="DJ108" s="962"/>
      <c r="DK108" s="962"/>
      <c r="DL108" s="962"/>
      <c r="DM108" s="962"/>
      <c r="DN108" s="962"/>
      <c r="DO108" s="962"/>
      <c r="DP108" s="962"/>
      <c r="DQ108" s="962"/>
      <c r="DR108" s="962"/>
      <c r="DS108" s="962"/>
      <c r="DT108" s="962"/>
      <c r="DU108" s="962"/>
      <c r="DV108" s="962"/>
      <c r="DW108" s="962"/>
      <c r="DX108" s="962"/>
      <c r="DY108" s="962"/>
      <c r="DZ108" s="963"/>
    </row>
    <row r="109" spans="1:131" s="226" customFormat="1" ht="26.25" customHeight="1" x14ac:dyDescent="0.2">
      <c r="A109" s="956" t="s">
        <v>431</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432</v>
      </c>
      <c r="AB109" s="937"/>
      <c r="AC109" s="937"/>
      <c r="AD109" s="937"/>
      <c r="AE109" s="938"/>
      <c r="AF109" s="936" t="s">
        <v>433</v>
      </c>
      <c r="AG109" s="937"/>
      <c r="AH109" s="937"/>
      <c r="AI109" s="937"/>
      <c r="AJ109" s="938"/>
      <c r="AK109" s="936" t="s">
        <v>310</v>
      </c>
      <c r="AL109" s="937"/>
      <c r="AM109" s="937"/>
      <c r="AN109" s="937"/>
      <c r="AO109" s="938"/>
      <c r="AP109" s="936" t="s">
        <v>434</v>
      </c>
      <c r="AQ109" s="937"/>
      <c r="AR109" s="937"/>
      <c r="AS109" s="937"/>
      <c r="AT109" s="939"/>
      <c r="AU109" s="956" t="s">
        <v>431</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432</v>
      </c>
      <c r="BR109" s="937"/>
      <c r="BS109" s="937"/>
      <c r="BT109" s="937"/>
      <c r="BU109" s="938"/>
      <c r="BV109" s="936" t="s">
        <v>433</v>
      </c>
      <c r="BW109" s="937"/>
      <c r="BX109" s="937"/>
      <c r="BY109" s="937"/>
      <c r="BZ109" s="938"/>
      <c r="CA109" s="936" t="s">
        <v>310</v>
      </c>
      <c r="CB109" s="937"/>
      <c r="CC109" s="937"/>
      <c r="CD109" s="937"/>
      <c r="CE109" s="938"/>
      <c r="CF109" s="957" t="s">
        <v>434</v>
      </c>
      <c r="CG109" s="957"/>
      <c r="CH109" s="957"/>
      <c r="CI109" s="957"/>
      <c r="CJ109" s="957"/>
      <c r="CK109" s="936" t="s">
        <v>435</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432</v>
      </c>
      <c r="DH109" s="937"/>
      <c r="DI109" s="937"/>
      <c r="DJ109" s="937"/>
      <c r="DK109" s="938"/>
      <c r="DL109" s="936" t="s">
        <v>433</v>
      </c>
      <c r="DM109" s="937"/>
      <c r="DN109" s="937"/>
      <c r="DO109" s="937"/>
      <c r="DP109" s="938"/>
      <c r="DQ109" s="936" t="s">
        <v>310</v>
      </c>
      <c r="DR109" s="937"/>
      <c r="DS109" s="937"/>
      <c r="DT109" s="937"/>
      <c r="DU109" s="938"/>
      <c r="DV109" s="936" t="s">
        <v>434</v>
      </c>
      <c r="DW109" s="937"/>
      <c r="DX109" s="937"/>
      <c r="DY109" s="937"/>
      <c r="DZ109" s="939"/>
    </row>
    <row r="110" spans="1:131" s="226" customFormat="1" ht="26.25" customHeight="1" x14ac:dyDescent="0.2">
      <c r="A110" s="940" t="s">
        <v>436</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1167574</v>
      </c>
      <c r="AB110" s="944"/>
      <c r="AC110" s="944"/>
      <c r="AD110" s="944"/>
      <c r="AE110" s="945"/>
      <c r="AF110" s="946">
        <v>1139418</v>
      </c>
      <c r="AG110" s="944"/>
      <c r="AH110" s="944"/>
      <c r="AI110" s="944"/>
      <c r="AJ110" s="945"/>
      <c r="AK110" s="946">
        <v>1014536</v>
      </c>
      <c r="AL110" s="944"/>
      <c r="AM110" s="944"/>
      <c r="AN110" s="944"/>
      <c r="AO110" s="945"/>
      <c r="AP110" s="947">
        <v>5.9</v>
      </c>
      <c r="AQ110" s="948"/>
      <c r="AR110" s="948"/>
      <c r="AS110" s="948"/>
      <c r="AT110" s="949"/>
      <c r="AU110" s="950" t="s">
        <v>75</v>
      </c>
      <c r="AV110" s="951"/>
      <c r="AW110" s="951"/>
      <c r="AX110" s="951"/>
      <c r="AY110" s="951"/>
      <c r="AZ110" s="973" t="s">
        <v>437</v>
      </c>
      <c r="BA110" s="941"/>
      <c r="BB110" s="941"/>
      <c r="BC110" s="941"/>
      <c r="BD110" s="941"/>
      <c r="BE110" s="941"/>
      <c r="BF110" s="941"/>
      <c r="BG110" s="941"/>
      <c r="BH110" s="941"/>
      <c r="BI110" s="941"/>
      <c r="BJ110" s="941"/>
      <c r="BK110" s="941"/>
      <c r="BL110" s="941"/>
      <c r="BM110" s="941"/>
      <c r="BN110" s="941"/>
      <c r="BO110" s="941"/>
      <c r="BP110" s="942"/>
      <c r="BQ110" s="974">
        <v>8297347</v>
      </c>
      <c r="BR110" s="975"/>
      <c r="BS110" s="975"/>
      <c r="BT110" s="975"/>
      <c r="BU110" s="975"/>
      <c r="BV110" s="975">
        <v>7379735</v>
      </c>
      <c r="BW110" s="975"/>
      <c r="BX110" s="975"/>
      <c r="BY110" s="975"/>
      <c r="BZ110" s="975"/>
      <c r="CA110" s="975">
        <v>6913033</v>
      </c>
      <c r="CB110" s="975"/>
      <c r="CC110" s="975"/>
      <c r="CD110" s="975"/>
      <c r="CE110" s="975"/>
      <c r="CF110" s="988">
        <v>39.9</v>
      </c>
      <c r="CG110" s="989"/>
      <c r="CH110" s="989"/>
      <c r="CI110" s="989"/>
      <c r="CJ110" s="989"/>
      <c r="CK110" s="990" t="s">
        <v>438</v>
      </c>
      <c r="CL110" s="991"/>
      <c r="CM110" s="973" t="s">
        <v>439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74" t="s">
        <v>397</v>
      </c>
      <c r="DH110" s="975"/>
      <c r="DI110" s="975"/>
      <c r="DJ110" s="975"/>
      <c r="DK110" s="975"/>
      <c r="DL110" s="975" t="s">
        <v>440</v>
      </c>
      <c r="DM110" s="975"/>
      <c r="DN110" s="975"/>
      <c r="DO110" s="975"/>
      <c r="DP110" s="975"/>
      <c r="DQ110" s="975" t="s">
        <v>397</v>
      </c>
      <c r="DR110" s="975"/>
      <c r="DS110" s="975"/>
      <c r="DT110" s="975"/>
      <c r="DU110" s="975"/>
      <c r="DV110" s="976" t="s">
        <v>440</v>
      </c>
      <c r="DW110" s="976"/>
      <c r="DX110" s="976"/>
      <c r="DY110" s="976"/>
      <c r="DZ110" s="977"/>
    </row>
    <row r="111" spans="1:131" s="226" customFormat="1" ht="26.25" customHeight="1" x14ac:dyDescent="0.2">
      <c r="A111" s="978" t="s">
        <v>441</v>
      </c>
      <c r="B111" s="979"/>
      <c r="C111" s="979"/>
      <c r="D111" s="979"/>
      <c r="E111" s="979"/>
      <c r="F111" s="979"/>
      <c r="G111" s="979"/>
      <c r="H111" s="979"/>
      <c r="I111" s="979"/>
      <c r="J111" s="979"/>
      <c r="K111" s="979"/>
      <c r="L111" s="979"/>
      <c r="M111" s="979"/>
      <c r="N111" s="979"/>
      <c r="O111" s="979"/>
      <c r="P111" s="979"/>
      <c r="Q111" s="979"/>
      <c r="R111" s="979"/>
      <c r="S111" s="979"/>
      <c r="T111" s="979"/>
      <c r="U111" s="979"/>
      <c r="V111" s="979"/>
      <c r="W111" s="979"/>
      <c r="X111" s="979"/>
      <c r="Y111" s="979"/>
      <c r="Z111" s="980"/>
      <c r="AA111" s="981" t="s">
        <v>397</v>
      </c>
      <c r="AB111" s="982"/>
      <c r="AC111" s="982"/>
      <c r="AD111" s="982"/>
      <c r="AE111" s="983"/>
      <c r="AF111" s="984" t="s">
        <v>397</v>
      </c>
      <c r="AG111" s="982"/>
      <c r="AH111" s="982"/>
      <c r="AI111" s="982"/>
      <c r="AJ111" s="983"/>
      <c r="AK111" s="984" t="s">
        <v>397</v>
      </c>
      <c r="AL111" s="982"/>
      <c r="AM111" s="982"/>
      <c r="AN111" s="982"/>
      <c r="AO111" s="983"/>
      <c r="AP111" s="985" t="s">
        <v>397</v>
      </c>
      <c r="AQ111" s="986"/>
      <c r="AR111" s="986"/>
      <c r="AS111" s="986"/>
      <c r="AT111" s="987"/>
      <c r="AU111" s="952"/>
      <c r="AV111" s="953"/>
      <c r="AW111" s="953"/>
      <c r="AX111" s="953"/>
      <c r="AY111" s="953"/>
      <c r="AZ111" s="966" t="s">
        <v>442</v>
      </c>
      <c r="BA111" s="967"/>
      <c r="BB111" s="967"/>
      <c r="BC111" s="967"/>
      <c r="BD111" s="967"/>
      <c r="BE111" s="967"/>
      <c r="BF111" s="967"/>
      <c r="BG111" s="967"/>
      <c r="BH111" s="967"/>
      <c r="BI111" s="967"/>
      <c r="BJ111" s="967"/>
      <c r="BK111" s="967"/>
      <c r="BL111" s="967"/>
      <c r="BM111" s="967"/>
      <c r="BN111" s="967"/>
      <c r="BO111" s="967"/>
      <c r="BP111" s="968"/>
      <c r="BQ111" s="969" t="s">
        <v>131</v>
      </c>
      <c r="BR111" s="970"/>
      <c r="BS111" s="970"/>
      <c r="BT111" s="970"/>
      <c r="BU111" s="970"/>
      <c r="BV111" s="970">
        <v>52604</v>
      </c>
      <c r="BW111" s="970"/>
      <c r="BX111" s="970"/>
      <c r="BY111" s="970"/>
      <c r="BZ111" s="970"/>
      <c r="CA111" s="970">
        <v>39453</v>
      </c>
      <c r="CB111" s="970"/>
      <c r="CC111" s="970"/>
      <c r="CD111" s="970"/>
      <c r="CE111" s="970"/>
      <c r="CF111" s="964">
        <v>0.2</v>
      </c>
      <c r="CG111" s="965"/>
      <c r="CH111" s="965"/>
      <c r="CI111" s="965"/>
      <c r="CJ111" s="965"/>
      <c r="CK111" s="992"/>
      <c r="CL111" s="993"/>
      <c r="CM111" s="966" t="s">
        <v>443</v>
      </c>
      <c r="CN111" s="967"/>
      <c r="CO111" s="967"/>
      <c r="CP111" s="967"/>
      <c r="CQ111" s="967"/>
      <c r="CR111" s="967"/>
      <c r="CS111" s="967"/>
      <c r="CT111" s="967"/>
      <c r="CU111" s="967"/>
      <c r="CV111" s="967"/>
      <c r="CW111" s="967"/>
      <c r="CX111" s="967"/>
      <c r="CY111" s="967"/>
      <c r="CZ111" s="967"/>
      <c r="DA111" s="967"/>
      <c r="DB111" s="967"/>
      <c r="DC111" s="967"/>
      <c r="DD111" s="967"/>
      <c r="DE111" s="967"/>
      <c r="DF111" s="968"/>
      <c r="DG111" s="969" t="s">
        <v>397</v>
      </c>
      <c r="DH111" s="970"/>
      <c r="DI111" s="970"/>
      <c r="DJ111" s="970"/>
      <c r="DK111" s="970"/>
      <c r="DL111" s="970" t="s">
        <v>131</v>
      </c>
      <c r="DM111" s="970"/>
      <c r="DN111" s="970"/>
      <c r="DO111" s="970"/>
      <c r="DP111" s="970"/>
      <c r="DQ111" s="970" t="s">
        <v>131</v>
      </c>
      <c r="DR111" s="970"/>
      <c r="DS111" s="970"/>
      <c r="DT111" s="970"/>
      <c r="DU111" s="970"/>
      <c r="DV111" s="971" t="s">
        <v>131</v>
      </c>
      <c r="DW111" s="971"/>
      <c r="DX111" s="971"/>
      <c r="DY111" s="971"/>
      <c r="DZ111" s="972"/>
    </row>
    <row r="112" spans="1:131" s="226" customFormat="1" ht="26.25" customHeight="1" x14ac:dyDescent="0.2">
      <c r="A112" s="996" t="s">
        <v>444</v>
      </c>
      <c r="B112" s="997"/>
      <c r="C112" s="967" t="s">
        <v>445</v>
      </c>
      <c r="D112" s="967"/>
      <c r="E112" s="967"/>
      <c r="F112" s="967"/>
      <c r="G112" s="967"/>
      <c r="H112" s="967"/>
      <c r="I112" s="967"/>
      <c r="J112" s="967"/>
      <c r="K112" s="967"/>
      <c r="L112" s="967"/>
      <c r="M112" s="967"/>
      <c r="N112" s="967"/>
      <c r="O112" s="967"/>
      <c r="P112" s="967"/>
      <c r="Q112" s="967"/>
      <c r="R112" s="967"/>
      <c r="S112" s="967"/>
      <c r="T112" s="967"/>
      <c r="U112" s="967"/>
      <c r="V112" s="967"/>
      <c r="W112" s="967"/>
      <c r="X112" s="967"/>
      <c r="Y112" s="967"/>
      <c r="Z112" s="968"/>
      <c r="AA112" s="1002" t="s">
        <v>131</v>
      </c>
      <c r="AB112" s="1003"/>
      <c r="AC112" s="1003"/>
      <c r="AD112" s="1003"/>
      <c r="AE112" s="1004"/>
      <c r="AF112" s="1005" t="s">
        <v>446</v>
      </c>
      <c r="AG112" s="1003"/>
      <c r="AH112" s="1003"/>
      <c r="AI112" s="1003"/>
      <c r="AJ112" s="1004"/>
      <c r="AK112" s="1005" t="s">
        <v>131</v>
      </c>
      <c r="AL112" s="1003"/>
      <c r="AM112" s="1003"/>
      <c r="AN112" s="1003"/>
      <c r="AO112" s="1004"/>
      <c r="AP112" s="1006" t="s">
        <v>131</v>
      </c>
      <c r="AQ112" s="1007"/>
      <c r="AR112" s="1007"/>
      <c r="AS112" s="1007"/>
      <c r="AT112" s="1008"/>
      <c r="AU112" s="952"/>
      <c r="AV112" s="953"/>
      <c r="AW112" s="953"/>
      <c r="AX112" s="953"/>
      <c r="AY112" s="953"/>
      <c r="AZ112" s="966" t="s">
        <v>447</v>
      </c>
      <c r="BA112" s="967"/>
      <c r="BB112" s="967"/>
      <c r="BC112" s="967"/>
      <c r="BD112" s="967"/>
      <c r="BE112" s="967"/>
      <c r="BF112" s="967"/>
      <c r="BG112" s="967"/>
      <c r="BH112" s="967"/>
      <c r="BI112" s="967"/>
      <c r="BJ112" s="967"/>
      <c r="BK112" s="967"/>
      <c r="BL112" s="967"/>
      <c r="BM112" s="967"/>
      <c r="BN112" s="967"/>
      <c r="BO112" s="967"/>
      <c r="BP112" s="968"/>
      <c r="BQ112" s="969">
        <v>6101759</v>
      </c>
      <c r="BR112" s="970"/>
      <c r="BS112" s="970"/>
      <c r="BT112" s="970"/>
      <c r="BU112" s="970"/>
      <c r="BV112" s="970">
        <v>5561289</v>
      </c>
      <c r="BW112" s="970"/>
      <c r="BX112" s="970"/>
      <c r="BY112" s="970"/>
      <c r="BZ112" s="970"/>
      <c r="CA112" s="970">
        <v>5539864</v>
      </c>
      <c r="CB112" s="970"/>
      <c r="CC112" s="970"/>
      <c r="CD112" s="970"/>
      <c r="CE112" s="970"/>
      <c r="CF112" s="964">
        <v>32</v>
      </c>
      <c r="CG112" s="965"/>
      <c r="CH112" s="965"/>
      <c r="CI112" s="965"/>
      <c r="CJ112" s="965"/>
      <c r="CK112" s="992"/>
      <c r="CL112" s="993"/>
      <c r="CM112" s="966" t="s">
        <v>448</v>
      </c>
      <c r="CN112" s="967"/>
      <c r="CO112" s="967"/>
      <c r="CP112" s="967"/>
      <c r="CQ112" s="967"/>
      <c r="CR112" s="967"/>
      <c r="CS112" s="967"/>
      <c r="CT112" s="967"/>
      <c r="CU112" s="967"/>
      <c r="CV112" s="967"/>
      <c r="CW112" s="967"/>
      <c r="CX112" s="967"/>
      <c r="CY112" s="967"/>
      <c r="CZ112" s="967"/>
      <c r="DA112" s="967"/>
      <c r="DB112" s="967"/>
      <c r="DC112" s="967"/>
      <c r="DD112" s="967"/>
      <c r="DE112" s="967"/>
      <c r="DF112" s="968"/>
      <c r="DG112" s="969" t="s">
        <v>131</v>
      </c>
      <c r="DH112" s="970"/>
      <c r="DI112" s="970"/>
      <c r="DJ112" s="970"/>
      <c r="DK112" s="970"/>
      <c r="DL112" s="970" t="s">
        <v>131</v>
      </c>
      <c r="DM112" s="970"/>
      <c r="DN112" s="970"/>
      <c r="DO112" s="970"/>
      <c r="DP112" s="970"/>
      <c r="DQ112" s="970" t="s">
        <v>449</v>
      </c>
      <c r="DR112" s="970"/>
      <c r="DS112" s="970"/>
      <c r="DT112" s="970"/>
      <c r="DU112" s="970"/>
      <c r="DV112" s="971" t="s">
        <v>131</v>
      </c>
      <c r="DW112" s="971"/>
      <c r="DX112" s="971"/>
      <c r="DY112" s="971"/>
      <c r="DZ112" s="972"/>
    </row>
    <row r="113" spans="1:130" s="226" customFormat="1" ht="26.25" customHeight="1" x14ac:dyDescent="0.2">
      <c r="A113" s="998"/>
      <c r="B113" s="999"/>
      <c r="C113" s="967" t="s">
        <v>450</v>
      </c>
      <c r="D113" s="967"/>
      <c r="E113" s="967"/>
      <c r="F113" s="967"/>
      <c r="G113" s="967"/>
      <c r="H113" s="967"/>
      <c r="I113" s="967"/>
      <c r="J113" s="967"/>
      <c r="K113" s="967"/>
      <c r="L113" s="967"/>
      <c r="M113" s="967"/>
      <c r="N113" s="967"/>
      <c r="O113" s="967"/>
      <c r="P113" s="967"/>
      <c r="Q113" s="967"/>
      <c r="R113" s="967"/>
      <c r="S113" s="967"/>
      <c r="T113" s="967"/>
      <c r="U113" s="967"/>
      <c r="V113" s="967"/>
      <c r="W113" s="967"/>
      <c r="X113" s="967"/>
      <c r="Y113" s="967"/>
      <c r="Z113" s="968"/>
      <c r="AA113" s="981">
        <v>503784</v>
      </c>
      <c r="AB113" s="982"/>
      <c r="AC113" s="982"/>
      <c r="AD113" s="982"/>
      <c r="AE113" s="983"/>
      <c r="AF113" s="984">
        <v>491489</v>
      </c>
      <c r="AG113" s="982"/>
      <c r="AH113" s="982"/>
      <c r="AI113" s="982"/>
      <c r="AJ113" s="983"/>
      <c r="AK113" s="984">
        <v>556828</v>
      </c>
      <c r="AL113" s="982"/>
      <c r="AM113" s="982"/>
      <c r="AN113" s="982"/>
      <c r="AO113" s="983"/>
      <c r="AP113" s="985">
        <v>3.2</v>
      </c>
      <c r="AQ113" s="986"/>
      <c r="AR113" s="986"/>
      <c r="AS113" s="986"/>
      <c r="AT113" s="987"/>
      <c r="AU113" s="952"/>
      <c r="AV113" s="953"/>
      <c r="AW113" s="953"/>
      <c r="AX113" s="953"/>
      <c r="AY113" s="953"/>
      <c r="AZ113" s="966" t="s">
        <v>451</v>
      </c>
      <c r="BA113" s="967"/>
      <c r="BB113" s="967"/>
      <c r="BC113" s="967"/>
      <c r="BD113" s="967"/>
      <c r="BE113" s="967"/>
      <c r="BF113" s="967"/>
      <c r="BG113" s="967"/>
      <c r="BH113" s="967"/>
      <c r="BI113" s="967"/>
      <c r="BJ113" s="967"/>
      <c r="BK113" s="967"/>
      <c r="BL113" s="967"/>
      <c r="BM113" s="967"/>
      <c r="BN113" s="967"/>
      <c r="BO113" s="967"/>
      <c r="BP113" s="968"/>
      <c r="BQ113" s="969">
        <v>244149</v>
      </c>
      <c r="BR113" s="970"/>
      <c r="BS113" s="970"/>
      <c r="BT113" s="970"/>
      <c r="BU113" s="970"/>
      <c r="BV113" s="970">
        <v>257684</v>
      </c>
      <c r="BW113" s="970"/>
      <c r="BX113" s="970"/>
      <c r="BY113" s="970"/>
      <c r="BZ113" s="970"/>
      <c r="CA113" s="970">
        <v>283450</v>
      </c>
      <c r="CB113" s="970"/>
      <c r="CC113" s="970"/>
      <c r="CD113" s="970"/>
      <c r="CE113" s="970"/>
      <c r="CF113" s="964">
        <v>1.6</v>
      </c>
      <c r="CG113" s="965"/>
      <c r="CH113" s="965"/>
      <c r="CI113" s="965"/>
      <c r="CJ113" s="965"/>
      <c r="CK113" s="992"/>
      <c r="CL113" s="993"/>
      <c r="CM113" s="966" t="s">
        <v>452</v>
      </c>
      <c r="CN113" s="967"/>
      <c r="CO113" s="967"/>
      <c r="CP113" s="967"/>
      <c r="CQ113" s="967"/>
      <c r="CR113" s="967"/>
      <c r="CS113" s="967"/>
      <c r="CT113" s="967"/>
      <c r="CU113" s="967"/>
      <c r="CV113" s="967"/>
      <c r="CW113" s="967"/>
      <c r="CX113" s="967"/>
      <c r="CY113" s="967"/>
      <c r="CZ113" s="967"/>
      <c r="DA113" s="967"/>
      <c r="DB113" s="967"/>
      <c r="DC113" s="967"/>
      <c r="DD113" s="967"/>
      <c r="DE113" s="967"/>
      <c r="DF113" s="968"/>
      <c r="DG113" s="1002" t="s">
        <v>449</v>
      </c>
      <c r="DH113" s="1003"/>
      <c r="DI113" s="1003"/>
      <c r="DJ113" s="1003"/>
      <c r="DK113" s="1004"/>
      <c r="DL113" s="1005" t="s">
        <v>397</v>
      </c>
      <c r="DM113" s="1003"/>
      <c r="DN113" s="1003"/>
      <c r="DO113" s="1003"/>
      <c r="DP113" s="1004"/>
      <c r="DQ113" s="1005" t="s">
        <v>446</v>
      </c>
      <c r="DR113" s="1003"/>
      <c r="DS113" s="1003"/>
      <c r="DT113" s="1003"/>
      <c r="DU113" s="1004"/>
      <c r="DV113" s="1006" t="s">
        <v>397</v>
      </c>
      <c r="DW113" s="1007"/>
      <c r="DX113" s="1007"/>
      <c r="DY113" s="1007"/>
      <c r="DZ113" s="1008"/>
    </row>
    <row r="114" spans="1:130" s="226" customFormat="1" ht="26.25" customHeight="1" x14ac:dyDescent="0.2">
      <c r="A114" s="998"/>
      <c r="B114" s="999"/>
      <c r="C114" s="967" t="s">
        <v>453</v>
      </c>
      <c r="D114" s="967"/>
      <c r="E114" s="967"/>
      <c r="F114" s="967"/>
      <c r="G114" s="967"/>
      <c r="H114" s="967"/>
      <c r="I114" s="967"/>
      <c r="J114" s="967"/>
      <c r="K114" s="967"/>
      <c r="L114" s="967"/>
      <c r="M114" s="967"/>
      <c r="N114" s="967"/>
      <c r="O114" s="967"/>
      <c r="P114" s="967"/>
      <c r="Q114" s="967"/>
      <c r="R114" s="967"/>
      <c r="S114" s="967"/>
      <c r="T114" s="967"/>
      <c r="U114" s="967"/>
      <c r="V114" s="967"/>
      <c r="W114" s="967"/>
      <c r="X114" s="967"/>
      <c r="Y114" s="967"/>
      <c r="Z114" s="968"/>
      <c r="AA114" s="1002">
        <v>44471</v>
      </c>
      <c r="AB114" s="1003"/>
      <c r="AC114" s="1003"/>
      <c r="AD114" s="1003"/>
      <c r="AE114" s="1004"/>
      <c r="AF114" s="1005">
        <v>47020</v>
      </c>
      <c r="AG114" s="1003"/>
      <c r="AH114" s="1003"/>
      <c r="AI114" s="1003"/>
      <c r="AJ114" s="1004"/>
      <c r="AK114" s="1005">
        <v>47273</v>
      </c>
      <c r="AL114" s="1003"/>
      <c r="AM114" s="1003"/>
      <c r="AN114" s="1003"/>
      <c r="AO114" s="1004"/>
      <c r="AP114" s="1006">
        <v>0.3</v>
      </c>
      <c r="AQ114" s="1007"/>
      <c r="AR114" s="1007"/>
      <c r="AS114" s="1007"/>
      <c r="AT114" s="1008"/>
      <c r="AU114" s="952"/>
      <c r="AV114" s="953"/>
      <c r="AW114" s="953"/>
      <c r="AX114" s="953"/>
      <c r="AY114" s="953"/>
      <c r="AZ114" s="966" t="s">
        <v>454</v>
      </c>
      <c r="BA114" s="967"/>
      <c r="BB114" s="967"/>
      <c r="BC114" s="967"/>
      <c r="BD114" s="967"/>
      <c r="BE114" s="967"/>
      <c r="BF114" s="967"/>
      <c r="BG114" s="967"/>
      <c r="BH114" s="967"/>
      <c r="BI114" s="967"/>
      <c r="BJ114" s="967"/>
      <c r="BK114" s="967"/>
      <c r="BL114" s="967"/>
      <c r="BM114" s="967"/>
      <c r="BN114" s="967"/>
      <c r="BO114" s="967"/>
      <c r="BP114" s="968"/>
      <c r="BQ114" s="969" t="s">
        <v>131</v>
      </c>
      <c r="BR114" s="970"/>
      <c r="BS114" s="970"/>
      <c r="BT114" s="970"/>
      <c r="BU114" s="970"/>
      <c r="BV114" s="970" t="s">
        <v>397</v>
      </c>
      <c r="BW114" s="970"/>
      <c r="BX114" s="970"/>
      <c r="BY114" s="970"/>
      <c r="BZ114" s="970"/>
      <c r="CA114" s="970" t="s">
        <v>131</v>
      </c>
      <c r="CB114" s="970"/>
      <c r="CC114" s="970"/>
      <c r="CD114" s="970"/>
      <c r="CE114" s="970"/>
      <c r="CF114" s="964" t="s">
        <v>446</v>
      </c>
      <c r="CG114" s="965"/>
      <c r="CH114" s="965"/>
      <c r="CI114" s="965"/>
      <c r="CJ114" s="965"/>
      <c r="CK114" s="992"/>
      <c r="CL114" s="993"/>
      <c r="CM114" s="966" t="s">
        <v>455</v>
      </c>
      <c r="CN114" s="967"/>
      <c r="CO114" s="967"/>
      <c r="CP114" s="967"/>
      <c r="CQ114" s="967"/>
      <c r="CR114" s="967"/>
      <c r="CS114" s="967"/>
      <c r="CT114" s="967"/>
      <c r="CU114" s="967"/>
      <c r="CV114" s="967"/>
      <c r="CW114" s="967"/>
      <c r="CX114" s="967"/>
      <c r="CY114" s="967"/>
      <c r="CZ114" s="967"/>
      <c r="DA114" s="967"/>
      <c r="DB114" s="967"/>
      <c r="DC114" s="967"/>
      <c r="DD114" s="967"/>
      <c r="DE114" s="967"/>
      <c r="DF114" s="968"/>
      <c r="DG114" s="1002" t="s">
        <v>131</v>
      </c>
      <c r="DH114" s="1003"/>
      <c r="DI114" s="1003"/>
      <c r="DJ114" s="1003"/>
      <c r="DK114" s="1004"/>
      <c r="DL114" s="1005" t="s">
        <v>449</v>
      </c>
      <c r="DM114" s="1003"/>
      <c r="DN114" s="1003"/>
      <c r="DO114" s="1003"/>
      <c r="DP114" s="1004"/>
      <c r="DQ114" s="1005" t="s">
        <v>449</v>
      </c>
      <c r="DR114" s="1003"/>
      <c r="DS114" s="1003"/>
      <c r="DT114" s="1003"/>
      <c r="DU114" s="1004"/>
      <c r="DV114" s="1006" t="s">
        <v>131</v>
      </c>
      <c r="DW114" s="1007"/>
      <c r="DX114" s="1007"/>
      <c r="DY114" s="1007"/>
      <c r="DZ114" s="1008"/>
    </row>
    <row r="115" spans="1:130" s="226" customFormat="1" ht="26.25" customHeight="1" x14ac:dyDescent="0.2">
      <c r="A115" s="998"/>
      <c r="B115" s="999"/>
      <c r="C115" s="967" t="s">
        <v>456</v>
      </c>
      <c r="D115" s="967"/>
      <c r="E115" s="967"/>
      <c r="F115" s="967"/>
      <c r="G115" s="967"/>
      <c r="H115" s="967"/>
      <c r="I115" s="967"/>
      <c r="J115" s="967"/>
      <c r="K115" s="967"/>
      <c r="L115" s="967"/>
      <c r="M115" s="967"/>
      <c r="N115" s="967"/>
      <c r="O115" s="967"/>
      <c r="P115" s="967"/>
      <c r="Q115" s="967"/>
      <c r="R115" s="967"/>
      <c r="S115" s="967"/>
      <c r="T115" s="967"/>
      <c r="U115" s="967"/>
      <c r="V115" s="967"/>
      <c r="W115" s="967"/>
      <c r="X115" s="967"/>
      <c r="Y115" s="967"/>
      <c r="Z115" s="968"/>
      <c r="AA115" s="981" t="s">
        <v>446</v>
      </c>
      <c r="AB115" s="982"/>
      <c r="AC115" s="982"/>
      <c r="AD115" s="982"/>
      <c r="AE115" s="983"/>
      <c r="AF115" s="984" t="s">
        <v>131</v>
      </c>
      <c r="AG115" s="982"/>
      <c r="AH115" s="982"/>
      <c r="AI115" s="982"/>
      <c r="AJ115" s="983"/>
      <c r="AK115" s="984" t="s">
        <v>131</v>
      </c>
      <c r="AL115" s="982"/>
      <c r="AM115" s="982"/>
      <c r="AN115" s="982"/>
      <c r="AO115" s="983"/>
      <c r="AP115" s="985" t="s">
        <v>131</v>
      </c>
      <c r="AQ115" s="986"/>
      <c r="AR115" s="986"/>
      <c r="AS115" s="986"/>
      <c r="AT115" s="987"/>
      <c r="AU115" s="952"/>
      <c r="AV115" s="953"/>
      <c r="AW115" s="953"/>
      <c r="AX115" s="953"/>
      <c r="AY115" s="953"/>
      <c r="AZ115" s="966" t="s">
        <v>457</v>
      </c>
      <c r="BA115" s="967"/>
      <c r="BB115" s="967"/>
      <c r="BC115" s="967"/>
      <c r="BD115" s="967"/>
      <c r="BE115" s="967"/>
      <c r="BF115" s="967"/>
      <c r="BG115" s="967"/>
      <c r="BH115" s="967"/>
      <c r="BI115" s="967"/>
      <c r="BJ115" s="967"/>
      <c r="BK115" s="967"/>
      <c r="BL115" s="967"/>
      <c r="BM115" s="967"/>
      <c r="BN115" s="967"/>
      <c r="BO115" s="967"/>
      <c r="BP115" s="968"/>
      <c r="BQ115" s="969" t="s">
        <v>131</v>
      </c>
      <c r="BR115" s="970"/>
      <c r="BS115" s="970"/>
      <c r="BT115" s="970"/>
      <c r="BU115" s="970"/>
      <c r="BV115" s="970" t="s">
        <v>458</v>
      </c>
      <c r="BW115" s="970"/>
      <c r="BX115" s="970"/>
      <c r="BY115" s="970"/>
      <c r="BZ115" s="970"/>
      <c r="CA115" s="970" t="s">
        <v>131</v>
      </c>
      <c r="CB115" s="970"/>
      <c r="CC115" s="970"/>
      <c r="CD115" s="970"/>
      <c r="CE115" s="970"/>
      <c r="CF115" s="964" t="s">
        <v>131</v>
      </c>
      <c r="CG115" s="965"/>
      <c r="CH115" s="965"/>
      <c r="CI115" s="965"/>
      <c r="CJ115" s="965"/>
      <c r="CK115" s="992"/>
      <c r="CL115" s="993"/>
      <c r="CM115" s="966" t="s">
        <v>459</v>
      </c>
      <c r="CN115" s="967"/>
      <c r="CO115" s="967"/>
      <c r="CP115" s="967"/>
      <c r="CQ115" s="967"/>
      <c r="CR115" s="967"/>
      <c r="CS115" s="967"/>
      <c r="CT115" s="967"/>
      <c r="CU115" s="967"/>
      <c r="CV115" s="967"/>
      <c r="CW115" s="967"/>
      <c r="CX115" s="967"/>
      <c r="CY115" s="967"/>
      <c r="CZ115" s="967"/>
      <c r="DA115" s="967"/>
      <c r="DB115" s="967"/>
      <c r="DC115" s="967"/>
      <c r="DD115" s="967"/>
      <c r="DE115" s="967"/>
      <c r="DF115" s="968"/>
      <c r="DG115" s="1002" t="s">
        <v>449</v>
      </c>
      <c r="DH115" s="1003"/>
      <c r="DI115" s="1003"/>
      <c r="DJ115" s="1003"/>
      <c r="DK115" s="1004"/>
      <c r="DL115" s="1005">
        <v>52604</v>
      </c>
      <c r="DM115" s="1003"/>
      <c r="DN115" s="1003"/>
      <c r="DO115" s="1003"/>
      <c r="DP115" s="1004"/>
      <c r="DQ115" s="1005">
        <v>39453</v>
      </c>
      <c r="DR115" s="1003"/>
      <c r="DS115" s="1003"/>
      <c r="DT115" s="1003"/>
      <c r="DU115" s="1004"/>
      <c r="DV115" s="1006">
        <v>0.2</v>
      </c>
      <c r="DW115" s="1007"/>
      <c r="DX115" s="1007"/>
      <c r="DY115" s="1007"/>
      <c r="DZ115" s="1008"/>
    </row>
    <row r="116" spans="1:130" s="226" customFormat="1" ht="26.25" customHeight="1" x14ac:dyDescent="0.2">
      <c r="A116" s="1000"/>
      <c r="B116" s="1001"/>
      <c r="C116" s="1009" t="s">
        <v>460</v>
      </c>
      <c r="D116" s="1009"/>
      <c r="E116" s="1009"/>
      <c r="F116" s="1009"/>
      <c r="G116" s="1009"/>
      <c r="H116" s="1009"/>
      <c r="I116" s="1009"/>
      <c r="J116" s="1009"/>
      <c r="K116" s="1009"/>
      <c r="L116" s="1009"/>
      <c r="M116" s="1009"/>
      <c r="N116" s="1009"/>
      <c r="O116" s="1009"/>
      <c r="P116" s="1009"/>
      <c r="Q116" s="1009"/>
      <c r="R116" s="1009"/>
      <c r="S116" s="1009"/>
      <c r="T116" s="1009"/>
      <c r="U116" s="1009"/>
      <c r="V116" s="1009"/>
      <c r="W116" s="1009"/>
      <c r="X116" s="1009"/>
      <c r="Y116" s="1009"/>
      <c r="Z116" s="1010"/>
      <c r="AA116" s="1002" t="s">
        <v>131</v>
      </c>
      <c r="AB116" s="1003"/>
      <c r="AC116" s="1003"/>
      <c r="AD116" s="1003"/>
      <c r="AE116" s="1004"/>
      <c r="AF116" s="1005" t="s">
        <v>131</v>
      </c>
      <c r="AG116" s="1003"/>
      <c r="AH116" s="1003"/>
      <c r="AI116" s="1003"/>
      <c r="AJ116" s="1004"/>
      <c r="AK116" s="1005" t="s">
        <v>131</v>
      </c>
      <c r="AL116" s="1003"/>
      <c r="AM116" s="1003"/>
      <c r="AN116" s="1003"/>
      <c r="AO116" s="1004"/>
      <c r="AP116" s="1006" t="s">
        <v>449</v>
      </c>
      <c r="AQ116" s="1007"/>
      <c r="AR116" s="1007"/>
      <c r="AS116" s="1007"/>
      <c r="AT116" s="1008"/>
      <c r="AU116" s="952"/>
      <c r="AV116" s="953"/>
      <c r="AW116" s="953"/>
      <c r="AX116" s="953"/>
      <c r="AY116" s="953"/>
      <c r="AZ116" s="1011" t="s">
        <v>461</v>
      </c>
      <c r="BA116" s="1012"/>
      <c r="BB116" s="1012"/>
      <c r="BC116" s="1012"/>
      <c r="BD116" s="1012"/>
      <c r="BE116" s="1012"/>
      <c r="BF116" s="1012"/>
      <c r="BG116" s="1012"/>
      <c r="BH116" s="1012"/>
      <c r="BI116" s="1012"/>
      <c r="BJ116" s="1012"/>
      <c r="BK116" s="1012"/>
      <c r="BL116" s="1012"/>
      <c r="BM116" s="1012"/>
      <c r="BN116" s="1012"/>
      <c r="BO116" s="1012"/>
      <c r="BP116" s="1013"/>
      <c r="BQ116" s="969" t="s">
        <v>446</v>
      </c>
      <c r="BR116" s="970"/>
      <c r="BS116" s="970"/>
      <c r="BT116" s="970"/>
      <c r="BU116" s="970"/>
      <c r="BV116" s="970" t="s">
        <v>131</v>
      </c>
      <c r="BW116" s="970"/>
      <c r="BX116" s="970"/>
      <c r="BY116" s="970"/>
      <c r="BZ116" s="970"/>
      <c r="CA116" s="970" t="s">
        <v>446</v>
      </c>
      <c r="CB116" s="970"/>
      <c r="CC116" s="970"/>
      <c r="CD116" s="970"/>
      <c r="CE116" s="970"/>
      <c r="CF116" s="964" t="s">
        <v>131</v>
      </c>
      <c r="CG116" s="965"/>
      <c r="CH116" s="965"/>
      <c r="CI116" s="965"/>
      <c r="CJ116" s="965"/>
      <c r="CK116" s="992"/>
      <c r="CL116" s="993"/>
      <c r="CM116" s="966" t="s">
        <v>462</v>
      </c>
      <c r="CN116" s="967"/>
      <c r="CO116" s="967"/>
      <c r="CP116" s="967"/>
      <c r="CQ116" s="967"/>
      <c r="CR116" s="967"/>
      <c r="CS116" s="967"/>
      <c r="CT116" s="967"/>
      <c r="CU116" s="967"/>
      <c r="CV116" s="967"/>
      <c r="CW116" s="967"/>
      <c r="CX116" s="967"/>
      <c r="CY116" s="967"/>
      <c r="CZ116" s="967"/>
      <c r="DA116" s="967"/>
      <c r="DB116" s="967"/>
      <c r="DC116" s="967"/>
      <c r="DD116" s="967"/>
      <c r="DE116" s="967"/>
      <c r="DF116" s="968"/>
      <c r="DG116" s="1002" t="s">
        <v>449</v>
      </c>
      <c r="DH116" s="1003"/>
      <c r="DI116" s="1003"/>
      <c r="DJ116" s="1003"/>
      <c r="DK116" s="1004"/>
      <c r="DL116" s="1005" t="s">
        <v>446</v>
      </c>
      <c r="DM116" s="1003"/>
      <c r="DN116" s="1003"/>
      <c r="DO116" s="1003"/>
      <c r="DP116" s="1004"/>
      <c r="DQ116" s="1005" t="s">
        <v>131</v>
      </c>
      <c r="DR116" s="1003"/>
      <c r="DS116" s="1003"/>
      <c r="DT116" s="1003"/>
      <c r="DU116" s="1004"/>
      <c r="DV116" s="1006" t="s">
        <v>458</v>
      </c>
      <c r="DW116" s="1007"/>
      <c r="DX116" s="1007"/>
      <c r="DY116" s="1007"/>
      <c r="DZ116" s="1008"/>
    </row>
    <row r="117" spans="1:130" s="226" customFormat="1" ht="26.25" customHeight="1" x14ac:dyDescent="0.2">
      <c r="A117" s="956" t="s">
        <v>190</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1" t="s">
        <v>463</v>
      </c>
      <c r="Z117" s="938"/>
      <c r="AA117" s="1022">
        <v>1715829</v>
      </c>
      <c r="AB117" s="1023"/>
      <c r="AC117" s="1023"/>
      <c r="AD117" s="1023"/>
      <c r="AE117" s="1024"/>
      <c r="AF117" s="1025">
        <v>1677927</v>
      </c>
      <c r="AG117" s="1023"/>
      <c r="AH117" s="1023"/>
      <c r="AI117" s="1023"/>
      <c r="AJ117" s="1024"/>
      <c r="AK117" s="1025">
        <v>1618637</v>
      </c>
      <c r="AL117" s="1023"/>
      <c r="AM117" s="1023"/>
      <c r="AN117" s="1023"/>
      <c r="AO117" s="1024"/>
      <c r="AP117" s="1026"/>
      <c r="AQ117" s="1027"/>
      <c r="AR117" s="1027"/>
      <c r="AS117" s="1027"/>
      <c r="AT117" s="1028"/>
      <c r="AU117" s="952"/>
      <c r="AV117" s="953"/>
      <c r="AW117" s="953"/>
      <c r="AX117" s="953"/>
      <c r="AY117" s="953"/>
      <c r="AZ117" s="1018" t="s">
        <v>464</v>
      </c>
      <c r="BA117" s="1019"/>
      <c r="BB117" s="1019"/>
      <c r="BC117" s="1019"/>
      <c r="BD117" s="1019"/>
      <c r="BE117" s="1019"/>
      <c r="BF117" s="1019"/>
      <c r="BG117" s="1019"/>
      <c r="BH117" s="1019"/>
      <c r="BI117" s="1019"/>
      <c r="BJ117" s="1019"/>
      <c r="BK117" s="1019"/>
      <c r="BL117" s="1019"/>
      <c r="BM117" s="1019"/>
      <c r="BN117" s="1019"/>
      <c r="BO117" s="1019"/>
      <c r="BP117" s="1020"/>
      <c r="BQ117" s="969" t="s">
        <v>449</v>
      </c>
      <c r="BR117" s="970"/>
      <c r="BS117" s="970"/>
      <c r="BT117" s="970"/>
      <c r="BU117" s="970"/>
      <c r="BV117" s="970" t="s">
        <v>449</v>
      </c>
      <c r="BW117" s="970"/>
      <c r="BX117" s="970"/>
      <c r="BY117" s="970"/>
      <c r="BZ117" s="970"/>
      <c r="CA117" s="970" t="s">
        <v>131</v>
      </c>
      <c r="CB117" s="970"/>
      <c r="CC117" s="970"/>
      <c r="CD117" s="970"/>
      <c r="CE117" s="970"/>
      <c r="CF117" s="964" t="s">
        <v>131</v>
      </c>
      <c r="CG117" s="965"/>
      <c r="CH117" s="965"/>
      <c r="CI117" s="965"/>
      <c r="CJ117" s="965"/>
      <c r="CK117" s="992"/>
      <c r="CL117" s="993"/>
      <c r="CM117" s="966" t="s">
        <v>465</v>
      </c>
      <c r="CN117" s="967"/>
      <c r="CO117" s="967"/>
      <c r="CP117" s="967"/>
      <c r="CQ117" s="967"/>
      <c r="CR117" s="967"/>
      <c r="CS117" s="967"/>
      <c r="CT117" s="967"/>
      <c r="CU117" s="967"/>
      <c r="CV117" s="967"/>
      <c r="CW117" s="967"/>
      <c r="CX117" s="967"/>
      <c r="CY117" s="967"/>
      <c r="CZ117" s="967"/>
      <c r="DA117" s="967"/>
      <c r="DB117" s="967"/>
      <c r="DC117" s="967"/>
      <c r="DD117" s="967"/>
      <c r="DE117" s="967"/>
      <c r="DF117" s="968"/>
      <c r="DG117" s="1002" t="s">
        <v>446</v>
      </c>
      <c r="DH117" s="1003"/>
      <c r="DI117" s="1003"/>
      <c r="DJ117" s="1003"/>
      <c r="DK117" s="1004"/>
      <c r="DL117" s="1005" t="s">
        <v>446</v>
      </c>
      <c r="DM117" s="1003"/>
      <c r="DN117" s="1003"/>
      <c r="DO117" s="1003"/>
      <c r="DP117" s="1004"/>
      <c r="DQ117" s="1005" t="s">
        <v>458</v>
      </c>
      <c r="DR117" s="1003"/>
      <c r="DS117" s="1003"/>
      <c r="DT117" s="1003"/>
      <c r="DU117" s="1004"/>
      <c r="DV117" s="1006" t="s">
        <v>131</v>
      </c>
      <c r="DW117" s="1007"/>
      <c r="DX117" s="1007"/>
      <c r="DY117" s="1007"/>
      <c r="DZ117" s="1008"/>
    </row>
    <row r="118" spans="1:130" s="226" customFormat="1" ht="26.25" customHeight="1" x14ac:dyDescent="0.2">
      <c r="A118" s="956" t="s">
        <v>435</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432</v>
      </c>
      <c r="AB118" s="937"/>
      <c r="AC118" s="937"/>
      <c r="AD118" s="937"/>
      <c r="AE118" s="938"/>
      <c r="AF118" s="936" t="s">
        <v>433</v>
      </c>
      <c r="AG118" s="937"/>
      <c r="AH118" s="937"/>
      <c r="AI118" s="937"/>
      <c r="AJ118" s="938"/>
      <c r="AK118" s="936" t="s">
        <v>310</v>
      </c>
      <c r="AL118" s="937"/>
      <c r="AM118" s="937"/>
      <c r="AN118" s="937"/>
      <c r="AO118" s="938"/>
      <c r="AP118" s="1014" t="s">
        <v>434</v>
      </c>
      <c r="AQ118" s="1015"/>
      <c r="AR118" s="1015"/>
      <c r="AS118" s="1015"/>
      <c r="AT118" s="1016"/>
      <c r="AU118" s="952"/>
      <c r="AV118" s="953"/>
      <c r="AW118" s="953"/>
      <c r="AX118" s="953"/>
      <c r="AY118" s="953"/>
      <c r="AZ118" s="1017" t="s">
        <v>466</v>
      </c>
      <c r="BA118" s="1009"/>
      <c r="BB118" s="1009"/>
      <c r="BC118" s="1009"/>
      <c r="BD118" s="1009"/>
      <c r="BE118" s="1009"/>
      <c r="BF118" s="1009"/>
      <c r="BG118" s="1009"/>
      <c r="BH118" s="1009"/>
      <c r="BI118" s="1009"/>
      <c r="BJ118" s="1009"/>
      <c r="BK118" s="1009"/>
      <c r="BL118" s="1009"/>
      <c r="BM118" s="1009"/>
      <c r="BN118" s="1009"/>
      <c r="BO118" s="1009"/>
      <c r="BP118" s="1010"/>
      <c r="BQ118" s="1043" t="s">
        <v>397</v>
      </c>
      <c r="BR118" s="1044"/>
      <c r="BS118" s="1044"/>
      <c r="BT118" s="1044"/>
      <c r="BU118" s="1044"/>
      <c r="BV118" s="1044" t="s">
        <v>131</v>
      </c>
      <c r="BW118" s="1044"/>
      <c r="BX118" s="1044"/>
      <c r="BY118" s="1044"/>
      <c r="BZ118" s="1044"/>
      <c r="CA118" s="1044" t="s">
        <v>397</v>
      </c>
      <c r="CB118" s="1044"/>
      <c r="CC118" s="1044"/>
      <c r="CD118" s="1044"/>
      <c r="CE118" s="1044"/>
      <c r="CF118" s="964" t="s">
        <v>131</v>
      </c>
      <c r="CG118" s="965"/>
      <c r="CH118" s="965"/>
      <c r="CI118" s="965"/>
      <c r="CJ118" s="965"/>
      <c r="CK118" s="992"/>
      <c r="CL118" s="993"/>
      <c r="CM118" s="966" t="s">
        <v>467</v>
      </c>
      <c r="CN118" s="967"/>
      <c r="CO118" s="967"/>
      <c r="CP118" s="967"/>
      <c r="CQ118" s="967"/>
      <c r="CR118" s="967"/>
      <c r="CS118" s="967"/>
      <c r="CT118" s="967"/>
      <c r="CU118" s="967"/>
      <c r="CV118" s="967"/>
      <c r="CW118" s="967"/>
      <c r="CX118" s="967"/>
      <c r="CY118" s="967"/>
      <c r="CZ118" s="967"/>
      <c r="DA118" s="967"/>
      <c r="DB118" s="967"/>
      <c r="DC118" s="967"/>
      <c r="DD118" s="967"/>
      <c r="DE118" s="967"/>
      <c r="DF118" s="968"/>
      <c r="DG118" s="1002" t="s">
        <v>131</v>
      </c>
      <c r="DH118" s="1003"/>
      <c r="DI118" s="1003"/>
      <c r="DJ118" s="1003"/>
      <c r="DK118" s="1004"/>
      <c r="DL118" s="1005" t="s">
        <v>449</v>
      </c>
      <c r="DM118" s="1003"/>
      <c r="DN118" s="1003"/>
      <c r="DO118" s="1003"/>
      <c r="DP118" s="1004"/>
      <c r="DQ118" s="1005" t="s">
        <v>131</v>
      </c>
      <c r="DR118" s="1003"/>
      <c r="DS118" s="1003"/>
      <c r="DT118" s="1003"/>
      <c r="DU118" s="1004"/>
      <c r="DV118" s="1006" t="s">
        <v>449</v>
      </c>
      <c r="DW118" s="1007"/>
      <c r="DX118" s="1007"/>
      <c r="DY118" s="1007"/>
      <c r="DZ118" s="1008"/>
    </row>
    <row r="119" spans="1:130" s="226" customFormat="1" ht="26.25" customHeight="1" x14ac:dyDescent="0.2">
      <c r="A119" s="1100" t="s">
        <v>438</v>
      </c>
      <c r="B119" s="991"/>
      <c r="C119" s="973" t="s">
        <v>439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449</v>
      </c>
      <c r="AB119" s="944"/>
      <c r="AC119" s="944"/>
      <c r="AD119" s="944"/>
      <c r="AE119" s="945"/>
      <c r="AF119" s="946" t="s">
        <v>449</v>
      </c>
      <c r="AG119" s="944"/>
      <c r="AH119" s="944"/>
      <c r="AI119" s="944"/>
      <c r="AJ119" s="945"/>
      <c r="AK119" s="946" t="s">
        <v>131</v>
      </c>
      <c r="AL119" s="944"/>
      <c r="AM119" s="944"/>
      <c r="AN119" s="944"/>
      <c r="AO119" s="945"/>
      <c r="AP119" s="947" t="s">
        <v>131</v>
      </c>
      <c r="AQ119" s="948"/>
      <c r="AR119" s="948"/>
      <c r="AS119" s="948"/>
      <c r="AT119" s="949"/>
      <c r="AU119" s="954"/>
      <c r="AV119" s="955"/>
      <c r="AW119" s="955"/>
      <c r="AX119" s="955"/>
      <c r="AY119" s="955"/>
      <c r="AZ119" s="247" t="s">
        <v>190</v>
      </c>
      <c r="BA119" s="247"/>
      <c r="BB119" s="247"/>
      <c r="BC119" s="247"/>
      <c r="BD119" s="247"/>
      <c r="BE119" s="247"/>
      <c r="BF119" s="247"/>
      <c r="BG119" s="247"/>
      <c r="BH119" s="247"/>
      <c r="BI119" s="247"/>
      <c r="BJ119" s="247"/>
      <c r="BK119" s="247"/>
      <c r="BL119" s="247"/>
      <c r="BM119" s="247"/>
      <c r="BN119" s="247"/>
      <c r="BO119" s="1021" t="s">
        <v>468</v>
      </c>
      <c r="BP119" s="1049"/>
      <c r="BQ119" s="1043">
        <v>14643255</v>
      </c>
      <c r="BR119" s="1044"/>
      <c r="BS119" s="1044"/>
      <c r="BT119" s="1044"/>
      <c r="BU119" s="1044"/>
      <c r="BV119" s="1044">
        <v>13251312</v>
      </c>
      <c r="BW119" s="1044"/>
      <c r="BX119" s="1044"/>
      <c r="BY119" s="1044"/>
      <c r="BZ119" s="1044"/>
      <c r="CA119" s="1044">
        <v>12775800</v>
      </c>
      <c r="CB119" s="1044"/>
      <c r="CC119" s="1044"/>
      <c r="CD119" s="1044"/>
      <c r="CE119" s="1044"/>
      <c r="CF119" s="1045"/>
      <c r="CG119" s="1046"/>
      <c r="CH119" s="1046"/>
      <c r="CI119" s="1046"/>
      <c r="CJ119" s="1047"/>
      <c r="CK119" s="994"/>
      <c r="CL119" s="995"/>
      <c r="CM119" s="1017" t="s">
        <v>469</v>
      </c>
      <c r="CN119" s="1009"/>
      <c r="CO119" s="1009"/>
      <c r="CP119" s="1009"/>
      <c r="CQ119" s="1009"/>
      <c r="CR119" s="1009"/>
      <c r="CS119" s="1009"/>
      <c r="CT119" s="1009"/>
      <c r="CU119" s="1009"/>
      <c r="CV119" s="1009"/>
      <c r="CW119" s="1009"/>
      <c r="CX119" s="1009"/>
      <c r="CY119" s="1009"/>
      <c r="CZ119" s="1009"/>
      <c r="DA119" s="1009"/>
      <c r="DB119" s="1009"/>
      <c r="DC119" s="1009"/>
      <c r="DD119" s="1009"/>
      <c r="DE119" s="1009"/>
      <c r="DF119" s="1010"/>
      <c r="DG119" s="1048" t="s">
        <v>131</v>
      </c>
      <c r="DH119" s="1030"/>
      <c r="DI119" s="1030"/>
      <c r="DJ119" s="1030"/>
      <c r="DK119" s="1031"/>
      <c r="DL119" s="1029" t="s">
        <v>449</v>
      </c>
      <c r="DM119" s="1030"/>
      <c r="DN119" s="1030"/>
      <c r="DO119" s="1030"/>
      <c r="DP119" s="1031"/>
      <c r="DQ119" s="1029" t="s">
        <v>131</v>
      </c>
      <c r="DR119" s="1030"/>
      <c r="DS119" s="1030"/>
      <c r="DT119" s="1030"/>
      <c r="DU119" s="1031"/>
      <c r="DV119" s="1032" t="s">
        <v>131</v>
      </c>
      <c r="DW119" s="1033"/>
      <c r="DX119" s="1033"/>
      <c r="DY119" s="1033"/>
      <c r="DZ119" s="1034"/>
    </row>
    <row r="120" spans="1:130" s="226" customFormat="1" ht="26.25" customHeight="1" x14ac:dyDescent="0.2">
      <c r="A120" s="1101"/>
      <c r="B120" s="993"/>
      <c r="C120" s="966" t="s">
        <v>443</v>
      </c>
      <c r="D120" s="967"/>
      <c r="E120" s="967"/>
      <c r="F120" s="967"/>
      <c r="G120" s="967"/>
      <c r="H120" s="967"/>
      <c r="I120" s="967"/>
      <c r="J120" s="967"/>
      <c r="K120" s="967"/>
      <c r="L120" s="967"/>
      <c r="M120" s="967"/>
      <c r="N120" s="967"/>
      <c r="O120" s="967"/>
      <c r="P120" s="967"/>
      <c r="Q120" s="967"/>
      <c r="R120" s="967"/>
      <c r="S120" s="967"/>
      <c r="T120" s="967"/>
      <c r="U120" s="967"/>
      <c r="V120" s="967"/>
      <c r="W120" s="967"/>
      <c r="X120" s="967"/>
      <c r="Y120" s="967"/>
      <c r="Z120" s="968"/>
      <c r="AA120" s="1002" t="s">
        <v>131</v>
      </c>
      <c r="AB120" s="1003"/>
      <c r="AC120" s="1003"/>
      <c r="AD120" s="1003"/>
      <c r="AE120" s="1004"/>
      <c r="AF120" s="1005" t="s">
        <v>449</v>
      </c>
      <c r="AG120" s="1003"/>
      <c r="AH120" s="1003"/>
      <c r="AI120" s="1003"/>
      <c r="AJ120" s="1004"/>
      <c r="AK120" s="1005" t="s">
        <v>449</v>
      </c>
      <c r="AL120" s="1003"/>
      <c r="AM120" s="1003"/>
      <c r="AN120" s="1003"/>
      <c r="AO120" s="1004"/>
      <c r="AP120" s="1006" t="s">
        <v>131</v>
      </c>
      <c r="AQ120" s="1007"/>
      <c r="AR120" s="1007"/>
      <c r="AS120" s="1007"/>
      <c r="AT120" s="1008"/>
      <c r="AU120" s="1035" t="s">
        <v>470</v>
      </c>
      <c r="AV120" s="1036"/>
      <c r="AW120" s="1036"/>
      <c r="AX120" s="1036"/>
      <c r="AY120" s="1037"/>
      <c r="AZ120" s="973" t="s">
        <v>471</v>
      </c>
      <c r="BA120" s="941"/>
      <c r="BB120" s="941"/>
      <c r="BC120" s="941"/>
      <c r="BD120" s="941"/>
      <c r="BE120" s="941"/>
      <c r="BF120" s="941"/>
      <c r="BG120" s="941"/>
      <c r="BH120" s="941"/>
      <c r="BI120" s="941"/>
      <c r="BJ120" s="941"/>
      <c r="BK120" s="941"/>
      <c r="BL120" s="941"/>
      <c r="BM120" s="941"/>
      <c r="BN120" s="941"/>
      <c r="BO120" s="941"/>
      <c r="BP120" s="942"/>
      <c r="BQ120" s="974">
        <v>7441799</v>
      </c>
      <c r="BR120" s="975"/>
      <c r="BS120" s="975"/>
      <c r="BT120" s="975"/>
      <c r="BU120" s="975"/>
      <c r="BV120" s="975">
        <v>8654871</v>
      </c>
      <c r="BW120" s="975"/>
      <c r="BX120" s="975"/>
      <c r="BY120" s="975"/>
      <c r="BZ120" s="975"/>
      <c r="CA120" s="975">
        <v>9494751</v>
      </c>
      <c r="CB120" s="975"/>
      <c r="CC120" s="975"/>
      <c r="CD120" s="975"/>
      <c r="CE120" s="975"/>
      <c r="CF120" s="988">
        <v>54.8</v>
      </c>
      <c r="CG120" s="989"/>
      <c r="CH120" s="989"/>
      <c r="CI120" s="989"/>
      <c r="CJ120" s="989"/>
      <c r="CK120" s="1050" t="s">
        <v>472</v>
      </c>
      <c r="CL120" s="1051"/>
      <c r="CM120" s="1051"/>
      <c r="CN120" s="1051"/>
      <c r="CO120" s="1052"/>
      <c r="CP120" s="1058" t="s">
        <v>473</v>
      </c>
      <c r="CQ120" s="1059"/>
      <c r="CR120" s="1059"/>
      <c r="CS120" s="1059"/>
      <c r="CT120" s="1059"/>
      <c r="CU120" s="1059"/>
      <c r="CV120" s="1059"/>
      <c r="CW120" s="1059"/>
      <c r="CX120" s="1059"/>
      <c r="CY120" s="1059"/>
      <c r="CZ120" s="1059"/>
      <c r="DA120" s="1059"/>
      <c r="DB120" s="1059"/>
      <c r="DC120" s="1059"/>
      <c r="DD120" s="1059"/>
      <c r="DE120" s="1059"/>
      <c r="DF120" s="1060"/>
      <c r="DG120" s="974">
        <v>6101759</v>
      </c>
      <c r="DH120" s="975"/>
      <c r="DI120" s="975"/>
      <c r="DJ120" s="975"/>
      <c r="DK120" s="975"/>
      <c r="DL120" s="975">
        <v>5561289</v>
      </c>
      <c r="DM120" s="975"/>
      <c r="DN120" s="975"/>
      <c r="DO120" s="975"/>
      <c r="DP120" s="975"/>
      <c r="DQ120" s="975">
        <v>5539864</v>
      </c>
      <c r="DR120" s="975"/>
      <c r="DS120" s="975"/>
      <c r="DT120" s="975"/>
      <c r="DU120" s="975"/>
      <c r="DV120" s="976">
        <v>32</v>
      </c>
      <c r="DW120" s="976"/>
      <c r="DX120" s="976"/>
      <c r="DY120" s="976"/>
      <c r="DZ120" s="977"/>
    </row>
    <row r="121" spans="1:130" s="226" customFormat="1" ht="26.25" customHeight="1" x14ac:dyDescent="0.2">
      <c r="A121" s="1101"/>
      <c r="B121" s="993"/>
      <c r="C121" s="1018" t="s">
        <v>474</v>
      </c>
      <c r="D121" s="1019"/>
      <c r="E121" s="1019"/>
      <c r="F121" s="1019"/>
      <c r="G121" s="1019"/>
      <c r="H121" s="1019"/>
      <c r="I121" s="1019"/>
      <c r="J121" s="1019"/>
      <c r="K121" s="1019"/>
      <c r="L121" s="1019"/>
      <c r="M121" s="1019"/>
      <c r="N121" s="1019"/>
      <c r="O121" s="1019"/>
      <c r="P121" s="1019"/>
      <c r="Q121" s="1019"/>
      <c r="R121" s="1019"/>
      <c r="S121" s="1019"/>
      <c r="T121" s="1019"/>
      <c r="U121" s="1019"/>
      <c r="V121" s="1019"/>
      <c r="W121" s="1019"/>
      <c r="X121" s="1019"/>
      <c r="Y121" s="1019"/>
      <c r="Z121" s="1020"/>
      <c r="AA121" s="1002" t="s">
        <v>449</v>
      </c>
      <c r="AB121" s="1003"/>
      <c r="AC121" s="1003"/>
      <c r="AD121" s="1003"/>
      <c r="AE121" s="1004"/>
      <c r="AF121" s="1005" t="s">
        <v>131</v>
      </c>
      <c r="AG121" s="1003"/>
      <c r="AH121" s="1003"/>
      <c r="AI121" s="1003"/>
      <c r="AJ121" s="1004"/>
      <c r="AK121" s="1005" t="s">
        <v>131</v>
      </c>
      <c r="AL121" s="1003"/>
      <c r="AM121" s="1003"/>
      <c r="AN121" s="1003"/>
      <c r="AO121" s="1004"/>
      <c r="AP121" s="1006" t="s">
        <v>131</v>
      </c>
      <c r="AQ121" s="1007"/>
      <c r="AR121" s="1007"/>
      <c r="AS121" s="1007"/>
      <c r="AT121" s="1008"/>
      <c r="AU121" s="1038"/>
      <c r="AV121" s="1039"/>
      <c r="AW121" s="1039"/>
      <c r="AX121" s="1039"/>
      <c r="AY121" s="1040"/>
      <c r="AZ121" s="966" t="s">
        <v>475</v>
      </c>
      <c r="BA121" s="967"/>
      <c r="BB121" s="967"/>
      <c r="BC121" s="967"/>
      <c r="BD121" s="967"/>
      <c r="BE121" s="967"/>
      <c r="BF121" s="967"/>
      <c r="BG121" s="967"/>
      <c r="BH121" s="967"/>
      <c r="BI121" s="967"/>
      <c r="BJ121" s="967"/>
      <c r="BK121" s="967"/>
      <c r="BL121" s="967"/>
      <c r="BM121" s="967"/>
      <c r="BN121" s="967"/>
      <c r="BO121" s="967"/>
      <c r="BP121" s="968"/>
      <c r="BQ121" s="969">
        <v>4414591</v>
      </c>
      <c r="BR121" s="970"/>
      <c r="BS121" s="970"/>
      <c r="BT121" s="970"/>
      <c r="BU121" s="970"/>
      <c r="BV121" s="970">
        <v>4234841</v>
      </c>
      <c r="BW121" s="970"/>
      <c r="BX121" s="970"/>
      <c r="BY121" s="970"/>
      <c r="BZ121" s="970"/>
      <c r="CA121" s="970">
        <v>3882813</v>
      </c>
      <c r="CB121" s="970"/>
      <c r="CC121" s="970"/>
      <c r="CD121" s="970"/>
      <c r="CE121" s="970"/>
      <c r="CF121" s="964">
        <v>22.4</v>
      </c>
      <c r="CG121" s="965"/>
      <c r="CH121" s="965"/>
      <c r="CI121" s="965"/>
      <c r="CJ121" s="965"/>
      <c r="CK121" s="1053"/>
      <c r="CL121" s="1054"/>
      <c r="CM121" s="1054"/>
      <c r="CN121" s="1054"/>
      <c r="CO121" s="1055"/>
      <c r="CP121" s="1063" t="s">
        <v>476</v>
      </c>
      <c r="CQ121" s="1064"/>
      <c r="CR121" s="1064"/>
      <c r="CS121" s="1064"/>
      <c r="CT121" s="1064"/>
      <c r="CU121" s="1064"/>
      <c r="CV121" s="1064"/>
      <c r="CW121" s="1064"/>
      <c r="CX121" s="1064"/>
      <c r="CY121" s="1064"/>
      <c r="CZ121" s="1064"/>
      <c r="DA121" s="1064"/>
      <c r="DB121" s="1064"/>
      <c r="DC121" s="1064"/>
      <c r="DD121" s="1064"/>
      <c r="DE121" s="1064"/>
      <c r="DF121" s="1065"/>
      <c r="DG121" s="969" t="s">
        <v>131</v>
      </c>
      <c r="DH121" s="970"/>
      <c r="DI121" s="970"/>
      <c r="DJ121" s="970"/>
      <c r="DK121" s="970"/>
      <c r="DL121" s="970" t="s">
        <v>131</v>
      </c>
      <c r="DM121" s="970"/>
      <c r="DN121" s="970"/>
      <c r="DO121" s="970"/>
      <c r="DP121" s="970"/>
      <c r="DQ121" s="970" t="s">
        <v>131</v>
      </c>
      <c r="DR121" s="970"/>
      <c r="DS121" s="970"/>
      <c r="DT121" s="970"/>
      <c r="DU121" s="970"/>
      <c r="DV121" s="971" t="s">
        <v>131</v>
      </c>
      <c r="DW121" s="971"/>
      <c r="DX121" s="971"/>
      <c r="DY121" s="971"/>
      <c r="DZ121" s="972"/>
    </row>
    <row r="122" spans="1:130" s="226" customFormat="1" ht="26.25" customHeight="1" x14ac:dyDescent="0.2">
      <c r="A122" s="1101"/>
      <c r="B122" s="993"/>
      <c r="C122" s="966" t="s">
        <v>455</v>
      </c>
      <c r="D122" s="967"/>
      <c r="E122" s="967"/>
      <c r="F122" s="967"/>
      <c r="G122" s="967"/>
      <c r="H122" s="967"/>
      <c r="I122" s="967"/>
      <c r="J122" s="967"/>
      <c r="K122" s="967"/>
      <c r="L122" s="967"/>
      <c r="M122" s="967"/>
      <c r="N122" s="967"/>
      <c r="O122" s="967"/>
      <c r="P122" s="967"/>
      <c r="Q122" s="967"/>
      <c r="R122" s="967"/>
      <c r="S122" s="967"/>
      <c r="T122" s="967"/>
      <c r="U122" s="967"/>
      <c r="V122" s="967"/>
      <c r="W122" s="967"/>
      <c r="X122" s="967"/>
      <c r="Y122" s="967"/>
      <c r="Z122" s="968"/>
      <c r="AA122" s="1002" t="s">
        <v>446</v>
      </c>
      <c r="AB122" s="1003"/>
      <c r="AC122" s="1003"/>
      <c r="AD122" s="1003"/>
      <c r="AE122" s="1004"/>
      <c r="AF122" s="1005" t="s">
        <v>131</v>
      </c>
      <c r="AG122" s="1003"/>
      <c r="AH122" s="1003"/>
      <c r="AI122" s="1003"/>
      <c r="AJ122" s="1004"/>
      <c r="AK122" s="1005" t="s">
        <v>458</v>
      </c>
      <c r="AL122" s="1003"/>
      <c r="AM122" s="1003"/>
      <c r="AN122" s="1003"/>
      <c r="AO122" s="1004"/>
      <c r="AP122" s="1006" t="s">
        <v>131</v>
      </c>
      <c r="AQ122" s="1007"/>
      <c r="AR122" s="1007"/>
      <c r="AS122" s="1007"/>
      <c r="AT122" s="1008"/>
      <c r="AU122" s="1038"/>
      <c r="AV122" s="1039"/>
      <c r="AW122" s="1039"/>
      <c r="AX122" s="1039"/>
      <c r="AY122" s="1040"/>
      <c r="AZ122" s="1017" t="s">
        <v>477</v>
      </c>
      <c r="BA122" s="1009"/>
      <c r="BB122" s="1009"/>
      <c r="BC122" s="1009"/>
      <c r="BD122" s="1009"/>
      <c r="BE122" s="1009"/>
      <c r="BF122" s="1009"/>
      <c r="BG122" s="1009"/>
      <c r="BH122" s="1009"/>
      <c r="BI122" s="1009"/>
      <c r="BJ122" s="1009"/>
      <c r="BK122" s="1009"/>
      <c r="BL122" s="1009"/>
      <c r="BM122" s="1009"/>
      <c r="BN122" s="1009"/>
      <c r="BO122" s="1009"/>
      <c r="BP122" s="1010"/>
      <c r="BQ122" s="1043">
        <v>9087399</v>
      </c>
      <c r="BR122" s="1044"/>
      <c r="BS122" s="1044"/>
      <c r="BT122" s="1044"/>
      <c r="BU122" s="1044"/>
      <c r="BV122" s="1044">
        <v>8488887</v>
      </c>
      <c r="BW122" s="1044"/>
      <c r="BX122" s="1044"/>
      <c r="BY122" s="1044"/>
      <c r="BZ122" s="1044"/>
      <c r="CA122" s="1044">
        <v>7729127</v>
      </c>
      <c r="CB122" s="1044"/>
      <c r="CC122" s="1044"/>
      <c r="CD122" s="1044"/>
      <c r="CE122" s="1044"/>
      <c r="CF122" s="1061">
        <v>44.6</v>
      </c>
      <c r="CG122" s="1062"/>
      <c r="CH122" s="1062"/>
      <c r="CI122" s="1062"/>
      <c r="CJ122" s="1062"/>
      <c r="CK122" s="1053"/>
      <c r="CL122" s="1054"/>
      <c r="CM122" s="1054"/>
      <c r="CN122" s="1054"/>
      <c r="CO122" s="1055"/>
      <c r="CP122" s="1063" t="s">
        <v>478</v>
      </c>
      <c r="CQ122" s="1064"/>
      <c r="CR122" s="1064"/>
      <c r="CS122" s="1064"/>
      <c r="CT122" s="1064"/>
      <c r="CU122" s="1064"/>
      <c r="CV122" s="1064"/>
      <c r="CW122" s="1064"/>
      <c r="CX122" s="1064"/>
      <c r="CY122" s="1064"/>
      <c r="CZ122" s="1064"/>
      <c r="DA122" s="1064"/>
      <c r="DB122" s="1064"/>
      <c r="DC122" s="1064"/>
      <c r="DD122" s="1064"/>
      <c r="DE122" s="1064"/>
      <c r="DF122" s="1065"/>
      <c r="DG122" s="969" t="s">
        <v>479</v>
      </c>
      <c r="DH122" s="970"/>
      <c r="DI122" s="970"/>
      <c r="DJ122" s="970"/>
      <c r="DK122" s="970"/>
      <c r="DL122" s="970" t="s">
        <v>131</v>
      </c>
      <c r="DM122" s="970"/>
      <c r="DN122" s="970"/>
      <c r="DO122" s="970"/>
      <c r="DP122" s="970"/>
      <c r="DQ122" s="970" t="s">
        <v>131</v>
      </c>
      <c r="DR122" s="970"/>
      <c r="DS122" s="970"/>
      <c r="DT122" s="970"/>
      <c r="DU122" s="970"/>
      <c r="DV122" s="971" t="s">
        <v>458</v>
      </c>
      <c r="DW122" s="971"/>
      <c r="DX122" s="971"/>
      <c r="DY122" s="971"/>
      <c r="DZ122" s="972"/>
    </row>
    <row r="123" spans="1:130" s="226" customFormat="1" ht="26.25" customHeight="1" x14ac:dyDescent="0.2">
      <c r="A123" s="1101"/>
      <c r="B123" s="993"/>
      <c r="C123" s="966" t="s">
        <v>462</v>
      </c>
      <c r="D123" s="967"/>
      <c r="E123" s="967"/>
      <c r="F123" s="967"/>
      <c r="G123" s="967"/>
      <c r="H123" s="967"/>
      <c r="I123" s="967"/>
      <c r="J123" s="967"/>
      <c r="K123" s="967"/>
      <c r="L123" s="967"/>
      <c r="M123" s="967"/>
      <c r="N123" s="967"/>
      <c r="O123" s="967"/>
      <c r="P123" s="967"/>
      <c r="Q123" s="967"/>
      <c r="R123" s="967"/>
      <c r="S123" s="967"/>
      <c r="T123" s="967"/>
      <c r="U123" s="967"/>
      <c r="V123" s="967"/>
      <c r="W123" s="967"/>
      <c r="X123" s="967"/>
      <c r="Y123" s="967"/>
      <c r="Z123" s="968"/>
      <c r="AA123" s="1002" t="s">
        <v>131</v>
      </c>
      <c r="AB123" s="1003"/>
      <c r="AC123" s="1003"/>
      <c r="AD123" s="1003"/>
      <c r="AE123" s="1004"/>
      <c r="AF123" s="1005" t="s">
        <v>131</v>
      </c>
      <c r="AG123" s="1003"/>
      <c r="AH123" s="1003"/>
      <c r="AI123" s="1003"/>
      <c r="AJ123" s="1004"/>
      <c r="AK123" s="1005" t="s">
        <v>131</v>
      </c>
      <c r="AL123" s="1003"/>
      <c r="AM123" s="1003"/>
      <c r="AN123" s="1003"/>
      <c r="AO123" s="1004"/>
      <c r="AP123" s="1006" t="s">
        <v>397</v>
      </c>
      <c r="AQ123" s="1007"/>
      <c r="AR123" s="1007"/>
      <c r="AS123" s="1007"/>
      <c r="AT123" s="1008"/>
      <c r="AU123" s="1041"/>
      <c r="AV123" s="1042"/>
      <c r="AW123" s="1042"/>
      <c r="AX123" s="1042"/>
      <c r="AY123" s="1042"/>
      <c r="AZ123" s="247" t="s">
        <v>190</v>
      </c>
      <c r="BA123" s="247"/>
      <c r="BB123" s="247"/>
      <c r="BC123" s="247"/>
      <c r="BD123" s="247"/>
      <c r="BE123" s="247"/>
      <c r="BF123" s="247"/>
      <c r="BG123" s="247"/>
      <c r="BH123" s="247"/>
      <c r="BI123" s="247"/>
      <c r="BJ123" s="247"/>
      <c r="BK123" s="247"/>
      <c r="BL123" s="247"/>
      <c r="BM123" s="247"/>
      <c r="BN123" s="247"/>
      <c r="BO123" s="1021" t="s">
        <v>480</v>
      </c>
      <c r="BP123" s="1049"/>
      <c r="BQ123" s="1107">
        <v>20943789</v>
      </c>
      <c r="BR123" s="1108"/>
      <c r="BS123" s="1108"/>
      <c r="BT123" s="1108"/>
      <c r="BU123" s="1108"/>
      <c r="BV123" s="1108">
        <v>21378599</v>
      </c>
      <c r="BW123" s="1108"/>
      <c r="BX123" s="1108"/>
      <c r="BY123" s="1108"/>
      <c r="BZ123" s="1108"/>
      <c r="CA123" s="1108">
        <v>21106691</v>
      </c>
      <c r="CB123" s="1108"/>
      <c r="CC123" s="1108"/>
      <c r="CD123" s="1108"/>
      <c r="CE123" s="1108"/>
      <c r="CF123" s="1045"/>
      <c r="CG123" s="1046"/>
      <c r="CH123" s="1046"/>
      <c r="CI123" s="1046"/>
      <c r="CJ123" s="1047"/>
      <c r="CK123" s="1053"/>
      <c r="CL123" s="1054"/>
      <c r="CM123" s="1054"/>
      <c r="CN123" s="1054"/>
      <c r="CO123" s="1055"/>
      <c r="CP123" s="1063" t="s">
        <v>481</v>
      </c>
      <c r="CQ123" s="1064"/>
      <c r="CR123" s="1064"/>
      <c r="CS123" s="1064"/>
      <c r="CT123" s="1064"/>
      <c r="CU123" s="1064"/>
      <c r="CV123" s="1064"/>
      <c r="CW123" s="1064"/>
      <c r="CX123" s="1064"/>
      <c r="CY123" s="1064"/>
      <c r="CZ123" s="1064"/>
      <c r="DA123" s="1064"/>
      <c r="DB123" s="1064"/>
      <c r="DC123" s="1064"/>
      <c r="DD123" s="1064"/>
      <c r="DE123" s="1064"/>
      <c r="DF123" s="1065"/>
      <c r="DG123" s="1002" t="s">
        <v>458</v>
      </c>
      <c r="DH123" s="1003"/>
      <c r="DI123" s="1003"/>
      <c r="DJ123" s="1003"/>
      <c r="DK123" s="1004"/>
      <c r="DL123" s="1005" t="s">
        <v>131</v>
      </c>
      <c r="DM123" s="1003"/>
      <c r="DN123" s="1003"/>
      <c r="DO123" s="1003"/>
      <c r="DP123" s="1004"/>
      <c r="DQ123" s="1005" t="s">
        <v>397</v>
      </c>
      <c r="DR123" s="1003"/>
      <c r="DS123" s="1003"/>
      <c r="DT123" s="1003"/>
      <c r="DU123" s="1004"/>
      <c r="DV123" s="1006" t="s">
        <v>446</v>
      </c>
      <c r="DW123" s="1007"/>
      <c r="DX123" s="1007"/>
      <c r="DY123" s="1007"/>
      <c r="DZ123" s="1008"/>
    </row>
    <row r="124" spans="1:130" s="226" customFormat="1" ht="26.25" customHeight="1" thickBot="1" x14ac:dyDescent="0.25">
      <c r="A124" s="1101"/>
      <c r="B124" s="993"/>
      <c r="C124" s="966" t="s">
        <v>465</v>
      </c>
      <c r="D124" s="967"/>
      <c r="E124" s="967"/>
      <c r="F124" s="967"/>
      <c r="G124" s="967"/>
      <c r="H124" s="967"/>
      <c r="I124" s="967"/>
      <c r="J124" s="967"/>
      <c r="K124" s="967"/>
      <c r="L124" s="967"/>
      <c r="M124" s="967"/>
      <c r="N124" s="967"/>
      <c r="O124" s="967"/>
      <c r="P124" s="967"/>
      <c r="Q124" s="967"/>
      <c r="R124" s="967"/>
      <c r="S124" s="967"/>
      <c r="T124" s="967"/>
      <c r="U124" s="967"/>
      <c r="V124" s="967"/>
      <c r="W124" s="967"/>
      <c r="X124" s="967"/>
      <c r="Y124" s="967"/>
      <c r="Z124" s="968"/>
      <c r="AA124" s="1002" t="s">
        <v>449</v>
      </c>
      <c r="AB124" s="1003"/>
      <c r="AC124" s="1003"/>
      <c r="AD124" s="1003"/>
      <c r="AE124" s="1004"/>
      <c r="AF124" s="1005" t="s">
        <v>458</v>
      </c>
      <c r="AG124" s="1003"/>
      <c r="AH124" s="1003"/>
      <c r="AI124" s="1003"/>
      <c r="AJ124" s="1004"/>
      <c r="AK124" s="1005" t="s">
        <v>131</v>
      </c>
      <c r="AL124" s="1003"/>
      <c r="AM124" s="1003"/>
      <c r="AN124" s="1003"/>
      <c r="AO124" s="1004"/>
      <c r="AP124" s="1006" t="s">
        <v>131</v>
      </c>
      <c r="AQ124" s="1007"/>
      <c r="AR124" s="1007"/>
      <c r="AS124" s="1007"/>
      <c r="AT124" s="1008"/>
      <c r="AU124" s="1103" t="s">
        <v>482</v>
      </c>
      <c r="AV124" s="1104"/>
      <c r="AW124" s="1104"/>
      <c r="AX124" s="1104"/>
      <c r="AY124" s="1104"/>
      <c r="AZ124" s="1104"/>
      <c r="BA124" s="1104"/>
      <c r="BB124" s="1104"/>
      <c r="BC124" s="1104"/>
      <c r="BD124" s="1104"/>
      <c r="BE124" s="1104"/>
      <c r="BF124" s="1104"/>
      <c r="BG124" s="1104"/>
      <c r="BH124" s="1104"/>
      <c r="BI124" s="1104"/>
      <c r="BJ124" s="1104"/>
      <c r="BK124" s="1104"/>
      <c r="BL124" s="1104"/>
      <c r="BM124" s="1104"/>
      <c r="BN124" s="1104"/>
      <c r="BO124" s="1104"/>
      <c r="BP124" s="1105"/>
      <c r="BQ124" s="1106" t="s">
        <v>479</v>
      </c>
      <c r="BR124" s="1071"/>
      <c r="BS124" s="1071"/>
      <c r="BT124" s="1071"/>
      <c r="BU124" s="1071"/>
      <c r="BV124" s="1071" t="s">
        <v>131</v>
      </c>
      <c r="BW124" s="1071"/>
      <c r="BX124" s="1071"/>
      <c r="BY124" s="1071"/>
      <c r="BZ124" s="1071"/>
      <c r="CA124" s="1071" t="s">
        <v>131</v>
      </c>
      <c r="CB124" s="1071"/>
      <c r="CC124" s="1071"/>
      <c r="CD124" s="1071"/>
      <c r="CE124" s="1071"/>
      <c r="CF124" s="1072"/>
      <c r="CG124" s="1073"/>
      <c r="CH124" s="1073"/>
      <c r="CI124" s="1073"/>
      <c r="CJ124" s="1074"/>
      <c r="CK124" s="1056"/>
      <c r="CL124" s="1056"/>
      <c r="CM124" s="1056"/>
      <c r="CN124" s="1056"/>
      <c r="CO124" s="1057"/>
      <c r="CP124" s="1063" t="s">
        <v>483</v>
      </c>
      <c r="CQ124" s="1064"/>
      <c r="CR124" s="1064"/>
      <c r="CS124" s="1064"/>
      <c r="CT124" s="1064"/>
      <c r="CU124" s="1064"/>
      <c r="CV124" s="1064"/>
      <c r="CW124" s="1064"/>
      <c r="CX124" s="1064"/>
      <c r="CY124" s="1064"/>
      <c r="CZ124" s="1064"/>
      <c r="DA124" s="1064"/>
      <c r="DB124" s="1064"/>
      <c r="DC124" s="1064"/>
      <c r="DD124" s="1064"/>
      <c r="DE124" s="1064"/>
      <c r="DF124" s="1065"/>
      <c r="DG124" s="1048" t="s">
        <v>449</v>
      </c>
      <c r="DH124" s="1030"/>
      <c r="DI124" s="1030"/>
      <c r="DJ124" s="1030"/>
      <c r="DK124" s="1031"/>
      <c r="DL124" s="1029" t="s">
        <v>131</v>
      </c>
      <c r="DM124" s="1030"/>
      <c r="DN124" s="1030"/>
      <c r="DO124" s="1030"/>
      <c r="DP124" s="1031"/>
      <c r="DQ124" s="1029" t="s">
        <v>131</v>
      </c>
      <c r="DR124" s="1030"/>
      <c r="DS124" s="1030"/>
      <c r="DT124" s="1030"/>
      <c r="DU124" s="1031"/>
      <c r="DV124" s="1032" t="s">
        <v>131</v>
      </c>
      <c r="DW124" s="1033"/>
      <c r="DX124" s="1033"/>
      <c r="DY124" s="1033"/>
      <c r="DZ124" s="1034"/>
    </row>
    <row r="125" spans="1:130" s="226" customFormat="1" ht="26.25" customHeight="1" x14ac:dyDescent="0.2">
      <c r="A125" s="1101"/>
      <c r="B125" s="993"/>
      <c r="C125" s="966" t="s">
        <v>467</v>
      </c>
      <c r="D125" s="967"/>
      <c r="E125" s="967"/>
      <c r="F125" s="967"/>
      <c r="G125" s="967"/>
      <c r="H125" s="967"/>
      <c r="I125" s="967"/>
      <c r="J125" s="967"/>
      <c r="K125" s="967"/>
      <c r="L125" s="967"/>
      <c r="M125" s="967"/>
      <c r="N125" s="967"/>
      <c r="O125" s="967"/>
      <c r="P125" s="967"/>
      <c r="Q125" s="967"/>
      <c r="R125" s="967"/>
      <c r="S125" s="967"/>
      <c r="T125" s="967"/>
      <c r="U125" s="967"/>
      <c r="V125" s="967"/>
      <c r="W125" s="967"/>
      <c r="X125" s="967"/>
      <c r="Y125" s="967"/>
      <c r="Z125" s="968"/>
      <c r="AA125" s="1002" t="s">
        <v>446</v>
      </c>
      <c r="AB125" s="1003"/>
      <c r="AC125" s="1003"/>
      <c r="AD125" s="1003"/>
      <c r="AE125" s="1004"/>
      <c r="AF125" s="1005" t="s">
        <v>449</v>
      </c>
      <c r="AG125" s="1003"/>
      <c r="AH125" s="1003"/>
      <c r="AI125" s="1003"/>
      <c r="AJ125" s="1004"/>
      <c r="AK125" s="1005" t="s">
        <v>131</v>
      </c>
      <c r="AL125" s="1003"/>
      <c r="AM125" s="1003"/>
      <c r="AN125" s="1003"/>
      <c r="AO125" s="1004"/>
      <c r="AP125" s="1006" t="s">
        <v>458</v>
      </c>
      <c r="AQ125" s="1007"/>
      <c r="AR125" s="1007"/>
      <c r="AS125" s="1007"/>
      <c r="AT125" s="100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66" t="s">
        <v>484</v>
      </c>
      <c r="CL125" s="1051"/>
      <c r="CM125" s="1051"/>
      <c r="CN125" s="1051"/>
      <c r="CO125" s="1052"/>
      <c r="CP125" s="973" t="s">
        <v>485</v>
      </c>
      <c r="CQ125" s="941"/>
      <c r="CR125" s="941"/>
      <c r="CS125" s="941"/>
      <c r="CT125" s="941"/>
      <c r="CU125" s="941"/>
      <c r="CV125" s="941"/>
      <c r="CW125" s="941"/>
      <c r="CX125" s="941"/>
      <c r="CY125" s="941"/>
      <c r="CZ125" s="941"/>
      <c r="DA125" s="941"/>
      <c r="DB125" s="941"/>
      <c r="DC125" s="941"/>
      <c r="DD125" s="941"/>
      <c r="DE125" s="941"/>
      <c r="DF125" s="942"/>
      <c r="DG125" s="974" t="s">
        <v>131</v>
      </c>
      <c r="DH125" s="975"/>
      <c r="DI125" s="975"/>
      <c r="DJ125" s="975"/>
      <c r="DK125" s="975"/>
      <c r="DL125" s="975" t="s">
        <v>458</v>
      </c>
      <c r="DM125" s="975"/>
      <c r="DN125" s="975"/>
      <c r="DO125" s="975"/>
      <c r="DP125" s="975"/>
      <c r="DQ125" s="975" t="s">
        <v>446</v>
      </c>
      <c r="DR125" s="975"/>
      <c r="DS125" s="975"/>
      <c r="DT125" s="975"/>
      <c r="DU125" s="975"/>
      <c r="DV125" s="976" t="s">
        <v>131</v>
      </c>
      <c r="DW125" s="976"/>
      <c r="DX125" s="976"/>
      <c r="DY125" s="976"/>
      <c r="DZ125" s="977"/>
    </row>
    <row r="126" spans="1:130" s="226" customFormat="1" ht="26.25" customHeight="1" thickBot="1" x14ac:dyDescent="0.25">
      <c r="A126" s="1101"/>
      <c r="B126" s="993"/>
      <c r="C126" s="966" t="s">
        <v>469</v>
      </c>
      <c r="D126" s="967"/>
      <c r="E126" s="967"/>
      <c r="F126" s="967"/>
      <c r="G126" s="967"/>
      <c r="H126" s="967"/>
      <c r="I126" s="967"/>
      <c r="J126" s="967"/>
      <c r="K126" s="967"/>
      <c r="L126" s="967"/>
      <c r="M126" s="967"/>
      <c r="N126" s="967"/>
      <c r="O126" s="967"/>
      <c r="P126" s="967"/>
      <c r="Q126" s="967"/>
      <c r="R126" s="967"/>
      <c r="S126" s="967"/>
      <c r="T126" s="967"/>
      <c r="U126" s="967"/>
      <c r="V126" s="967"/>
      <c r="W126" s="967"/>
      <c r="X126" s="967"/>
      <c r="Y126" s="967"/>
      <c r="Z126" s="968"/>
      <c r="AA126" s="1002" t="s">
        <v>131</v>
      </c>
      <c r="AB126" s="1003"/>
      <c r="AC126" s="1003"/>
      <c r="AD126" s="1003"/>
      <c r="AE126" s="1004"/>
      <c r="AF126" s="1005" t="s">
        <v>131</v>
      </c>
      <c r="AG126" s="1003"/>
      <c r="AH126" s="1003"/>
      <c r="AI126" s="1003"/>
      <c r="AJ126" s="1004"/>
      <c r="AK126" s="1005" t="s">
        <v>131</v>
      </c>
      <c r="AL126" s="1003"/>
      <c r="AM126" s="1003"/>
      <c r="AN126" s="1003"/>
      <c r="AO126" s="1004"/>
      <c r="AP126" s="1006" t="s">
        <v>446</v>
      </c>
      <c r="AQ126" s="1007"/>
      <c r="AR126" s="1007"/>
      <c r="AS126" s="1007"/>
      <c r="AT126" s="100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67"/>
      <c r="CL126" s="1054"/>
      <c r="CM126" s="1054"/>
      <c r="CN126" s="1054"/>
      <c r="CO126" s="1055"/>
      <c r="CP126" s="966" t="s">
        <v>486</v>
      </c>
      <c r="CQ126" s="967"/>
      <c r="CR126" s="967"/>
      <c r="CS126" s="967"/>
      <c r="CT126" s="967"/>
      <c r="CU126" s="967"/>
      <c r="CV126" s="967"/>
      <c r="CW126" s="967"/>
      <c r="CX126" s="967"/>
      <c r="CY126" s="967"/>
      <c r="CZ126" s="967"/>
      <c r="DA126" s="967"/>
      <c r="DB126" s="967"/>
      <c r="DC126" s="967"/>
      <c r="DD126" s="967"/>
      <c r="DE126" s="967"/>
      <c r="DF126" s="968"/>
      <c r="DG126" s="969" t="s">
        <v>131</v>
      </c>
      <c r="DH126" s="970"/>
      <c r="DI126" s="970"/>
      <c r="DJ126" s="970"/>
      <c r="DK126" s="970"/>
      <c r="DL126" s="970" t="s">
        <v>449</v>
      </c>
      <c r="DM126" s="970"/>
      <c r="DN126" s="970"/>
      <c r="DO126" s="970"/>
      <c r="DP126" s="970"/>
      <c r="DQ126" s="970" t="s">
        <v>131</v>
      </c>
      <c r="DR126" s="970"/>
      <c r="DS126" s="970"/>
      <c r="DT126" s="970"/>
      <c r="DU126" s="970"/>
      <c r="DV126" s="971" t="s">
        <v>131</v>
      </c>
      <c r="DW126" s="971"/>
      <c r="DX126" s="971"/>
      <c r="DY126" s="971"/>
      <c r="DZ126" s="972"/>
    </row>
    <row r="127" spans="1:130" s="226" customFormat="1" ht="26.25" customHeight="1" x14ac:dyDescent="0.2">
      <c r="A127" s="1102"/>
      <c r="B127" s="995"/>
      <c r="C127" s="1017" t="s">
        <v>487</v>
      </c>
      <c r="D127" s="1009"/>
      <c r="E127" s="1009"/>
      <c r="F127" s="1009"/>
      <c r="G127" s="1009"/>
      <c r="H127" s="1009"/>
      <c r="I127" s="1009"/>
      <c r="J127" s="1009"/>
      <c r="K127" s="1009"/>
      <c r="L127" s="1009"/>
      <c r="M127" s="1009"/>
      <c r="N127" s="1009"/>
      <c r="O127" s="1009"/>
      <c r="P127" s="1009"/>
      <c r="Q127" s="1009"/>
      <c r="R127" s="1009"/>
      <c r="S127" s="1009"/>
      <c r="T127" s="1009"/>
      <c r="U127" s="1009"/>
      <c r="V127" s="1009"/>
      <c r="W127" s="1009"/>
      <c r="X127" s="1009"/>
      <c r="Y127" s="1009"/>
      <c r="Z127" s="1010"/>
      <c r="AA127" s="1002" t="s">
        <v>131</v>
      </c>
      <c r="AB127" s="1003"/>
      <c r="AC127" s="1003"/>
      <c r="AD127" s="1003"/>
      <c r="AE127" s="1004"/>
      <c r="AF127" s="1005" t="s">
        <v>449</v>
      </c>
      <c r="AG127" s="1003"/>
      <c r="AH127" s="1003"/>
      <c r="AI127" s="1003"/>
      <c r="AJ127" s="1004"/>
      <c r="AK127" s="1005" t="s">
        <v>131</v>
      </c>
      <c r="AL127" s="1003"/>
      <c r="AM127" s="1003"/>
      <c r="AN127" s="1003"/>
      <c r="AO127" s="1004"/>
      <c r="AP127" s="1006" t="s">
        <v>479</v>
      </c>
      <c r="AQ127" s="1007"/>
      <c r="AR127" s="1007"/>
      <c r="AS127" s="1007"/>
      <c r="AT127" s="1008"/>
      <c r="AU127" s="228"/>
      <c r="AV127" s="228"/>
      <c r="AW127" s="228"/>
      <c r="AX127" s="1075" t="s">
        <v>488</v>
      </c>
      <c r="AY127" s="1076"/>
      <c r="AZ127" s="1076"/>
      <c r="BA127" s="1076"/>
      <c r="BB127" s="1076"/>
      <c r="BC127" s="1076"/>
      <c r="BD127" s="1076"/>
      <c r="BE127" s="1077"/>
      <c r="BF127" s="1078" t="s">
        <v>489</v>
      </c>
      <c r="BG127" s="1076"/>
      <c r="BH127" s="1076"/>
      <c r="BI127" s="1076"/>
      <c r="BJ127" s="1076"/>
      <c r="BK127" s="1076"/>
      <c r="BL127" s="1077"/>
      <c r="BM127" s="1078" t="s">
        <v>490</v>
      </c>
      <c r="BN127" s="1076"/>
      <c r="BO127" s="1076"/>
      <c r="BP127" s="1076"/>
      <c r="BQ127" s="1076"/>
      <c r="BR127" s="1076"/>
      <c r="BS127" s="1077"/>
      <c r="BT127" s="1078" t="s">
        <v>491</v>
      </c>
      <c r="BU127" s="1076"/>
      <c r="BV127" s="1076"/>
      <c r="BW127" s="1076"/>
      <c r="BX127" s="1076"/>
      <c r="BY127" s="1076"/>
      <c r="BZ127" s="1099"/>
      <c r="CA127" s="228"/>
      <c r="CB127" s="228"/>
      <c r="CC127" s="228"/>
      <c r="CD127" s="251"/>
      <c r="CE127" s="251"/>
      <c r="CF127" s="251"/>
      <c r="CG127" s="228"/>
      <c r="CH127" s="228"/>
      <c r="CI127" s="228"/>
      <c r="CJ127" s="250"/>
      <c r="CK127" s="1067"/>
      <c r="CL127" s="1054"/>
      <c r="CM127" s="1054"/>
      <c r="CN127" s="1054"/>
      <c r="CO127" s="1055"/>
      <c r="CP127" s="966" t="s">
        <v>492</v>
      </c>
      <c r="CQ127" s="967"/>
      <c r="CR127" s="967"/>
      <c r="CS127" s="967"/>
      <c r="CT127" s="967"/>
      <c r="CU127" s="967"/>
      <c r="CV127" s="967"/>
      <c r="CW127" s="967"/>
      <c r="CX127" s="967"/>
      <c r="CY127" s="967"/>
      <c r="CZ127" s="967"/>
      <c r="DA127" s="967"/>
      <c r="DB127" s="967"/>
      <c r="DC127" s="967"/>
      <c r="DD127" s="967"/>
      <c r="DE127" s="967"/>
      <c r="DF127" s="968"/>
      <c r="DG127" s="969" t="s">
        <v>397</v>
      </c>
      <c r="DH127" s="970"/>
      <c r="DI127" s="970"/>
      <c r="DJ127" s="970"/>
      <c r="DK127" s="970"/>
      <c r="DL127" s="970" t="s">
        <v>446</v>
      </c>
      <c r="DM127" s="970"/>
      <c r="DN127" s="970"/>
      <c r="DO127" s="970"/>
      <c r="DP127" s="970"/>
      <c r="DQ127" s="970" t="s">
        <v>449</v>
      </c>
      <c r="DR127" s="970"/>
      <c r="DS127" s="970"/>
      <c r="DT127" s="970"/>
      <c r="DU127" s="970"/>
      <c r="DV127" s="971" t="s">
        <v>449</v>
      </c>
      <c r="DW127" s="971"/>
      <c r="DX127" s="971"/>
      <c r="DY127" s="971"/>
      <c r="DZ127" s="972"/>
    </row>
    <row r="128" spans="1:130" s="226" customFormat="1" ht="26.25" customHeight="1" thickBot="1" x14ac:dyDescent="0.25">
      <c r="A128" s="1085" t="s">
        <v>493</v>
      </c>
      <c r="B128" s="1086"/>
      <c r="C128" s="1086"/>
      <c r="D128" s="1086"/>
      <c r="E128" s="1086"/>
      <c r="F128" s="1086"/>
      <c r="G128" s="1086"/>
      <c r="H128" s="1086"/>
      <c r="I128" s="1086"/>
      <c r="J128" s="1086"/>
      <c r="K128" s="1086"/>
      <c r="L128" s="1086"/>
      <c r="M128" s="1086"/>
      <c r="N128" s="1086"/>
      <c r="O128" s="1086"/>
      <c r="P128" s="1086"/>
      <c r="Q128" s="1086"/>
      <c r="R128" s="1086"/>
      <c r="S128" s="1086"/>
      <c r="T128" s="1086"/>
      <c r="U128" s="1086"/>
      <c r="V128" s="1086"/>
      <c r="W128" s="1087" t="s">
        <v>494</v>
      </c>
      <c r="X128" s="1087"/>
      <c r="Y128" s="1087"/>
      <c r="Z128" s="1088"/>
      <c r="AA128" s="1089">
        <v>379535</v>
      </c>
      <c r="AB128" s="1090"/>
      <c r="AC128" s="1090"/>
      <c r="AD128" s="1090"/>
      <c r="AE128" s="1091"/>
      <c r="AF128" s="1092">
        <v>402440</v>
      </c>
      <c r="AG128" s="1090"/>
      <c r="AH128" s="1090"/>
      <c r="AI128" s="1090"/>
      <c r="AJ128" s="1091"/>
      <c r="AK128" s="1092">
        <v>397281</v>
      </c>
      <c r="AL128" s="1090"/>
      <c r="AM128" s="1090"/>
      <c r="AN128" s="1090"/>
      <c r="AO128" s="1091"/>
      <c r="AP128" s="1093"/>
      <c r="AQ128" s="1094"/>
      <c r="AR128" s="1094"/>
      <c r="AS128" s="1094"/>
      <c r="AT128" s="1095"/>
      <c r="AU128" s="228"/>
      <c r="AV128" s="228"/>
      <c r="AW128" s="228"/>
      <c r="AX128" s="940" t="s">
        <v>495</v>
      </c>
      <c r="AY128" s="941"/>
      <c r="AZ128" s="941"/>
      <c r="BA128" s="941"/>
      <c r="BB128" s="941"/>
      <c r="BC128" s="941"/>
      <c r="BD128" s="941"/>
      <c r="BE128" s="942"/>
      <c r="BF128" s="1096" t="s">
        <v>397</v>
      </c>
      <c r="BG128" s="1097"/>
      <c r="BH128" s="1097"/>
      <c r="BI128" s="1097"/>
      <c r="BJ128" s="1097"/>
      <c r="BK128" s="1097"/>
      <c r="BL128" s="1098"/>
      <c r="BM128" s="1096">
        <v>12.57</v>
      </c>
      <c r="BN128" s="1097"/>
      <c r="BO128" s="1097"/>
      <c r="BP128" s="1097"/>
      <c r="BQ128" s="1097"/>
      <c r="BR128" s="1097"/>
      <c r="BS128" s="1098"/>
      <c r="BT128" s="1096">
        <v>20</v>
      </c>
      <c r="BU128" s="1097"/>
      <c r="BV128" s="1097"/>
      <c r="BW128" s="1097"/>
      <c r="BX128" s="1097"/>
      <c r="BY128" s="1097"/>
      <c r="BZ128" s="1120"/>
      <c r="CA128" s="251"/>
      <c r="CB128" s="251"/>
      <c r="CC128" s="251"/>
      <c r="CD128" s="251"/>
      <c r="CE128" s="251"/>
      <c r="CF128" s="251"/>
      <c r="CG128" s="228"/>
      <c r="CH128" s="228"/>
      <c r="CI128" s="228"/>
      <c r="CJ128" s="250"/>
      <c r="CK128" s="1068"/>
      <c r="CL128" s="1069"/>
      <c r="CM128" s="1069"/>
      <c r="CN128" s="1069"/>
      <c r="CO128" s="1070"/>
      <c r="CP128" s="1079" t="s">
        <v>496</v>
      </c>
      <c r="CQ128" s="762"/>
      <c r="CR128" s="762"/>
      <c r="CS128" s="762"/>
      <c r="CT128" s="762"/>
      <c r="CU128" s="762"/>
      <c r="CV128" s="762"/>
      <c r="CW128" s="762"/>
      <c r="CX128" s="762"/>
      <c r="CY128" s="762"/>
      <c r="CZ128" s="762"/>
      <c r="DA128" s="762"/>
      <c r="DB128" s="762"/>
      <c r="DC128" s="762"/>
      <c r="DD128" s="762"/>
      <c r="DE128" s="762"/>
      <c r="DF128" s="1080"/>
      <c r="DG128" s="1081" t="s">
        <v>131</v>
      </c>
      <c r="DH128" s="1082"/>
      <c r="DI128" s="1082"/>
      <c r="DJ128" s="1082"/>
      <c r="DK128" s="1082"/>
      <c r="DL128" s="1082" t="s">
        <v>449</v>
      </c>
      <c r="DM128" s="1082"/>
      <c r="DN128" s="1082"/>
      <c r="DO128" s="1082"/>
      <c r="DP128" s="1082"/>
      <c r="DQ128" s="1082" t="s">
        <v>131</v>
      </c>
      <c r="DR128" s="1082"/>
      <c r="DS128" s="1082"/>
      <c r="DT128" s="1082"/>
      <c r="DU128" s="1082"/>
      <c r="DV128" s="1083" t="s">
        <v>131</v>
      </c>
      <c r="DW128" s="1083"/>
      <c r="DX128" s="1083"/>
      <c r="DY128" s="1083"/>
      <c r="DZ128" s="1084"/>
    </row>
    <row r="129" spans="1:131" s="226" customFormat="1" ht="26.25" customHeight="1" x14ac:dyDescent="0.2">
      <c r="A129" s="978" t="s">
        <v>108</v>
      </c>
      <c r="B129" s="979"/>
      <c r="C129" s="979"/>
      <c r="D129" s="979"/>
      <c r="E129" s="979"/>
      <c r="F129" s="979"/>
      <c r="G129" s="979"/>
      <c r="H129" s="979"/>
      <c r="I129" s="979"/>
      <c r="J129" s="979"/>
      <c r="K129" s="979"/>
      <c r="L129" s="979"/>
      <c r="M129" s="979"/>
      <c r="N129" s="979"/>
      <c r="O129" s="979"/>
      <c r="P129" s="979"/>
      <c r="Q129" s="979"/>
      <c r="R129" s="979"/>
      <c r="S129" s="979"/>
      <c r="T129" s="979"/>
      <c r="U129" s="979"/>
      <c r="V129" s="979"/>
      <c r="W129" s="1114" t="s">
        <v>497</v>
      </c>
      <c r="X129" s="1115"/>
      <c r="Y129" s="1115"/>
      <c r="Z129" s="1116"/>
      <c r="AA129" s="1002">
        <v>18063927</v>
      </c>
      <c r="AB129" s="1003"/>
      <c r="AC129" s="1003"/>
      <c r="AD129" s="1003"/>
      <c r="AE129" s="1004"/>
      <c r="AF129" s="1005">
        <v>18529772</v>
      </c>
      <c r="AG129" s="1003"/>
      <c r="AH129" s="1003"/>
      <c r="AI129" s="1003"/>
      <c r="AJ129" s="1004"/>
      <c r="AK129" s="1005">
        <v>18355469</v>
      </c>
      <c r="AL129" s="1003"/>
      <c r="AM129" s="1003"/>
      <c r="AN129" s="1003"/>
      <c r="AO129" s="1004"/>
      <c r="AP129" s="1117"/>
      <c r="AQ129" s="1118"/>
      <c r="AR129" s="1118"/>
      <c r="AS129" s="1118"/>
      <c r="AT129" s="1119"/>
      <c r="AU129" s="229"/>
      <c r="AV129" s="229"/>
      <c r="AW129" s="229"/>
      <c r="AX129" s="1109" t="s">
        <v>498</v>
      </c>
      <c r="AY129" s="967"/>
      <c r="AZ129" s="967"/>
      <c r="BA129" s="967"/>
      <c r="BB129" s="967"/>
      <c r="BC129" s="967"/>
      <c r="BD129" s="967"/>
      <c r="BE129" s="968"/>
      <c r="BF129" s="1110" t="s">
        <v>479</v>
      </c>
      <c r="BG129" s="1111"/>
      <c r="BH129" s="1111"/>
      <c r="BI129" s="1111"/>
      <c r="BJ129" s="1111"/>
      <c r="BK129" s="1111"/>
      <c r="BL129" s="1112"/>
      <c r="BM129" s="1110">
        <v>17.57</v>
      </c>
      <c r="BN129" s="1111"/>
      <c r="BO129" s="1111"/>
      <c r="BP129" s="1111"/>
      <c r="BQ129" s="1111"/>
      <c r="BR129" s="1111"/>
      <c r="BS129" s="1112"/>
      <c r="BT129" s="1110">
        <v>30</v>
      </c>
      <c r="BU129" s="1111"/>
      <c r="BV129" s="1111"/>
      <c r="BW129" s="1111"/>
      <c r="BX129" s="1111"/>
      <c r="BY129" s="1111"/>
      <c r="BZ129" s="111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78" t="s">
        <v>499</v>
      </c>
      <c r="B130" s="979"/>
      <c r="C130" s="979"/>
      <c r="D130" s="979"/>
      <c r="E130" s="979"/>
      <c r="F130" s="979"/>
      <c r="G130" s="979"/>
      <c r="H130" s="979"/>
      <c r="I130" s="979"/>
      <c r="J130" s="979"/>
      <c r="K130" s="979"/>
      <c r="L130" s="979"/>
      <c r="M130" s="979"/>
      <c r="N130" s="979"/>
      <c r="O130" s="979"/>
      <c r="P130" s="979"/>
      <c r="Q130" s="979"/>
      <c r="R130" s="979"/>
      <c r="S130" s="979"/>
      <c r="T130" s="979"/>
      <c r="U130" s="979"/>
      <c r="V130" s="979"/>
      <c r="W130" s="1114" t="s">
        <v>500</v>
      </c>
      <c r="X130" s="1115"/>
      <c r="Y130" s="1115"/>
      <c r="Z130" s="1116"/>
      <c r="AA130" s="1002">
        <v>1129322</v>
      </c>
      <c r="AB130" s="1003"/>
      <c r="AC130" s="1003"/>
      <c r="AD130" s="1003"/>
      <c r="AE130" s="1004"/>
      <c r="AF130" s="1005">
        <v>1096218</v>
      </c>
      <c r="AG130" s="1003"/>
      <c r="AH130" s="1003"/>
      <c r="AI130" s="1003"/>
      <c r="AJ130" s="1004"/>
      <c r="AK130" s="1005">
        <v>1034947</v>
      </c>
      <c r="AL130" s="1003"/>
      <c r="AM130" s="1003"/>
      <c r="AN130" s="1003"/>
      <c r="AO130" s="1004"/>
      <c r="AP130" s="1117"/>
      <c r="AQ130" s="1118"/>
      <c r="AR130" s="1118"/>
      <c r="AS130" s="1118"/>
      <c r="AT130" s="1119"/>
      <c r="AU130" s="229"/>
      <c r="AV130" s="229"/>
      <c r="AW130" s="229"/>
      <c r="AX130" s="1109" t="s">
        <v>501</v>
      </c>
      <c r="AY130" s="967"/>
      <c r="AZ130" s="967"/>
      <c r="BA130" s="967"/>
      <c r="BB130" s="967"/>
      <c r="BC130" s="967"/>
      <c r="BD130" s="967"/>
      <c r="BE130" s="968"/>
      <c r="BF130" s="1145">
        <v>1.1000000000000001</v>
      </c>
      <c r="BG130" s="1146"/>
      <c r="BH130" s="1146"/>
      <c r="BI130" s="1146"/>
      <c r="BJ130" s="1146"/>
      <c r="BK130" s="1146"/>
      <c r="BL130" s="1147"/>
      <c r="BM130" s="1145">
        <v>25</v>
      </c>
      <c r="BN130" s="1146"/>
      <c r="BO130" s="1146"/>
      <c r="BP130" s="1146"/>
      <c r="BQ130" s="1146"/>
      <c r="BR130" s="1146"/>
      <c r="BS130" s="1147"/>
      <c r="BT130" s="1145">
        <v>35</v>
      </c>
      <c r="BU130" s="1146"/>
      <c r="BV130" s="1146"/>
      <c r="BW130" s="1146"/>
      <c r="BX130" s="1146"/>
      <c r="BY130" s="1146"/>
      <c r="BZ130" s="114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49"/>
      <c r="B131" s="1150"/>
      <c r="C131" s="1150"/>
      <c r="D131" s="1150"/>
      <c r="E131" s="1150"/>
      <c r="F131" s="1150"/>
      <c r="G131" s="1150"/>
      <c r="H131" s="1150"/>
      <c r="I131" s="1150"/>
      <c r="J131" s="1150"/>
      <c r="K131" s="1150"/>
      <c r="L131" s="1150"/>
      <c r="M131" s="1150"/>
      <c r="N131" s="1150"/>
      <c r="O131" s="1150"/>
      <c r="P131" s="1150"/>
      <c r="Q131" s="1150"/>
      <c r="R131" s="1150"/>
      <c r="S131" s="1150"/>
      <c r="T131" s="1150"/>
      <c r="U131" s="1150"/>
      <c r="V131" s="1150"/>
      <c r="W131" s="1151" t="s">
        <v>502</v>
      </c>
      <c r="X131" s="1152"/>
      <c r="Y131" s="1152"/>
      <c r="Z131" s="1153"/>
      <c r="AA131" s="1048">
        <v>16934605</v>
      </c>
      <c r="AB131" s="1030"/>
      <c r="AC131" s="1030"/>
      <c r="AD131" s="1030"/>
      <c r="AE131" s="1031"/>
      <c r="AF131" s="1029">
        <v>17433554</v>
      </c>
      <c r="AG131" s="1030"/>
      <c r="AH131" s="1030"/>
      <c r="AI131" s="1030"/>
      <c r="AJ131" s="1031"/>
      <c r="AK131" s="1029">
        <v>17320522</v>
      </c>
      <c r="AL131" s="1030"/>
      <c r="AM131" s="1030"/>
      <c r="AN131" s="1030"/>
      <c r="AO131" s="1031"/>
      <c r="AP131" s="1154"/>
      <c r="AQ131" s="1155"/>
      <c r="AR131" s="1155"/>
      <c r="AS131" s="1155"/>
      <c r="AT131" s="1156"/>
      <c r="AU131" s="229"/>
      <c r="AV131" s="229"/>
      <c r="AW131" s="229"/>
      <c r="AX131" s="1127" t="s">
        <v>503</v>
      </c>
      <c r="AY131" s="762"/>
      <c r="AZ131" s="762"/>
      <c r="BA131" s="762"/>
      <c r="BB131" s="762"/>
      <c r="BC131" s="762"/>
      <c r="BD131" s="762"/>
      <c r="BE131" s="1080"/>
      <c r="BF131" s="1128" t="s">
        <v>479</v>
      </c>
      <c r="BG131" s="1129"/>
      <c r="BH131" s="1129"/>
      <c r="BI131" s="1129"/>
      <c r="BJ131" s="1129"/>
      <c r="BK131" s="1129"/>
      <c r="BL131" s="1130"/>
      <c r="BM131" s="1128">
        <v>350</v>
      </c>
      <c r="BN131" s="1129"/>
      <c r="BO131" s="1129"/>
      <c r="BP131" s="1129"/>
      <c r="BQ131" s="1129"/>
      <c r="BR131" s="1129"/>
      <c r="BS131" s="1130"/>
      <c r="BT131" s="1131"/>
      <c r="BU131" s="1132"/>
      <c r="BV131" s="1132"/>
      <c r="BW131" s="1132"/>
      <c r="BX131" s="1132"/>
      <c r="BY131" s="1132"/>
      <c r="BZ131" s="113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34" t="s">
        <v>504</v>
      </c>
      <c r="B132" s="1135"/>
      <c r="C132" s="1135"/>
      <c r="D132" s="1135"/>
      <c r="E132" s="1135"/>
      <c r="F132" s="1135"/>
      <c r="G132" s="1135"/>
      <c r="H132" s="1135"/>
      <c r="I132" s="1135"/>
      <c r="J132" s="1135"/>
      <c r="K132" s="1135"/>
      <c r="L132" s="1135"/>
      <c r="M132" s="1135"/>
      <c r="N132" s="1135"/>
      <c r="O132" s="1135"/>
      <c r="P132" s="1135"/>
      <c r="Q132" s="1135"/>
      <c r="R132" s="1135"/>
      <c r="S132" s="1135"/>
      <c r="T132" s="1135"/>
      <c r="U132" s="1135"/>
      <c r="V132" s="1138" t="s">
        <v>505</v>
      </c>
      <c r="W132" s="1138"/>
      <c r="X132" s="1138"/>
      <c r="Y132" s="1138"/>
      <c r="Z132" s="1139"/>
      <c r="AA132" s="1140">
        <v>1.2221838060000001</v>
      </c>
      <c r="AB132" s="1141"/>
      <c r="AC132" s="1141"/>
      <c r="AD132" s="1141"/>
      <c r="AE132" s="1142"/>
      <c r="AF132" s="1143">
        <v>1.028300057</v>
      </c>
      <c r="AG132" s="1141"/>
      <c r="AH132" s="1141"/>
      <c r="AI132" s="1141"/>
      <c r="AJ132" s="1142"/>
      <c r="AK132" s="1143">
        <v>1.0762319979999999</v>
      </c>
      <c r="AL132" s="1141"/>
      <c r="AM132" s="1141"/>
      <c r="AN132" s="1141"/>
      <c r="AO132" s="1142"/>
      <c r="AP132" s="1045"/>
      <c r="AQ132" s="1046"/>
      <c r="AR132" s="1046"/>
      <c r="AS132" s="1046"/>
      <c r="AT132" s="114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36"/>
      <c r="B133" s="1137"/>
      <c r="C133" s="1137"/>
      <c r="D133" s="1137"/>
      <c r="E133" s="1137"/>
      <c r="F133" s="1137"/>
      <c r="G133" s="1137"/>
      <c r="H133" s="1137"/>
      <c r="I133" s="1137"/>
      <c r="J133" s="1137"/>
      <c r="K133" s="1137"/>
      <c r="L133" s="1137"/>
      <c r="M133" s="1137"/>
      <c r="N133" s="1137"/>
      <c r="O133" s="1137"/>
      <c r="P133" s="1137"/>
      <c r="Q133" s="1137"/>
      <c r="R133" s="1137"/>
      <c r="S133" s="1137"/>
      <c r="T133" s="1137"/>
      <c r="U133" s="1137"/>
      <c r="V133" s="1121" t="s">
        <v>506</v>
      </c>
      <c r="W133" s="1121"/>
      <c r="X133" s="1121"/>
      <c r="Y133" s="1121"/>
      <c r="Z133" s="1122"/>
      <c r="AA133" s="1123">
        <v>1</v>
      </c>
      <c r="AB133" s="1124"/>
      <c r="AC133" s="1124"/>
      <c r="AD133" s="1124"/>
      <c r="AE133" s="1125"/>
      <c r="AF133" s="1123">
        <v>1</v>
      </c>
      <c r="AG133" s="1124"/>
      <c r="AH133" s="1124"/>
      <c r="AI133" s="1124"/>
      <c r="AJ133" s="1125"/>
      <c r="AK133" s="1123">
        <v>1.1000000000000001</v>
      </c>
      <c r="AL133" s="1124"/>
      <c r="AM133" s="1124"/>
      <c r="AN133" s="1124"/>
      <c r="AO133" s="1125"/>
      <c r="AP133" s="1072"/>
      <c r="AQ133" s="1073"/>
      <c r="AR133" s="1073"/>
      <c r="AS133" s="1073"/>
      <c r="AT133" s="112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zR7HouA3Q6/sH7XF1uPEFlrk4Jt9P8z8IxdQVBFIcUmSXWKYkfLzo2+pkI3WtC1pQEeD93adjPLxFZWDmR/FA==" saltValue="vQSWr3Kyg18fbDhmkLWA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90" workbookViewId="0"/>
  </sheetViews>
  <sheetFormatPr defaultColWidth="0" defaultRowHeight="13.5" customHeight="1" zeroHeight="1" x14ac:dyDescent="0.2"/>
  <cols>
    <col min="1" max="120" width="2.7265625" style="256" customWidth="1"/>
    <col min="121" max="121" width="0" style="255" hidden="1" customWidth="1"/>
    <col min="122" max="16384" width="9" style="255" hidden="1"/>
  </cols>
  <sheetData>
    <row r="1" spans="1:120" ht="13"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5"/>
    </row>
    <row r="17" spans="119:120" ht="13" x14ac:dyDescent="0.2">
      <c r="DP17" s="255"/>
    </row>
    <row r="18" spans="119:120" ht="13" x14ac:dyDescent="0.2"/>
    <row r="19" spans="119:120" ht="13" x14ac:dyDescent="0.2"/>
    <row r="20" spans="119:120" ht="13" x14ac:dyDescent="0.2">
      <c r="DO20" s="255"/>
      <c r="DP20" s="255"/>
    </row>
    <row r="21" spans="119:120" ht="13" x14ac:dyDescent="0.2">
      <c r="DP21" s="255"/>
    </row>
    <row r="22" spans="119:120" ht="13" x14ac:dyDescent="0.2"/>
    <row r="23" spans="119:120" ht="13" x14ac:dyDescent="0.2">
      <c r="DO23" s="255"/>
      <c r="DP23" s="255"/>
    </row>
    <row r="24" spans="119:120" ht="13" x14ac:dyDescent="0.2">
      <c r="DP24" s="255"/>
    </row>
    <row r="25" spans="119:120" ht="13" x14ac:dyDescent="0.2">
      <c r="DP25" s="255"/>
    </row>
    <row r="26" spans="119:120" ht="13" x14ac:dyDescent="0.2">
      <c r="DO26" s="255"/>
      <c r="DP26" s="255"/>
    </row>
    <row r="27" spans="119:120" ht="13" x14ac:dyDescent="0.2"/>
    <row r="28" spans="119:120" ht="13" x14ac:dyDescent="0.2">
      <c r="DO28" s="255"/>
      <c r="DP28" s="255"/>
    </row>
    <row r="29" spans="119:120" ht="13" x14ac:dyDescent="0.2">
      <c r="DP29" s="255"/>
    </row>
    <row r="30" spans="119:120" ht="13" x14ac:dyDescent="0.2"/>
    <row r="31" spans="119:120" ht="13" x14ac:dyDescent="0.2">
      <c r="DO31" s="255"/>
      <c r="DP31" s="255"/>
    </row>
    <row r="32" spans="119:120" ht="13" x14ac:dyDescent="0.2"/>
    <row r="33" spans="98:120" ht="13" x14ac:dyDescent="0.2">
      <c r="DO33" s="255"/>
      <c r="DP33" s="255"/>
    </row>
    <row r="34" spans="98:120" ht="13" x14ac:dyDescent="0.2">
      <c r="DM34" s="255"/>
    </row>
    <row r="35" spans="98:120" ht="13" x14ac:dyDescent="0.2">
      <c r="CT35" s="255"/>
      <c r="CU35" s="255"/>
      <c r="CV35" s="255"/>
      <c r="CY35" s="255"/>
      <c r="CZ35" s="255"/>
      <c r="DA35" s="255"/>
      <c r="DD35" s="255"/>
      <c r="DE35" s="255"/>
      <c r="DF35" s="255"/>
      <c r="DI35" s="255"/>
      <c r="DJ35" s="255"/>
      <c r="DK35" s="255"/>
      <c r="DM35" s="255"/>
      <c r="DN35" s="255"/>
      <c r="DO35" s="255"/>
      <c r="DP35" s="255"/>
    </row>
    <row r="36" spans="98:120" ht="13" x14ac:dyDescent="0.2"/>
    <row r="37" spans="98:120" ht="13" x14ac:dyDescent="0.2">
      <c r="CW37" s="255"/>
      <c r="DB37" s="255"/>
      <c r="DG37" s="255"/>
      <c r="DL37" s="255"/>
      <c r="DP37" s="255"/>
    </row>
    <row r="38" spans="98:120" ht="13"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5"/>
      <c r="DO49" s="255"/>
      <c r="DP49" s="25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5"/>
      <c r="CS63" s="255"/>
      <c r="CX63" s="255"/>
      <c r="DC63" s="255"/>
      <c r="DH63" s="255"/>
    </row>
    <row r="64" spans="22:120" ht="13" x14ac:dyDescent="0.2">
      <c r="V64" s="255"/>
    </row>
    <row r="65" spans="15:120" ht="13"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x14ac:dyDescent="0.2">
      <c r="Q66" s="255"/>
      <c r="S66" s="255"/>
      <c r="U66" s="255"/>
      <c r="DM66" s="255"/>
    </row>
    <row r="67" spans="15:120" ht="13"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x14ac:dyDescent="0.2"/>
    <row r="69" spans="15:120" ht="13" x14ac:dyDescent="0.2"/>
    <row r="70" spans="15:120" ht="13" x14ac:dyDescent="0.2"/>
    <row r="71" spans="15:120" ht="13" x14ac:dyDescent="0.2"/>
    <row r="72" spans="15:120" ht="13" x14ac:dyDescent="0.2">
      <c r="DP72" s="255"/>
    </row>
    <row r="73" spans="15:120" ht="13" x14ac:dyDescent="0.2">
      <c r="DP73" s="25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5"/>
      <c r="CX96" s="255"/>
      <c r="DC96" s="255"/>
      <c r="DH96" s="255"/>
    </row>
    <row r="97" spans="24:120" ht="13" x14ac:dyDescent="0.2">
      <c r="CS97" s="255"/>
      <c r="CX97" s="255"/>
      <c r="DC97" s="255"/>
      <c r="DH97" s="255"/>
      <c r="DP97" s="256" t="s">
        <v>507</v>
      </c>
    </row>
    <row r="98" spans="24:120" ht="13" hidden="1" x14ac:dyDescent="0.2">
      <c r="CS98" s="255"/>
      <c r="CX98" s="255"/>
      <c r="DC98" s="255"/>
      <c r="DH98" s="255"/>
    </row>
    <row r="99" spans="24:120" ht="13"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 hidden="1" x14ac:dyDescent="0.2">
      <c r="CT103" s="255"/>
      <c r="CV103" s="255"/>
      <c r="CW103" s="255"/>
      <c r="CY103" s="255"/>
      <c r="DA103" s="255"/>
      <c r="DB103" s="255"/>
      <c r="DD103" s="255"/>
      <c r="DF103" s="255"/>
      <c r="DG103" s="255"/>
      <c r="DI103" s="255"/>
      <c r="DK103" s="255"/>
      <c r="DL103" s="255"/>
      <c r="DM103" s="255"/>
      <c r="DN103" s="255"/>
      <c r="DO103" s="255"/>
      <c r="DP103" s="255"/>
    </row>
    <row r="104" spans="24:120" ht="13"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oDJtrFkgMTKvzdBXOEx1DyOKsB85HDu0+Gx1hlDW4+gSX+uPPuVK4dFnAgp8K3kOKCMIiTDGigTUU4n4H3Qupg==" saltValue="VrjOgd46GTyoc84H7pGa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6" customWidth="1"/>
    <col min="117" max="16384" width="9" style="255" hidden="1"/>
  </cols>
  <sheetData>
    <row r="1" spans="2:116" ht="13"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x14ac:dyDescent="0.2"/>
    <row r="3" spans="2:116" ht="13" x14ac:dyDescent="0.2"/>
    <row r="4" spans="2:116" ht="13"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x14ac:dyDescent="0.2"/>
    <row r="20" spans="9:116" ht="13" x14ac:dyDescent="0.2"/>
    <row r="21" spans="9:116" ht="13" x14ac:dyDescent="0.2">
      <c r="DL21" s="255"/>
    </row>
    <row r="22" spans="9:116" ht="13" x14ac:dyDescent="0.2">
      <c r="DI22" s="255"/>
      <c r="DJ22" s="255"/>
      <c r="DK22" s="255"/>
      <c r="DL22" s="255"/>
    </row>
    <row r="23" spans="9:116" ht="13" x14ac:dyDescent="0.2">
      <c r="CY23" s="255"/>
      <c r="CZ23" s="255"/>
      <c r="DA23" s="255"/>
      <c r="DB23" s="255"/>
      <c r="DC23" s="255"/>
      <c r="DD23" s="255"/>
      <c r="DE23" s="255"/>
      <c r="DF23" s="255"/>
      <c r="DG23" s="255"/>
      <c r="DH23" s="255"/>
      <c r="DI23" s="255"/>
      <c r="DJ23" s="255"/>
      <c r="DK23" s="255"/>
      <c r="DL23" s="25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5"/>
      <c r="DA35" s="255"/>
      <c r="DB35" s="255"/>
      <c r="DC35" s="255"/>
      <c r="DD35" s="255"/>
      <c r="DE35" s="255"/>
      <c r="DF35" s="255"/>
      <c r="DG35" s="255"/>
      <c r="DH35" s="255"/>
      <c r="DI35" s="255"/>
      <c r="DJ35" s="255"/>
      <c r="DK35" s="255"/>
      <c r="DL35" s="255"/>
    </row>
    <row r="36" spans="15:116" ht="13" x14ac:dyDescent="0.2"/>
    <row r="37" spans="15:116" ht="13" x14ac:dyDescent="0.2">
      <c r="DL37" s="255"/>
    </row>
    <row r="38" spans="15:116" ht="13" x14ac:dyDescent="0.2">
      <c r="DI38" s="255"/>
      <c r="DJ38" s="255"/>
      <c r="DK38" s="255"/>
      <c r="DL38" s="255"/>
    </row>
    <row r="39" spans="15:116" ht="13" x14ac:dyDescent="0.2"/>
    <row r="40" spans="15:116" ht="13" x14ac:dyDescent="0.2"/>
    <row r="41" spans="15:116" ht="13" x14ac:dyDescent="0.2"/>
    <row r="42" spans="15:116" ht="13" x14ac:dyDescent="0.2"/>
    <row r="43" spans="15:116" ht="13"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x14ac:dyDescent="0.2">
      <c r="DL44" s="255"/>
    </row>
    <row r="45" spans="15:116" ht="13" x14ac:dyDescent="0.2"/>
    <row r="46" spans="15:116" ht="13" x14ac:dyDescent="0.2">
      <c r="DA46" s="255"/>
      <c r="DB46" s="255"/>
      <c r="DC46" s="255"/>
      <c r="DD46" s="255"/>
      <c r="DE46" s="255"/>
      <c r="DF46" s="255"/>
      <c r="DG46" s="255"/>
      <c r="DH46" s="255"/>
      <c r="DI46" s="255"/>
      <c r="DJ46" s="255"/>
      <c r="DK46" s="255"/>
      <c r="DL46" s="255"/>
    </row>
    <row r="47" spans="15:116" ht="13" x14ac:dyDescent="0.2"/>
    <row r="48" spans="15:116" ht="13" x14ac:dyDescent="0.2"/>
    <row r="49" spans="104:116" ht="13" x14ac:dyDescent="0.2"/>
    <row r="50" spans="104:116" ht="13" x14ac:dyDescent="0.2">
      <c r="CZ50" s="255"/>
      <c r="DA50" s="255"/>
      <c r="DB50" s="255"/>
      <c r="DC50" s="255"/>
      <c r="DD50" s="255"/>
      <c r="DE50" s="255"/>
      <c r="DF50" s="255"/>
      <c r="DG50" s="255"/>
      <c r="DH50" s="255"/>
      <c r="DI50" s="255"/>
      <c r="DJ50" s="255"/>
      <c r="DK50" s="255"/>
      <c r="DL50" s="255"/>
    </row>
    <row r="51" spans="104:116" ht="13" x14ac:dyDescent="0.2"/>
    <row r="52" spans="104:116" ht="13" x14ac:dyDescent="0.2"/>
    <row r="53" spans="104:116" ht="13" x14ac:dyDescent="0.2">
      <c r="DL53" s="25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5"/>
      <c r="DD67" s="255"/>
      <c r="DE67" s="255"/>
      <c r="DF67" s="255"/>
      <c r="DG67" s="255"/>
      <c r="DH67" s="255"/>
      <c r="DI67" s="255"/>
      <c r="DJ67" s="255"/>
      <c r="DK67" s="255"/>
      <c r="DL67" s="25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0Ge4KemVrJA/mGll1e4mraCDqtjdJS/Bn7zV2Vdh0A1GRzIYqXEnlqgv+xK+Loo9h/o0uDW2WXSdamAfBMnHQ==" saltValue="P6jwYbZYXlcnxerX96Tz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x14ac:dyDescent="0.2">
      <c r="AS1" s="258"/>
      <c r="AT1" s="258"/>
    </row>
    <row r="2" spans="1:46" ht="13" x14ac:dyDescent="0.2">
      <c r="AS2" s="258"/>
      <c r="AT2" s="258"/>
    </row>
    <row r="3" spans="1:46" ht="13" x14ac:dyDescent="0.2">
      <c r="AS3" s="258"/>
      <c r="AT3" s="258"/>
    </row>
    <row r="4" spans="1:46" ht="13" x14ac:dyDescent="0.2">
      <c r="AS4" s="258"/>
      <c r="AT4" s="258"/>
    </row>
    <row r="5" spans="1:46" ht="16.5" x14ac:dyDescent="0.2">
      <c r="A5" s="259" t="s">
        <v>508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8" t="s">
        <v>510</v>
      </c>
      <c r="AP7" s="268"/>
      <c r="AQ7" s="269" t="s">
        <v>511</v>
      </c>
      <c r="AR7" s="270"/>
    </row>
    <row r="8" spans="1:46" ht="13"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9"/>
      <c r="AP8" s="274" t="s">
        <v>512</v>
      </c>
      <c r="AQ8" s="275" t="s">
        <v>513</v>
      </c>
      <c r="AR8" s="276" t="s">
        <v>514</v>
      </c>
    </row>
    <row r="9" spans="1:46" ht="13"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60" t="s">
        <v>515</v>
      </c>
      <c r="AL9" s="1161"/>
      <c r="AM9" s="1161"/>
      <c r="AN9" s="1162"/>
      <c r="AO9" s="277">
        <v>4813313</v>
      </c>
      <c r="AP9" s="277">
        <v>51329</v>
      </c>
      <c r="AQ9" s="278">
        <v>65316</v>
      </c>
      <c r="AR9" s="279">
        <v>-21.4</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60" t="s">
        <v>516</v>
      </c>
      <c r="AL10" s="1161"/>
      <c r="AM10" s="1161"/>
      <c r="AN10" s="1162"/>
      <c r="AO10" s="280">
        <v>736830</v>
      </c>
      <c r="AP10" s="280">
        <v>7858</v>
      </c>
      <c r="AQ10" s="281">
        <v>6075</v>
      </c>
      <c r="AR10" s="282">
        <v>29.3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60" t="s">
        <v>517</v>
      </c>
      <c r="AL11" s="1161"/>
      <c r="AM11" s="1161"/>
      <c r="AN11" s="1162"/>
      <c r="AO11" s="280">
        <v>94445</v>
      </c>
      <c r="AP11" s="280">
        <v>1007</v>
      </c>
      <c r="AQ11" s="281">
        <v>1232</v>
      </c>
      <c r="AR11" s="282">
        <v>-18.3</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60" t="s">
        <v>518</v>
      </c>
      <c r="AL12" s="1161"/>
      <c r="AM12" s="1161"/>
      <c r="AN12" s="1162"/>
      <c r="AO12" s="280" t="s">
        <v>519</v>
      </c>
      <c r="AP12" s="280" t="s">
        <v>519</v>
      </c>
      <c r="AQ12" s="281">
        <v>18</v>
      </c>
      <c r="AR12" s="282" t="s">
        <v>519</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60" t="s">
        <v>520</v>
      </c>
      <c r="AL13" s="1161"/>
      <c r="AM13" s="1161"/>
      <c r="AN13" s="1162"/>
      <c r="AO13" s="280">
        <v>193508</v>
      </c>
      <c r="AP13" s="280">
        <v>2064</v>
      </c>
      <c r="AQ13" s="281">
        <v>2791</v>
      </c>
      <c r="AR13" s="282">
        <v>-26</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60" t="s">
        <v>521</v>
      </c>
      <c r="AL14" s="1161"/>
      <c r="AM14" s="1161"/>
      <c r="AN14" s="1162"/>
      <c r="AO14" s="280">
        <v>77544</v>
      </c>
      <c r="AP14" s="280">
        <v>827</v>
      </c>
      <c r="AQ14" s="281">
        <v>1364</v>
      </c>
      <c r="AR14" s="282">
        <v>-39.4</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3" t="s">
        <v>522</v>
      </c>
      <c r="AL15" s="1164"/>
      <c r="AM15" s="1164"/>
      <c r="AN15" s="1165"/>
      <c r="AO15" s="280">
        <v>-273624</v>
      </c>
      <c r="AP15" s="280">
        <v>-2918</v>
      </c>
      <c r="AQ15" s="281">
        <v>-4006</v>
      </c>
      <c r="AR15" s="282">
        <v>-27.2</v>
      </c>
    </row>
    <row r="16" spans="1:46" ht="13"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3" t="s">
        <v>190</v>
      </c>
      <c r="AL16" s="1164"/>
      <c r="AM16" s="1164"/>
      <c r="AN16" s="1165"/>
      <c r="AO16" s="280">
        <v>5642016</v>
      </c>
      <c r="AP16" s="280">
        <v>60166</v>
      </c>
      <c r="AQ16" s="281">
        <v>72790</v>
      </c>
      <c r="AR16" s="282">
        <v>-17.3</v>
      </c>
    </row>
    <row r="17" spans="1:46" ht="13"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523</v>
      </c>
      <c r="AL19" s="258"/>
      <c r="AM19" s="258"/>
      <c r="AN19" s="258"/>
      <c r="AO19" s="258"/>
      <c r="AP19" s="258"/>
      <c r="AQ19" s="258"/>
      <c r="AR19" s="258"/>
    </row>
    <row r="20" spans="1:46" ht="13"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524</v>
      </c>
      <c r="AP20" s="289" t="s">
        <v>525</v>
      </c>
      <c r="AQ20" s="290" t="s">
        <v>526</v>
      </c>
      <c r="AR20" s="291"/>
    </row>
    <row r="21" spans="1:46" s="297" customFormat="1" ht="13"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6" t="s">
        <v>527</v>
      </c>
      <c r="AL21" s="1167"/>
      <c r="AM21" s="1167"/>
      <c r="AN21" s="1168"/>
      <c r="AO21" s="293">
        <v>4.95</v>
      </c>
      <c r="AP21" s="294">
        <v>6.54</v>
      </c>
      <c r="AQ21" s="295">
        <v>-1.59</v>
      </c>
      <c r="AR21" s="263"/>
      <c r="AS21" s="296"/>
      <c r="AT21" s="292"/>
    </row>
    <row r="22" spans="1:46" s="297" customFormat="1" ht="13"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6" t="s">
        <v>528</v>
      </c>
      <c r="AL22" s="1167"/>
      <c r="AM22" s="1167"/>
      <c r="AN22" s="1168"/>
      <c r="AO22" s="298">
        <v>100.4</v>
      </c>
      <c r="AP22" s="299">
        <v>98.3</v>
      </c>
      <c r="AQ22" s="300">
        <v>2.1</v>
      </c>
      <c r="AR22" s="284"/>
      <c r="AS22" s="296"/>
      <c r="AT22" s="292"/>
    </row>
    <row r="23" spans="1:46" s="297" customFormat="1" ht="13"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x14ac:dyDescent="0.2">
      <c r="A26" s="1157" t="s">
        <v>529</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ht="13" x14ac:dyDescent="0.2">
      <c r="A27" s="305"/>
      <c r="AO27" s="258"/>
      <c r="AP27" s="258"/>
      <c r="AQ27" s="258"/>
      <c r="AR27" s="258"/>
      <c r="AS27" s="258"/>
      <c r="AT27" s="258"/>
    </row>
    <row r="28" spans="1:46" ht="16.5" x14ac:dyDescent="0.2">
      <c r="A28" s="259" t="s">
        <v>530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8" t="s">
        <v>510</v>
      </c>
      <c r="AP30" s="268"/>
      <c r="AQ30" s="269" t="s">
        <v>511</v>
      </c>
      <c r="AR30" s="270"/>
    </row>
    <row r="31" spans="1:46" ht="13"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9"/>
      <c r="AP31" s="274" t="s">
        <v>512</v>
      </c>
      <c r="AQ31" s="275" t="s">
        <v>513</v>
      </c>
      <c r="AR31" s="276" t="s">
        <v>514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74" t="s">
        <v>532</v>
      </c>
      <c r="AL32" s="1175"/>
      <c r="AM32" s="1175"/>
      <c r="AN32" s="1176"/>
      <c r="AO32" s="308">
        <v>1014536</v>
      </c>
      <c r="AP32" s="308">
        <v>10819</v>
      </c>
      <c r="AQ32" s="309">
        <v>35011</v>
      </c>
      <c r="AR32" s="310">
        <v>-69.099999999999994</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74" t="s">
        <v>533</v>
      </c>
      <c r="AL33" s="1175"/>
      <c r="AM33" s="1175"/>
      <c r="AN33" s="1176"/>
      <c r="AO33" s="308" t="s">
        <v>519</v>
      </c>
      <c r="AP33" s="308" t="s">
        <v>519</v>
      </c>
      <c r="AQ33" s="309" t="s">
        <v>519</v>
      </c>
      <c r="AR33" s="310" t="s">
        <v>519</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74" t="s">
        <v>534</v>
      </c>
      <c r="AL34" s="1175"/>
      <c r="AM34" s="1175"/>
      <c r="AN34" s="1176"/>
      <c r="AO34" s="308" t="s">
        <v>519</v>
      </c>
      <c r="AP34" s="308" t="s">
        <v>519</v>
      </c>
      <c r="AQ34" s="309">
        <v>4</v>
      </c>
      <c r="AR34" s="310" t="s">
        <v>519</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74" t="s">
        <v>535</v>
      </c>
      <c r="AL35" s="1175"/>
      <c r="AM35" s="1175"/>
      <c r="AN35" s="1176"/>
      <c r="AO35" s="308">
        <v>556828</v>
      </c>
      <c r="AP35" s="308">
        <v>5938</v>
      </c>
      <c r="AQ35" s="309">
        <v>8351</v>
      </c>
      <c r="AR35" s="310">
        <v>-28.9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74" t="s">
        <v>536</v>
      </c>
      <c r="AL36" s="1175"/>
      <c r="AM36" s="1175"/>
      <c r="AN36" s="1176"/>
      <c r="AO36" s="308">
        <v>47273</v>
      </c>
      <c r="AP36" s="308">
        <v>504</v>
      </c>
      <c r="AQ36" s="309">
        <v>1645</v>
      </c>
      <c r="AR36" s="310">
        <v>-69.400000000000006</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74" t="s">
        <v>537</v>
      </c>
      <c r="AL37" s="1175"/>
      <c r="AM37" s="1175"/>
      <c r="AN37" s="1176"/>
      <c r="AO37" s="308" t="s">
        <v>519</v>
      </c>
      <c r="AP37" s="308" t="s">
        <v>519</v>
      </c>
      <c r="AQ37" s="309">
        <v>1050</v>
      </c>
      <c r="AR37" s="310" t="s">
        <v>519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77" t="s">
        <v>538</v>
      </c>
      <c r="AL38" s="1178"/>
      <c r="AM38" s="1178"/>
      <c r="AN38" s="1179"/>
      <c r="AO38" s="311" t="s">
        <v>519</v>
      </c>
      <c r="AP38" s="311" t="s">
        <v>519</v>
      </c>
      <c r="AQ38" s="312">
        <v>1</v>
      </c>
      <c r="AR38" s="300" t="s">
        <v>519</v>
      </c>
      <c r="AS38" s="307"/>
    </row>
    <row r="39" spans="1:46" ht="13"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77" t="s">
        <v>539</v>
      </c>
      <c r="AL39" s="1178"/>
      <c r="AM39" s="1178"/>
      <c r="AN39" s="1179"/>
      <c r="AO39" s="308">
        <v>-397281</v>
      </c>
      <c r="AP39" s="308">
        <v>-4237</v>
      </c>
      <c r="AQ39" s="309">
        <v>-5851</v>
      </c>
      <c r="AR39" s="310">
        <v>-27.6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74" t="s">
        <v>540</v>
      </c>
      <c r="AL40" s="1175"/>
      <c r="AM40" s="1175"/>
      <c r="AN40" s="1176"/>
      <c r="AO40" s="308">
        <v>-1034947</v>
      </c>
      <c r="AP40" s="308">
        <v>-11037</v>
      </c>
      <c r="AQ40" s="309">
        <v>-27858</v>
      </c>
      <c r="AR40" s="310">
        <v>-60.4</v>
      </c>
      <c r="AS40" s="307"/>
    </row>
    <row r="41" spans="1:46" ht="13"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80" t="s">
        <v>302</v>
      </c>
      <c r="AL41" s="1181"/>
      <c r="AM41" s="1181"/>
      <c r="AN41" s="1182"/>
      <c r="AO41" s="308">
        <v>186409</v>
      </c>
      <c r="AP41" s="308">
        <v>1988</v>
      </c>
      <c r="AQ41" s="309">
        <v>12351</v>
      </c>
      <c r="AR41" s="310">
        <v>-83.9</v>
      </c>
      <c r="AS41" s="307"/>
    </row>
    <row r="42" spans="1:46" ht="13"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541</v>
      </c>
      <c r="AL42" s="258"/>
      <c r="AM42" s="258"/>
      <c r="AN42" s="258"/>
      <c r="AO42" s="258"/>
      <c r="AP42" s="258"/>
      <c r="AQ42" s="284"/>
      <c r="AR42" s="284"/>
      <c r="AS42" s="307"/>
    </row>
    <row r="43" spans="1:46" ht="13"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69" t="s">
        <v>510</v>
      </c>
      <c r="AN49" s="1171" t="s">
        <v>544</v>
      </c>
      <c r="AO49" s="1172"/>
      <c r="AP49" s="1172"/>
      <c r="AQ49" s="1172"/>
      <c r="AR49" s="1173"/>
    </row>
    <row r="50" spans="1:44" ht="13"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0"/>
      <c r="AN50" s="324" t="s">
        <v>545</v>
      </c>
      <c r="AO50" s="325" t="s">
        <v>546</v>
      </c>
      <c r="AP50" s="326" t="s">
        <v>547</v>
      </c>
      <c r="AQ50" s="327" t="s">
        <v>548</v>
      </c>
      <c r="AR50" s="328" t="s">
        <v>549</v>
      </c>
    </row>
    <row r="51" spans="1:44" ht="13"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550</v>
      </c>
      <c r="AL51" s="321"/>
      <c r="AM51" s="329">
        <v>1708588</v>
      </c>
      <c r="AN51" s="330">
        <v>18823</v>
      </c>
      <c r="AO51" s="331">
        <v>-24.5</v>
      </c>
      <c r="AP51" s="332">
        <v>41934</v>
      </c>
      <c r="AQ51" s="333">
        <v>-12.3</v>
      </c>
      <c r="AR51" s="334">
        <v>-12.2</v>
      </c>
    </row>
    <row r="52" spans="1:44" ht="13"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551</v>
      </c>
      <c r="AM52" s="337">
        <v>1057939</v>
      </c>
      <c r="AN52" s="338">
        <v>11655</v>
      </c>
      <c r="AO52" s="339">
        <v>-33</v>
      </c>
      <c r="AP52" s="340">
        <v>23352</v>
      </c>
      <c r="AQ52" s="341">
        <v>-9.6999999999999993</v>
      </c>
      <c r="AR52" s="342">
        <v>-23.3</v>
      </c>
    </row>
    <row r="53" spans="1:44" ht="13"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552</v>
      </c>
      <c r="AL53" s="321"/>
      <c r="AM53" s="329">
        <v>2410485</v>
      </c>
      <c r="AN53" s="330">
        <v>26333</v>
      </c>
      <c r="AO53" s="331">
        <v>39.9</v>
      </c>
      <c r="AP53" s="332">
        <v>45588</v>
      </c>
      <c r="AQ53" s="333">
        <v>8.6999999999999993</v>
      </c>
      <c r="AR53" s="334">
        <v>31.2</v>
      </c>
    </row>
    <row r="54" spans="1:44" ht="13"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551</v>
      </c>
      <c r="AM54" s="337">
        <v>1038173</v>
      </c>
      <c r="AN54" s="338">
        <v>11341</v>
      </c>
      <c r="AO54" s="339">
        <v>-2.7</v>
      </c>
      <c r="AP54" s="340">
        <v>24150</v>
      </c>
      <c r="AQ54" s="341">
        <v>3.4</v>
      </c>
      <c r="AR54" s="342">
        <v>-6.1</v>
      </c>
    </row>
    <row r="55" spans="1:44" ht="13"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553</v>
      </c>
      <c r="AL55" s="321"/>
      <c r="AM55" s="329">
        <v>1558058</v>
      </c>
      <c r="AN55" s="330">
        <v>16864</v>
      </c>
      <c r="AO55" s="331">
        <v>-36</v>
      </c>
      <c r="AP55" s="332">
        <v>45483</v>
      </c>
      <c r="AQ55" s="333">
        <v>-0.2</v>
      </c>
      <c r="AR55" s="334">
        <v>-35.799999999999997</v>
      </c>
    </row>
    <row r="56" spans="1:44" ht="13"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551</v>
      </c>
      <c r="AM56" s="337">
        <v>863372</v>
      </c>
      <c r="AN56" s="338">
        <v>9345</v>
      </c>
      <c r="AO56" s="339">
        <v>-17.600000000000001</v>
      </c>
      <c r="AP56" s="340">
        <v>24241</v>
      </c>
      <c r="AQ56" s="341">
        <v>0.4</v>
      </c>
      <c r="AR56" s="342">
        <v>-18</v>
      </c>
    </row>
    <row r="57" spans="1:44" ht="13"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554</v>
      </c>
      <c r="AL57" s="321"/>
      <c r="AM57" s="329">
        <v>1447562</v>
      </c>
      <c r="AN57" s="330">
        <v>15562</v>
      </c>
      <c r="AO57" s="331">
        <v>-7.7</v>
      </c>
      <c r="AP57" s="332">
        <v>45945</v>
      </c>
      <c r="AQ57" s="333">
        <v>1</v>
      </c>
      <c r="AR57" s="334">
        <v>-8.6999999999999993</v>
      </c>
    </row>
    <row r="58" spans="1:44" ht="13"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551</v>
      </c>
      <c r="AM58" s="337">
        <v>813683</v>
      </c>
      <c r="AN58" s="338">
        <v>8748</v>
      </c>
      <c r="AO58" s="339">
        <v>-6.4</v>
      </c>
      <c r="AP58" s="340">
        <v>25180</v>
      </c>
      <c r="AQ58" s="341">
        <v>3.9</v>
      </c>
      <c r="AR58" s="342">
        <v>-10.3</v>
      </c>
    </row>
    <row r="59" spans="1:44" ht="13"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555</v>
      </c>
      <c r="AL59" s="321"/>
      <c r="AM59" s="329">
        <v>2406512</v>
      </c>
      <c r="AN59" s="330">
        <v>25663</v>
      </c>
      <c r="AO59" s="331">
        <v>64.900000000000006</v>
      </c>
      <c r="AP59" s="332">
        <v>44475</v>
      </c>
      <c r="AQ59" s="333">
        <v>-3.2</v>
      </c>
      <c r="AR59" s="334">
        <v>68.099999999999994</v>
      </c>
    </row>
    <row r="60" spans="1:44" ht="13"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551</v>
      </c>
      <c r="AM60" s="337">
        <v>1191215</v>
      </c>
      <c r="AN60" s="338">
        <v>12703</v>
      </c>
      <c r="AO60" s="339">
        <v>45.2</v>
      </c>
      <c r="AP60" s="340">
        <v>24780</v>
      </c>
      <c r="AQ60" s="341">
        <v>-1.6</v>
      </c>
      <c r="AR60" s="342">
        <v>46.8</v>
      </c>
    </row>
    <row r="61" spans="1:44" ht="13"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556</v>
      </c>
      <c r="AL61" s="343"/>
      <c r="AM61" s="344">
        <v>1906241</v>
      </c>
      <c r="AN61" s="345">
        <v>20649</v>
      </c>
      <c r="AO61" s="346">
        <v>7.3</v>
      </c>
      <c r="AP61" s="347">
        <v>44685</v>
      </c>
      <c r="AQ61" s="348">
        <v>-1.2</v>
      </c>
      <c r="AR61" s="334">
        <v>8.5</v>
      </c>
    </row>
    <row r="62" spans="1:44" ht="13"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551</v>
      </c>
      <c r="AM62" s="337">
        <v>992876</v>
      </c>
      <c r="AN62" s="338">
        <v>10758</v>
      </c>
      <c r="AO62" s="339">
        <v>-2.9</v>
      </c>
      <c r="AP62" s="340">
        <v>24341</v>
      </c>
      <c r="AQ62" s="341">
        <v>-0.7</v>
      </c>
      <c r="AR62" s="342">
        <v>-2.2000000000000002</v>
      </c>
    </row>
    <row r="63" spans="1:44" ht="13"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 hidden="1" x14ac:dyDescent="0.2">
      <c r="AK70" s="258"/>
      <c r="AL70" s="258"/>
      <c r="AM70" s="258"/>
      <c r="AN70" s="258"/>
      <c r="AO70" s="258"/>
      <c r="AP70" s="258"/>
      <c r="AQ70" s="258"/>
      <c r="AR70" s="258"/>
    </row>
    <row r="71" spans="1:46" ht="13" hidden="1" x14ac:dyDescent="0.2">
      <c r="AK71" s="258"/>
      <c r="AL71" s="258"/>
      <c r="AM71" s="258"/>
      <c r="AN71" s="258"/>
      <c r="AO71" s="258"/>
      <c r="AP71" s="258"/>
      <c r="AQ71" s="258"/>
      <c r="AR71" s="258"/>
    </row>
    <row r="72" spans="1:46" ht="13" hidden="1" x14ac:dyDescent="0.2">
      <c r="AK72" s="258"/>
      <c r="AL72" s="258"/>
      <c r="AM72" s="258"/>
      <c r="AN72" s="258"/>
      <c r="AO72" s="258"/>
      <c r="AP72" s="258"/>
      <c r="AQ72" s="258"/>
      <c r="AR72" s="258"/>
    </row>
    <row r="73" spans="1:46" ht="13" hidden="1" x14ac:dyDescent="0.2">
      <c r="AK73" s="258"/>
      <c r="AL73" s="258"/>
      <c r="AM73" s="258"/>
      <c r="AN73" s="258"/>
      <c r="AO73" s="258"/>
      <c r="AP73" s="258"/>
      <c r="AQ73" s="258"/>
      <c r="AR73" s="258"/>
    </row>
  </sheetData>
  <sheetProtection algorithmName="SHA-512" hashValue="ohq4AZ9InS+LS35+ixDnRNIECrjja3oBntOGuRYexOXFZzV/lKnIeLWdhvCSDZ7ACWd0yp84dmTrOq1g5nspGQ==" saltValue="Mj26BtWUt4d5QtSTyi+B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x14ac:dyDescent="0.2">
      <c r="B2" s="255"/>
      <c r="DG2" s="255"/>
    </row>
    <row r="3" spans="2:125" ht="13"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x14ac:dyDescent="0.2"/>
    <row r="5" spans="2:125" ht="13" x14ac:dyDescent="0.2"/>
    <row r="6" spans="2:125" ht="13" x14ac:dyDescent="0.2"/>
    <row r="7" spans="2:125" ht="13" x14ac:dyDescent="0.2"/>
    <row r="8" spans="2:125" ht="13" x14ac:dyDescent="0.2"/>
    <row r="9" spans="2:125" ht="13" x14ac:dyDescent="0.2">
      <c r="DU9" s="25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5"/>
    </row>
    <row r="18" spans="125:125" ht="13" x14ac:dyDescent="0.2"/>
    <row r="19" spans="125:125" ht="13" x14ac:dyDescent="0.2"/>
    <row r="20" spans="125:125" ht="13" x14ac:dyDescent="0.2">
      <c r="DU20" s="255"/>
    </row>
    <row r="21" spans="125:125" ht="13" x14ac:dyDescent="0.2">
      <c r="DU21" s="25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5"/>
    </row>
    <row r="29" spans="125:125" ht="13" x14ac:dyDescent="0.2"/>
    <row r="30" spans="125:125" ht="13" x14ac:dyDescent="0.2"/>
    <row r="31" spans="125:125" ht="13" x14ac:dyDescent="0.2"/>
    <row r="32" spans="125:125" ht="13" x14ac:dyDescent="0.2"/>
    <row r="33" spans="2:125" ht="13" x14ac:dyDescent="0.2">
      <c r="B33" s="255"/>
      <c r="G33" s="255"/>
      <c r="I33" s="255"/>
    </row>
    <row r="34" spans="2:125" ht="13" x14ac:dyDescent="0.2">
      <c r="C34" s="255"/>
      <c r="P34" s="255"/>
      <c r="DE34" s="255"/>
      <c r="DH34" s="255"/>
    </row>
    <row r="35" spans="2:125" ht="13" x14ac:dyDescent="0.2">
      <c r="D35" s="255"/>
      <c r="E35" s="255"/>
      <c r="DG35" s="255"/>
      <c r="DJ35" s="255"/>
      <c r="DP35" s="255"/>
      <c r="DQ35" s="255"/>
      <c r="DR35" s="255"/>
      <c r="DS35" s="255"/>
      <c r="DT35" s="255"/>
      <c r="DU35" s="255"/>
    </row>
    <row r="36" spans="2:125" ht="13"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x14ac:dyDescent="0.2">
      <c r="DU37" s="255"/>
    </row>
    <row r="38" spans="2:125" ht="13" x14ac:dyDescent="0.2">
      <c r="DT38" s="255"/>
      <c r="DU38" s="255"/>
    </row>
    <row r="39" spans="2:125" ht="13" x14ac:dyDescent="0.2"/>
    <row r="40" spans="2:125" ht="13" x14ac:dyDescent="0.2">
      <c r="DH40" s="255"/>
    </row>
    <row r="41" spans="2:125" ht="13" x14ac:dyDescent="0.2">
      <c r="DE41" s="255"/>
    </row>
    <row r="42" spans="2:125" ht="13" x14ac:dyDescent="0.2">
      <c r="DG42" s="255"/>
      <c r="DJ42" s="255"/>
    </row>
    <row r="43" spans="2:125" ht="13"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x14ac:dyDescent="0.2">
      <c r="DU44" s="255"/>
    </row>
    <row r="45" spans="2:125" ht="13" x14ac:dyDescent="0.2"/>
    <row r="46" spans="2:125" ht="13" x14ac:dyDescent="0.2"/>
    <row r="47" spans="2:125" ht="13" x14ac:dyDescent="0.2"/>
    <row r="48" spans="2:125" ht="13" x14ac:dyDescent="0.2">
      <c r="DT48" s="255"/>
      <c r="DU48" s="255"/>
    </row>
    <row r="49" spans="120:125" ht="13" x14ac:dyDescent="0.2">
      <c r="DU49" s="255"/>
    </row>
    <row r="50" spans="120:125" ht="13" x14ac:dyDescent="0.2">
      <c r="DU50" s="255"/>
    </row>
    <row r="51" spans="120:125" ht="13" x14ac:dyDescent="0.2">
      <c r="DP51" s="255"/>
      <c r="DQ51" s="255"/>
      <c r="DR51" s="255"/>
      <c r="DS51" s="255"/>
      <c r="DT51" s="255"/>
      <c r="DU51" s="255"/>
    </row>
    <row r="52" spans="120:125" ht="13" x14ac:dyDescent="0.2"/>
    <row r="53" spans="120:125" ht="13" x14ac:dyDescent="0.2"/>
    <row r="54" spans="120:125" ht="13" x14ac:dyDescent="0.2">
      <c r="DU54" s="255"/>
    </row>
    <row r="55" spans="120:125" ht="13" x14ac:dyDescent="0.2"/>
    <row r="56" spans="120:125" ht="13" x14ac:dyDescent="0.2"/>
    <row r="57" spans="120:125" ht="13" x14ac:dyDescent="0.2"/>
    <row r="58" spans="120:125" ht="13" x14ac:dyDescent="0.2">
      <c r="DU58" s="255"/>
    </row>
    <row r="59" spans="120:125" ht="13" x14ac:dyDescent="0.2"/>
    <row r="60" spans="120:125" ht="13" x14ac:dyDescent="0.2"/>
    <row r="61" spans="120:125" ht="13" x14ac:dyDescent="0.2"/>
    <row r="62" spans="120:125" ht="13" x14ac:dyDescent="0.2"/>
    <row r="63" spans="120:125" ht="13" x14ac:dyDescent="0.2">
      <c r="DU63" s="255"/>
    </row>
    <row r="64" spans="120:125" ht="13" x14ac:dyDescent="0.2">
      <c r="DT64" s="255"/>
      <c r="DU64" s="255"/>
    </row>
    <row r="65" spans="123:125" ht="13" x14ac:dyDescent="0.2"/>
    <row r="66" spans="123:125" ht="13" x14ac:dyDescent="0.2"/>
    <row r="67" spans="123:125" ht="13" x14ac:dyDescent="0.2"/>
    <row r="68" spans="123:125" ht="13" x14ac:dyDescent="0.2"/>
    <row r="69" spans="123:125" ht="13" x14ac:dyDescent="0.2">
      <c r="DS69" s="255"/>
      <c r="DT69" s="255"/>
      <c r="DU69" s="25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5"/>
    </row>
    <row r="83" spans="116:125" ht="13" x14ac:dyDescent="0.2">
      <c r="DM83" s="255"/>
      <c r="DN83" s="255"/>
      <c r="DO83" s="255"/>
      <c r="DP83" s="255"/>
      <c r="DQ83" s="255"/>
      <c r="DR83" s="255"/>
      <c r="DS83" s="255"/>
      <c r="DT83" s="255"/>
      <c r="DU83" s="255"/>
    </row>
    <row r="84" spans="116:125" ht="13" x14ac:dyDescent="0.2"/>
    <row r="85" spans="116:125" ht="13" x14ac:dyDescent="0.2"/>
    <row r="86" spans="116:125" ht="13" x14ac:dyDescent="0.2"/>
    <row r="87" spans="116:125" ht="13" x14ac:dyDescent="0.2"/>
    <row r="88" spans="116:125" ht="13" x14ac:dyDescent="0.2">
      <c r="DU88" s="25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558</v>
      </c>
    </row>
    <row r="121" spans="125:125" ht="13.5" hidden="1" customHeight="1" x14ac:dyDescent="0.2">
      <c r="DU121" s="255"/>
    </row>
  </sheetData>
  <sheetProtection algorithmName="SHA-512" hashValue="PPMWyp5X/pfDr7z8z8Y/2IcS1IC62SIKjSLIBLzwZZ2zmf72ucCTCm3duyAmPVIN7WJRgXJvvrBnaBgGChk0Ig==" saltValue="yZwJ4/FwjjfxpCjeHf4c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x14ac:dyDescent="0.2">
      <c r="B2" s="255"/>
      <c r="T2" s="255"/>
    </row>
    <row r="3" spans="1:125"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5"/>
      <c r="G33" s="255"/>
      <c r="I33" s="255"/>
    </row>
    <row r="34" spans="2:125" ht="13" x14ac:dyDescent="0.2">
      <c r="C34" s="255"/>
      <c r="P34" s="255"/>
      <c r="R34" s="255"/>
      <c r="U34" s="255"/>
    </row>
    <row r="35" spans="2:125" ht="13"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x14ac:dyDescent="0.2">
      <c r="F36" s="255"/>
      <c r="H36" s="255"/>
      <c r="J36" s="255"/>
      <c r="K36" s="255"/>
      <c r="L36" s="255"/>
      <c r="M36" s="255"/>
      <c r="N36" s="255"/>
      <c r="O36" s="255"/>
      <c r="Q36" s="255"/>
      <c r="S36" s="255"/>
      <c r="V36" s="255"/>
    </row>
    <row r="37" spans="2:125" ht="13" x14ac:dyDescent="0.2"/>
    <row r="38" spans="2:125" ht="13" x14ac:dyDescent="0.2"/>
    <row r="39" spans="2:125" ht="13" x14ac:dyDescent="0.2"/>
    <row r="40" spans="2:125" ht="13" x14ac:dyDescent="0.2">
      <c r="U40" s="255"/>
    </row>
    <row r="41" spans="2:125" ht="13" x14ac:dyDescent="0.2">
      <c r="R41" s="255"/>
    </row>
    <row r="42" spans="2:125" ht="13"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x14ac:dyDescent="0.2">
      <c r="Q43" s="255"/>
      <c r="S43" s="255"/>
      <c r="V43" s="25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559</v>
      </c>
    </row>
  </sheetData>
  <sheetProtection algorithmName="SHA-512" hashValue="XlWHuAU2+dD4mkHT0qnU24caT6DtLns2bsePaml7vw/pJHoI/HoeZIVH4jez11Jny2VsyLHK/WD1u0jFjpHLwA==" saltValue="84VLV7YGRPrQgwW+cX6e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560</v>
      </c>
      <c r="G46" s="8" t="s">
        <v>561</v>
      </c>
      <c r="H46" s="8" t="s">
        <v>562</v>
      </c>
      <c r="I46" s="8" t="s">
        <v>563</v>
      </c>
      <c r="J46" s="9" t="s">
        <v>564</v>
      </c>
    </row>
    <row r="47" spans="2:10" ht="57.75" customHeight="1" x14ac:dyDescent="0.2">
      <c r="B47" s="10"/>
      <c r="C47" s="1183" t="s">
        <v>3</v>
      </c>
      <c r="D47" s="1183"/>
      <c r="E47" s="1184"/>
      <c r="F47" s="11">
        <v>11.99</v>
      </c>
      <c r="G47" s="12">
        <v>14.14</v>
      </c>
      <c r="H47" s="12">
        <v>15.92</v>
      </c>
      <c r="I47" s="12">
        <v>15.7</v>
      </c>
      <c r="J47" s="13">
        <v>16.010000000000002</v>
      </c>
    </row>
    <row r="48" spans="2:10" ht="57.75" customHeight="1" x14ac:dyDescent="0.2">
      <c r="B48" s="14"/>
      <c r="C48" s="1185" t="s">
        <v>4</v>
      </c>
      <c r="D48" s="1185"/>
      <c r="E48" s="1186"/>
      <c r="F48" s="15">
        <v>6.53</v>
      </c>
      <c r="G48" s="16">
        <v>6.37</v>
      </c>
      <c r="H48" s="16">
        <v>6.89</v>
      </c>
      <c r="I48" s="16">
        <v>9.7100000000000009</v>
      </c>
      <c r="J48" s="17">
        <v>8.85</v>
      </c>
    </row>
    <row r="49" spans="2:10" ht="57.75" customHeight="1" thickBot="1" x14ac:dyDescent="0.25">
      <c r="B49" s="18"/>
      <c r="C49" s="1187" t="s">
        <v>5</v>
      </c>
      <c r="D49" s="1187"/>
      <c r="E49" s="1188"/>
      <c r="F49" s="19">
        <v>2.19</v>
      </c>
      <c r="G49" s="20">
        <v>3.11</v>
      </c>
      <c r="H49" s="20">
        <v>2.62</v>
      </c>
      <c r="I49" s="20">
        <v>3.18</v>
      </c>
      <c r="J49" s="21" t="s">
        <v>565</v>
      </c>
    </row>
    <row r="50" spans="2:10" ht="13" x14ac:dyDescent="0.2"/>
  </sheetData>
  <sheetProtection algorithmName="SHA-512" hashValue="VHR6m+Fzs8yzZIihyjctTvAntqRI717V+/4AZLMgRKQaulvo7YHNXkqhsXzhM5PcJVaXwVBrN6w8c+W4R4ZRCA==" saltValue="8ds33ivLBLFF2pBFKH4v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2024-09-18T01:36:10Z</cp:lastPrinted>
  <dcterms:created xsi:type="dcterms:W3CDTF">2024-03-14T02:56:01Z</dcterms:created>
  <dcterms:modified xsi:type="dcterms:W3CDTF">2024-09-18T01:37:43Z</dcterms:modified>
  <cp:category/>
</cp:coreProperties>
</file>