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ＨＰ掲載データ\"/>
    </mc:Choice>
  </mc:AlternateContent>
  <xr:revisionPtr revIDLastSave="0" documentId="13_ncr:1_{D072F2DC-1D15-4DA8-BA0D-2E8FDA06F6A8}"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W34" i="10"/>
  <c r="BW35" i="10" s="1"/>
  <c r="BW36" i="10" s="1"/>
  <c r="BW37" i="10" s="1"/>
  <c r="BW38" i="10" s="1"/>
  <c r="CO34" i="10" l="1"/>
  <c r="CO35" i="10" s="1"/>
  <c r="CO36" i="10" s="1"/>
  <c r="CO37" i="10" s="1"/>
</calcChain>
</file>

<file path=xl/sharedStrings.xml><?xml version="1.0" encoding="utf-8"?>
<sst xmlns="http://schemas.openxmlformats.org/spreadsheetml/2006/main" count="1109" uniqueCount="608">
  <si>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</si>
  <si>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</si>
  <si>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</si>
  <si>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</si>
  <si>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</si>
  <si>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</si>
  <si>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</si>
  <si>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</si>
  <si>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</si>
  <si>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</si>
  <si>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</si>
  <si>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</si>
  <si>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</si>
  <si>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</si>
  <si>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</si>
  <si>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</si>
  <si>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</si>
  <si>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</si>
  <si>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</si>
  <si>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</si>
  <si>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</si>
  <si>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</si>
  <si>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</si>
  <si>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</si>
  <si>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</si>
  <si>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</si>
  <si>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</si>
  <si>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</si>
  <si>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</si>
  <si>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</si>
  <si>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</si>
  <si>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</si>
  <si>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</si>
  <si>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</si>
  <si>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</si>
  <si>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</si>
  <si>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</si>
  <si>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</si>
  <si>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</si>
  <si>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</si>
  <si>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</si>
  <si>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</si>
  <si>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</si>
  <si>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</si>
  <si>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</si>
  <si>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</si>
  <si>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</si>
  <si>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</si>
  <si>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</si>
  <si>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</si>
  <si>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</si>
  <si>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</si>
  <si>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</si>
  <si>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</si>
  <si>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</si>
  <si>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</si>
  <si>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</si>
  <si>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</si>
  <si>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</si>
  <si>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</si>
  <si>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</si>
  <si>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</si>
  <si>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</si>
  <si>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</si>
  <si>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</si>
  <si>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</si>
  <si>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</si>
  <si>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</si>
  <si>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</si>
  <si>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</si>
  <si>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</si>
  <si>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</si>
  <si>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</si>
  <si>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</si>
  <si>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</si>
  <si>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</si>
  <si>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</si>
  <si>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</si>
  <si>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</si>
  <si>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</si>
  <si>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</si>
  <si>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</si>
  <si>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</si>
  <si>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</si>
  <si>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</si>
  <si>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</si>
  <si>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</si>
  <si>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</si>
  <si>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</si>
  <si>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</si>
  <si>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</si>
  <si>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</si>
  <si>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</si>
  <si>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</si>
  <si>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</si>
  <si>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</si>
  <si>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</si>
  <si>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</si>
  <si>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</si>
  <si>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</si>
  <si>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</si>
  <si>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</si>
  <si>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</si>
  <si>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</si>
  <si>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</si>
  <si>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</si>
  <si>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</si>
  <si>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</si>
  <si>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</si>
  <si>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</si>
  <si>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</si>
  <si>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</si>
  <si>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</si>
  <si>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</si>
  <si>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</si>
  <si>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</si>
  <si>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</si>
  <si>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</si>
  <si>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</si>
  <si>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</si>
  <si>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</si>
  <si>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</si>
  <si>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</si>
  <si>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</si>
  <si>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</si>
  <si>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</si>
  <si>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</si>
  <si>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</si>
  <si>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</si>
  <si>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</si>
  <si>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</si>
  <si>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</si>
  <si>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</si>
  <si>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</si>
  <si>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</si>
  <si>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</si>
  <si>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</si>
  <si>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</si>
  <si>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</si>
  <si>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</si>
  <si>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</si>
  <si>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</si>
  <si>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</si>
  <si>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</si>
  <si>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</si>
  <si>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</si>
  <si>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</si>
  <si>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</si>
  <si>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</si>
  <si>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</si>
  <si>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</si>
  <si>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</si>
  <si>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</si>
  <si>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</si>
  <si>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</si>
  <si>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</si>
  <si>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</si>
  <si>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</si>
  <si>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</si>
  <si>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</si>
  <si>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</si>
  <si>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</si>
  <si>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</si>
  <si>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</si>
  <si>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</si>
  <si>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</si>
  <si>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</si>
  <si>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</si>
  <si>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</si>
  <si>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</si>
  <si>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</si>
  <si>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</si>
  <si>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</si>
  <si>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</si>
  <si>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</si>
  <si>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</si>
  <si>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</si>
  <si>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</si>
  <si>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</si>
  <si>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</si>
  <si>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</si>
  <si>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</si>
  <si>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</si>
  <si>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</si>
  <si>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</si>
  <si>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</si>
  <si>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</si>
  <si>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</si>
  <si>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</si>
  <si>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</si>
  <si>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</si>
  <si>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</si>
  <si>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</si>
  <si>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</si>
  <si>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</si>
  <si>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</si>
  <si>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</si>
  <si>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</si>
  <si>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</si>
  <si>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</si>
  <si>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</si>
  <si>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</si>
  <si>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</si>
  <si>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</si>
  <si>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</si>
  <si>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</si>
  <si>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</si>
  <si>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</si>
  <si>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</si>
  <si>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</si>
  <si>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</si>
  <si>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</si>
  <si>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</si>
  <si>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</si>
  <si>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</si>
  <si>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</si>
  <si>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</si>
  <si>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</si>
  <si>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</si>
  <si>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</si>
  <si>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</si>
  <si>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</si>
  <si>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</si>
  <si>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</si>
  <si>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</si>
  <si>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</si>
  <si>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</si>
  <si>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</si>
  <si>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</si>
  <si>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</si>
  <si>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</si>
  <si>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</si>
  <si>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</si>
  <si>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</si>
  <si>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</si>
  <si>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</si>
  <si>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</si>
  <si>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</si>
  <si>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</si>
  <si>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</si>
  <si>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</si>
  <si>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</si>
  <si>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</si>
  <si>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</si>
  <si>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</si>
  <si>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</si>
  <si>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</si>
  <si>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</si>
  <si>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</si>
  <si>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</si>
  <si>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</si>
  <si>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</si>
  <si>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</si>
  <si>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</si>
  <si>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</si>
  <si>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</si>
  <si>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</si>
  <si>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</si>
  <si>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</si>
  <si>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</si>
  <si>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</si>
  <si>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</si>
  <si>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</si>
  <si>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</si>
  <si>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</si>
  <si>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</si>
  <si>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</si>
  <si>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</si>
  <si>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</si>
  <si>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</si>
  <si>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</si>
  <si>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</si>
  <si>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</si>
  <si>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</si>
  <si>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</si>
  <si>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</si>
  <si>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</si>
  <si>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</si>
  <si>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</si>
  <si>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</si>
  <si>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</si>
  <si>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</si>
  <si>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</si>
  <si>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</si>
  <si>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</si>
  <si>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</si>
  <si>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</si>
  <si>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</si>
  <si>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</si>
  <si>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</si>
  <si>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</si>
  <si>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</si>
  <si>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</si>
  <si>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</si>
  <si>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</si>
  <si>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</si>
  <si>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</si>
  <si>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</si>
  <si>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</si>
  <si>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</si>
  <si>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</si>
  <si>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</si>
  <si>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</si>
  <si>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</si>
  <si>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</si>
  <si>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</si>
  <si>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</si>
  <si>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</si>
  <si>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</si>
  <si>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</si>
  <si>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</si>
  <si>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</si>
  <si>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</si>
  <si>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</si>
  <si>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</si>
  <si>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</si>
  <si>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</si>
  <si>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</si>
  <si>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</si>
  <si>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</si>
  <si>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</si>
  <si>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</si>
  <si>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</si>
  <si>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</si>
  <si>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</si>
  <si>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</si>
  <si>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</si>
  <si>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</si>
  <si>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</si>
  <si>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</si>
  <si>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</si>
  <si>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</si>
  <si>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</si>
  <si>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</si>
  <si>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</si>
  <si>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</si>
  <si>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</si>
  <si>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</si>
  <si>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</si>
  <si>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</si>
  <si>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</si>
  <si>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</si>
  <si>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</si>
  <si>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</si>
  <si>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</si>
  <si>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</si>
  <si>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</si>
  <si>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</si>
  <si>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</si>
  <si>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</si>
  <si>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</si>
  <si>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</si>
  <si>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</si>
  <si>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</si>
  <si>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</si>
  <si>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</si>
  <si>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</si>
  <si>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</si>
  <si>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</si>
  <si>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</si>
  <si>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</si>
  <si>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</si>
  <si>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</si>
  <si>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</si>
  <si>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</si>
  <si>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</si>
  <si>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</si>
  <si>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</si>
  <si>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</si>
  <si>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</si>
  <si>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</si>
  <si>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</si>
  <si>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</si>
  <si>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</si>
  <si>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</si>
  <si>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</si>
  <si>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</si>
  <si>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</si>
  <si>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</si>
  <si>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</si>
  <si>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</si>
  <si>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</si>
  <si>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</si>
  <si>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</si>
  <si>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</si>
  <si>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</si>
  <si>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</si>
  <si>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</si>
  <si>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</si>
  <si>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</si>
  <si>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</si>
  <si>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</si>
  <si>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</si>
  <si>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</si>
  <si>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</si>
  <si>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</si>
  <si>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</si>
  <si>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</si>
  <si>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</si>
  <si>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</si>
  <si>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</si>
  <si>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</si>
  <si>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</si>
  <si>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</si>
  <si>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</si>
  <si>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</si>
  <si>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</si>
  <si>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</si>
  <si>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</si>
  <si>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</si>
  <si>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</si>
  <si>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</si>
  <si>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</si>
  <si>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</si>
  <si>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</si>
  <si>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</si>
  <si>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</si>
  <si>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</si>
  <si>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</si>
  <si>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</si>
  <si>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</si>
  <si>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</si>
  <si>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</si>
  <si>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</si>
  <si>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</si>
  <si>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</si>
  <si>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</si>
  <si>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</si>
  <si>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</si>
  <si>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</si>
  <si>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</si>
  <si>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</si>
  <si>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</si>
  <si>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</si>
  <si>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</si>
  <si>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</si>
  <si>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</si>
  <si>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</si>
  <si>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</si>
  <si>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</si>
  <si>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</si>
  <si>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</si>
  <si>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</si>
  <si>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</si>
  <si>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</si>
  <si>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</si>
  <si>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</si>
  <si>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</si>
  <si>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</si>
  <si>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</si>
  <si>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</si>
  <si>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</si>
  <si>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</si>
  <si>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</si>
  <si>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</si>
  <si>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</si>
  <si>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</si>
  <si>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</si>
  <si>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</si>
  <si>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</si>
  <si>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</si>
  <si>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</si>
  <si>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</si>
  <si>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</si>
  <si>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</si>
  <si>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</si>
  <si>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</si>
  <si>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</si>
  <si>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</si>
  <si>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</si>
  <si>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</si>
  <si>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</si>
  <si>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</si>
  <si>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</si>
  <si>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</si>
  <si>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</si>
  <si>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</si>
  <si>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</si>
  <si>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</si>
  <si>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</si>
  <si>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</si>
  <si>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</si>
  <si>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</si>
  <si>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</si>
  <si>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</si>
  <si>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</si>
  <si>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</si>
  <si>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</si>
  <si>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</si>
  <si>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</si>
  <si>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</si>
  <si>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</si>
  <si>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</si>
  <si>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</si>
  <si>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</si>
  <si>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</si>
  <si>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</si>
  <si>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</si>
  <si>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</si>
  <si>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</si>
  <si>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</si>
  <si>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</si>
  <si>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</si>
  <si>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</si>
  <si>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</si>
  <si>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</si>
  <si>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</si>
  <si>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</si>
  <si>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</si>
  <si>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</si>
  <si>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</si>
  <si>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</si>
  <si>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</si>
  <si>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</si>
  <si>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</si>
  <si>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</si>
  <si>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</si>
  <si>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</si>
  <si>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</si>
  <si>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</si>
  <si>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</si>
  <si>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</si>
  <si>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</si>
  <si>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</si>
  <si>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</si>
  <si>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</si>
  <si>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</si>
  <si>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</si>
  <si>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</si>
  <si>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</si>
  <si>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</si>
  <si>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</si>
  <si>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</si>
  <si>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</si>
  <si>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</si>
  <si>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</si>
  <si>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</si>
  <si>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</si>
  <si>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</si>
  <si>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</si>
  <si>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</si>
  <si>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</si>
  <si>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</si>
  <si>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</si>
  <si>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</si>
  <si>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</si>
  <si>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</si>
  <si>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</si>
  <si>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</si>
  <si>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</si>
  <si>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</si>
  <si>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</si>
  <si>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</si>
  <si>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</si>
  <si>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</si>
  <si>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</si>
  <si>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</si>
  <si>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</si>
  <si>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</si>
  <si>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2.40</t>
  </si>
  <si>
    <t>▲ 1.24</t>
  </si>
  <si>
    <t>▲ 1.36</t>
  </si>
  <si>
    <t>▲ 1.86</t>
  </si>
  <si>
    <t>水道事業会計</t>
  </si>
  <si>
    <t>一般会計</t>
  </si>
  <si>
    <t>国民健康保険特別会計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</si>
  <si>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</si>
  <si>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</si>
  <si>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</si>
  <si>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</si>
  <si>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</si>
  <si>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</si>
  <si>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</si>
  <si>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</si>
  <si>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</si>
  <si>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</si>
  <si>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5"/>
  </si>
  <si>
    <t>-</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</si>
  <si>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</si>
  <si>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</si>
  <si>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</si>
  <si>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</si>
  <si>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</si>
  <si>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t>
    <phoneticPr fontId="2"/>
  </si>
  <si>
    <t>-</t>
    <phoneticPr fontId="2"/>
  </si>
  <si>
    <t>-</t>
    <phoneticPr fontId="2"/>
  </si>
  <si>
    <t>崋山会</t>
    <rPh sb="0" eb="2">
      <t>カザン</t>
    </rPh>
    <rPh sb="2" eb="3">
      <t>カイ</t>
    </rPh>
    <phoneticPr fontId="2"/>
  </si>
  <si>
    <t>あつまるタウン田原</t>
    <rPh sb="7" eb="9">
      <t>タハラ</t>
    </rPh>
    <phoneticPr fontId="2"/>
  </si>
  <si>
    <t>田原市土地開発公社</t>
    <rPh sb="0" eb="3">
      <t>タハラシ</t>
    </rPh>
    <rPh sb="3" eb="5">
      <t>トチ</t>
    </rPh>
    <rPh sb="5" eb="7">
      <t>カイハツ</t>
    </rPh>
    <rPh sb="7" eb="9">
      <t>コウシャ</t>
    </rPh>
    <phoneticPr fontId="2"/>
  </si>
  <si>
    <t>グリーンエナジーたはら</t>
    <phoneticPr fontId="2"/>
  </si>
  <si>
    <t>大規模事業推進基金</t>
    <rPh sb="0" eb="3">
      <t>ダイキボ</t>
    </rPh>
    <rPh sb="3" eb="5">
      <t>ジギョウ</t>
    </rPh>
    <rPh sb="5" eb="7">
      <t>スイシン</t>
    </rPh>
    <rPh sb="7" eb="9">
      <t>キキン</t>
    </rPh>
    <phoneticPr fontId="5"/>
  </si>
  <si>
    <t>災害対策基金</t>
    <rPh sb="0" eb="2">
      <t>サイガイ</t>
    </rPh>
    <rPh sb="2" eb="4">
      <t>タイサク</t>
    </rPh>
    <rPh sb="4" eb="6">
      <t>キキン</t>
    </rPh>
    <phoneticPr fontId="2"/>
  </si>
  <si>
    <t>市民協働まちづくり基金</t>
    <rPh sb="0" eb="2">
      <t>シミン</t>
    </rPh>
    <rPh sb="2" eb="4">
      <t>キョウドウ</t>
    </rPh>
    <rPh sb="9" eb="11">
      <t>キキン</t>
    </rPh>
    <phoneticPr fontId="2"/>
  </si>
  <si>
    <t>地域医療推進基金</t>
    <rPh sb="0" eb="2">
      <t>チイキ</t>
    </rPh>
    <rPh sb="2" eb="4">
      <t>イリョウ</t>
    </rPh>
    <rPh sb="4" eb="6">
      <t>スイシン</t>
    </rPh>
    <rPh sb="6" eb="8">
      <t>キキン</t>
    </rPh>
    <phoneticPr fontId="2"/>
  </si>
  <si>
    <t>臨海緑化基金</t>
    <rPh sb="0" eb="2">
      <t>リンカイ</t>
    </rPh>
    <rPh sb="2" eb="4">
      <t>リョッカ</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</si>
  <si>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</si>
  <si>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</si>
  <si>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</si>
  <si>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</si>
  <si>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市債の計画的な発行・償還により将来負担比率は発生していないが、有形固定資産減価償却率は類似団体及び全国平均よりも高い水準にある。特に有形固定資産減価償却率が高いものは、一般廃棄物処理施設、体育館、道路、庁舎、保育園であり、なかでも一般廃棄物処理施設は97.6％とかなり高くなっている。合併前の旧３町でそれぞれ保有していた施設総量が多く、改修等が追いつかないことも有形固定資産減価償却率が高い原因であるため、公共施設等総合管理計画に基づき、今後も集約化・複合化や除却を進めることで有形固定資産減価償却率を抑える取り組みが必要である。</t>
    <rPh sb="0" eb="1">
      <t>シ</t>
    </rPh>
    <rPh sb="98" eb="100">
      <t>ドウロ</t>
    </rPh>
    <rPh sb="104" eb="107">
      <t>ホイクエン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</si>
  <si>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</si>
  <si>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</si>
  <si>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</si>
  <si>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</si>
  <si>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</si>
  <si>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</si>
  <si>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数値となっている。将来負担比率は、市債の償還が進んだことによる市債残高の減少や債務負担額の減少などにより、将来負担額を充当可能財源等が上回る状況が続いており、平成２６年度以降は発生していない。今後もこれまで同様に市債の償還を計画的に進めていくとともに、財政措置のある有利な事業債の優先的な借入及び計画的な基金残高の確保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</si>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</sst>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79245</c:v>
                </c:pt>
                <c:pt idx="1">
                  <c:v>71604</c:v>
                </c:pt>
                <c:pt idx="2">
                  <c:v>67009</c:v>
                </c:pt>
                <c:pt idx="3">
                  <c:v>40807</c:v>
                </c:pt>
                <c:pt idx="4">
                  <c:v>37343</c:v>
                </c:pt>
              </c:numCache>
            </c:numRef>
          </c:val>
          <c:smooth val="0"/>
          <c:extLst>
            <c:ext xmlns:c16="http://schemas.microsoft.com/office/drawing/2014/chart" uri="{C3380CC4-5D6E-409C-BE32-E72D297353CC}">
              <c16:uniqueId val="{00000000-7765-4F23-8A99-D5FF30E05B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84042</c:v>
                </c:pt>
                <c:pt idx="1">
                  <c:v>105372</c:v>
                </c:pt>
                <c:pt idx="2">
                  <c:v>98616</c:v>
                </c:pt>
                <c:pt idx="3">
                  <c:v>61169</c:v>
                </c:pt>
                <c:pt idx="4">
                  <c:v>59502</c:v>
                </c:pt>
              </c:numCache>
            </c:numRef>
          </c:val>
          <c:smooth val="0"/>
          <c:extLst>
            <c:ext xmlns:c16="http://schemas.microsoft.com/office/drawing/2014/chart" uri="{C3380CC4-5D6E-409C-BE32-E72D297353CC}">
              <c16:uniqueId val="{00000001-7765-4F23-8A99-D5FF30E05B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7.71</c:v>
                </c:pt>
                <c:pt idx="1">
                  <c:v>4.4800000000000004</c:v>
                </c:pt>
                <c:pt idx="2">
                  <c:v>4.6100000000000003</c:v>
                </c:pt>
                <c:pt idx="3">
                  <c:v>4.82</c:v>
                </c:pt>
                <c:pt idx="4">
                  <c:v>3.24</c:v>
                </c:pt>
              </c:numCache>
            </c:numRef>
          </c:val>
          <c:extLst>
            <c:ext xmlns:c16="http://schemas.microsoft.com/office/drawing/2014/chart" uri="{C3380CC4-5D6E-409C-BE32-E72D297353CC}">
              <c16:uniqueId val="{00000000-890A-439C-9090-FB17CF85E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42.79</c:v>
                </c:pt>
                <c:pt idx="1">
                  <c:v>39.619999999999997</c:v>
                </c:pt>
                <c:pt idx="2">
                  <c:v>41.97</c:v>
                </c:pt>
                <c:pt idx="3">
                  <c:v>40.44</c:v>
                </c:pt>
                <c:pt idx="4">
                  <c:v>43.53</c:v>
                </c:pt>
              </c:numCache>
            </c:numRef>
          </c:val>
          <c:extLst>
            <c:ext xmlns:c16="http://schemas.microsoft.com/office/drawing/2014/chart" uri="{C3380CC4-5D6E-409C-BE32-E72D297353CC}">
              <c16:uniqueId val="{00000001-890A-439C-9090-FB17CF85E5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4.8099999999999996</c:v>
                </c:pt>
                <c:pt idx="1">
                  <c:v>-2.4</c:v>
                </c:pt>
                <c:pt idx="2">
                  <c:v>-1.24</c:v>
                </c:pt>
                <c:pt idx="3">
                  <c:v>-1.36</c:v>
                </c:pt>
                <c:pt idx="4">
                  <c:v>-1.86</c:v>
                </c:pt>
              </c:numCache>
            </c:numRef>
          </c:val>
          <c:smooth val="0"/>
          <c:extLst>
            <c:ext xmlns:c16="http://schemas.microsoft.com/office/drawing/2014/chart" uri="{C3380CC4-5D6E-409C-BE32-E72D297353CC}">
              <c16:uniqueId val="{00000002-890A-439C-9090-FB17CF85E5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0.38</c:v>
                </c:pt>
                <c:pt idx="2">
                  <c:v>#N/A</c:v>
                </c:pt>
                <c:pt idx="3">
                  <c:v>1.04</c:v>
                </c:pt>
                <c:pt idx="4">
                  <c:v>#N/A</c:v>
                </c:pt>
                <c:pt idx="5">
                  <c:v>0</c:v>
                </c:pt>
                <c:pt idx="6">
                  <c:v>0</c:v>
                </c:pt>
                <c:pt idx="7">
                  <c:v>0</c:v>
                </c:pt>
                <c:pt idx="8">
                  <c:v>0</c:v>
                </c:pt>
                <c:pt idx="9">
                  <c:v>0</c:v>
                </c:pt>
              </c:numCache>
            </c:numRef>
          </c:val>
          <c:extLst>
            <c:ext xmlns:c16="http://schemas.microsoft.com/office/drawing/2014/chart" uri="{C3380CC4-5D6E-409C-BE32-E72D297353CC}">
              <c16:uniqueId val="{00000000-3752-4A9B-83AA-7F8A5869B7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52-4A9B-83AA-7F8A5869B7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52-4A9B-83AA-7F8A5869B79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752-4A9B-83AA-7F8A5869B79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752-4A9B-83AA-7F8A5869B79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3752-4A9B-83AA-7F8A5869B79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0.03</c:v>
                </c:pt>
                <c:pt idx="6">
                  <c:v>#N/A</c:v>
                </c:pt>
                <c:pt idx="7">
                  <c:v>0.24</c:v>
                </c:pt>
                <c:pt idx="8">
                  <c:v>#N/A</c:v>
                </c:pt>
                <c:pt idx="9">
                  <c:v>0.6</c:v>
                </c:pt>
              </c:numCache>
            </c:numRef>
          </c:val>
          <c:extLst>
            <c:ext xmlns:c16="http://schemas.microsoft.com/office/drawing/2014/chart" uri="{C3380CC4-5D6E-409C-BE32-E72D297353CC}">
              <c16:uniqueId val="{00000006-3752-4A9B-83AA-7F8A5869B79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0.85</c:v>
                </c:pt>
                <c:pt idx="2">
                  <c:v>#N/A</c:v>
                </c:pt>
                <c:pt idx="3">
                  <c:v>0.39</c:v>
                </c:pt>
                <c:pt idx="4">
                  <c:v>#N/A</c:v>
                </c:pt>
                <c:pt idx="5">
                  <c:v>0.62</c:v>
                </c:pt>
                <c:pt idx="6">
                  <c:v>#N/A</c:v>
                </c:pt>
                <c:pt idx="7">
                  <c:v>0.54</c:v>
                </c:pt>
                <c:pt idx="8">
                  <c:v>#N/A</c:v>
                </c:pt>
                <c:pt idx="9">
                  <c:v>1.07</c:v>
                </c:pt>
              </c:numCache>
            </c:numRef>
          </c:val>
          <c:extLst>
            <c:ext xmlns:c16="http://schemas.microsoft.com/office/drawing/2014/chart" uri="{C3380CC4-5D6E-409C-BE32-E72D297353CC}">
              <c16:uniqueId val="{00000007-3752-4A9B-83AA-7F8A5869B7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7.71</c:v>
                </c:pt>
                <c:pt idx="2">
                  <c:v>#N/A</c:v>
                </c:pt>
                <c:pt idx="3">
                  <c:v>4.47</c:v>
                </c:pt>
                <c:pt idx="4">
                  <c:v>#N/A</c:v>
                </c:pt>
                <c:pt idx="5">
                  <c:v>4.6100000000000003</c:v>
                </c:pt>
                <c:pt idx="6">
                  <c:v>#N/A</c:v>
                </c:pt>
                <c:pt idx="7">
                  <c:v>4.82</c:v>
                </c:pt>
                <c:pt idx="8">
                  <c:v>#N/A</c:v>
                </c:pt>
                <c:pt idx="9">
                  <c:v>3.24</c:v>
                </c:pt>
              </c:numCache>
            </c:numRef>
          </c:val>
          <c:extLst>
            <c:ext xmlns:c16="http://schemas.microsoft.com/office/drawing/2014/chart" uri="{C3380CC4-5D6E-409C-BE32-E72D297353CC}">
              <c16:uniqueId val="{00000008-3752-4A9B-83AA-7F8A5869B7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7.87</c:v>
                </c:pt>
                <c:pt idx="2">
                  <c:v>#N/A</c:v>
                </c:pt>
                <c:pt idx="3">
                  <c:v>7.32</c:v>
                </c:pt>
                <c:pt idx="4">
                  <c:v>#N/A</c:v>
                </c:pt>
                <c:pt idx="5">
                  <c:v>8.34</c:v>
                </c:pt>
                <c:pt idx="6">
                  <c:v>#N/A</c:v>
                </c:pt>
                <c:pt idx="7">
                  <c:v>8.66</c:v>
                </c:pt>
                <c:pt idx="8">
                  <c:v>#N/A</c:v>
                </c:pt>
                <c:pt idx="9">
                  <c:v>9.74</c:v>
                </c:pt>
              </c:numCache>
            </c:numRef>
          </c:val>
          <c:extLst>
            <c:ext xmlns:c16="http://schemas.microsoft.com/office/drawing/2014/chart" uri="{C3380CC4-5D6E-409C-BE32-E72D297353CC}">
              <c16:uniqueId val="{00000009-3752-4A9B-83AA-7F8A5869B7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2904</c:v>
                </c:pt>
                <c:pt idx="5">
                  <c:v>2745</c:v>
                </c:pt>
                <c:pt idx="8">
                  <c:v>2767</c:v>
                </c:pt>
                <c:pt idx="11">
                  <c:v>2715</c:v>
                </c:pt>
                <c:pt idx="14">
                  <c:v>2617</c:v>
                </c:pt>
              </c:numCache>
            </c:numRef>
          </c:val>
          <c:extLst>
            <c:ext xmlns:c16="http://schemas.microsoft.com/office/drawing/2014/chart" uri="{C3380CC4-5D6E-409C-BE32-E72D297353CC}">
              <c16:uniqueId val="{00000000-921A-4704-83FA-EA6A05DF8B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1A-4704-83FA-EA6A05DF8B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496</c:v>
                </c:pt>
                <c:pt idx="3">
                  <c:v>1152</c:v>
                </c:pt>
                <c:pt idx="6">
                  <c:v>286</c:v>
                </c:pt>
                <c:pt idx="9">
                  <c:v>286</c:v>
                </c:pt>
                <c:pt idx="12">
                  <c:v>286</c:v>
                </c:pt>
              </c:numCache>
            </c:numRef>
          </c:val>
          <c:extLst>
            <c:ext xmlns:c16="http://schemas.microsoft.com/office/drawing/2014/chart" uri="{C3380CC4-5D6E-409C-BE32-E72D297353CC}">
              <c16:uniqueId val="{00000002-921A-4704-83FA-EA6A05DF8B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1A-4704-83FA-EA6A05DF8B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617</c:v>
                </c:pt>
                <c:pt idx="3">
                  <c:v>575</c:v>
                </c:pt>
                <c:pt idx="6">
                  <c:v>525</c:v>
                </c:pt>
                <c:pt idx="9">
                  <c:v>536</c:v>
                </c:pt>
                <c:pt idx="12">
                  <c:v>544</c:v>
                </c:pt>
              </c:numCache>
            </c:numRef>
          </c:val>
          <c:extLst>
            <c:ext xmlns:c16="http://schemas.microsoft.com/office/drawing/2014/chart" uri="{C3380CC4-5D6E-409C-BE32-E72D297353CC}">
              <c16:uniqueId val="{00000004-921A-4704-83FA-EA6A05DF8B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1A-4704-83FA-EA6A05DF8B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1A-4704-83FA-EA6A05DF8B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2554</c:v>
                </c:pt>
                <c:pt idx="3">
                  <c:v>2361</c:v>
                </c:pt>
                <c:pt idx="6">
                  <c:v>2238</c:v>
                </c:pt>
                <c:pt idx="9">
                  <c:v>2315</c:v>
                </c:pt>
                <c:pt idx="12">
                  <c:v>2198</c:v>
                </c:pt>
              </c:numCache>
            </c:numRef>
          </c:val>
          <c:extLst>
            <c:ext xmlns:c16="http://schemas.microsoft.com/office/drawing/2014/chart" uri="{C3380CC4-5D6E-409C-BE32-E72D297353CC}">
              <c16:uniqueId val="{00000007-921A-4704-83FA-EA6A05DF8B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763</c:v>
                </c:pt>
                <c:pt idx="2">
                  <c:v>#N/A</c:v>
                </c:pt>
                <c:pt idx="3">
                  <c:v>#N/A</c:v>
                </c:pt>
                <c:pt idx="4">
                  <c:v>1343</c:v>
                </c:pt>
                <c:pt idx="5">
                  <c:v>#N/A</c:v>
                </c:pt>
                <c:pt idx="6">
                  <c:v>#N/A</c:v>
                </c:pt>
                <c:pt idx="7">
                  <c:v>282</c:v>
                </c:pt>
                <c:pt idx="8">
                  <c:v>#N/A</c:v>
                </c:pt>
                <c:pt idx="9">
                  <c:v>#N/A</c:v>
                </c:pt>
                <c:pt idx="10">
                  <c:v>422</c:v>
                </c:pt>
                <c:pt idx="11">
                  <c:v>#N/A</c:v>
                </c:pt>
                <c:pt idx="12">
                  <c:v>#N/A</c:v>
                </c:pt>
                <c:pt idx="13">
                  <c:v>411</c:v>
                </c:pt>
                <c:pt idx="14">
                  <c:v>#N/A</c:v>
                </c:pt>
              </c:numCache>
            </c:numRef>
          </c:val>
          <c:smooth val="0"/>
          <c:extLst>
            <c:ext xmlns:c16="http://schemas.microsoft.com/office/drawing/2014/chart" uri="{C3380CC4-5D6E-409C-BE32-E72D297353CC}">
              <c16:uniqueId val="{00000008-921A-4704-83FA-EA6A05DF8B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22256</c:v>
                </c:pt>
                <c:pt idx="5">
                  <c:v>21893</c:v>
                </c:pt>
                <c:pt idx="8">
                  <c:v>23317</c:v>
                </c:pt>
                <c:pt idx="11">
                  <c:v>23598</c:v>
                </c:pt>
                <c:pt idx="14">
                  <c:v>23065</c:v>
                </c:pt>
              </c:numCache>
            </c:numRef>
          </c:val>
          <c:extLst>
            <c:ext xmlns:c16="http://schemas.microsoft.com/office/drawing/2014/chart" uri="{C3380CC4-5D6E-409C-BE32-E72D297353CC}">
              <c16:uniqueId val="{00000000-AAF8-4515-92BA-297AFA4D3C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4223</c:v>
                </c:pt>
                <c:pt idx="5">
                  <c:v>3521</c:v>
                </c:pt>
                <c:pt idx="8">
                  <c:v>3691</c:v>
                </c:pt>
                <c:pt idx="11">
                  <c:v>3686</c:v>
                </c:pt>
                <c:pt idx="14">
                  <c:v>3861</c:v>
                </c:pt>
              </c:numCache>
            </c:numRef>
          </c:val>
          <c:extLst>
            <c:ext xmlns:c16="http://schemas.microsoft.com/office/drawing/2014/chart" uri="{C3380CC4-5D6E-409C-BE32-E72D297353CC}">
              <c16:uniqueId val="{00000001-AAF8-4515-92BA-297AFA4D3C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16021</c:v>
                </c:pt>
                <c:pt idx="5">
                  <c:v>15604</c:v>
                </c:pt>
                <c:pt idx="8">
                  <c:v>12848</c:v>
                </c:pt>
                <c:pt idx="11">
                  <c:v>12070</c:v>
                </c:pt>
                <c:pt idx="14">
                  <c:v>17213</c:v>
                </c:pt>
              </c:numCache>
            </c:numRef>
          </c:val>
          <c:extLst>
            <c:ext xmlns:c16="http://schemas.microsoft.com/office/drawing/2014/chart" uri="{C3380CC4-5D6E-409C-BE32-E72D297353CC}">
              <c16:uniqueId val="{00000002-AAF8-4515-92BA-297AFA4D3C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F8-4515-92BA-297AFA4D3C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F8-4515-92BA-297AFA4D3C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c:v>
                </c:pt>
                <c:pt idx="3">
                  <c:v>3</c:v>
                </c:pt>
                <c:pt idx="6">
                  <c:v>2</c:v>
                </c:pt>
                <c:pt idx="9">
                  <c:v>2</c:v>
                </c:pt>
                <c:pt idx="12">
                  <c:v>1</c:v>
                </c:pt>
              </c:numCache>
            </c:numRef>
          </c:val>
          <c:extLst>
            <c:ext xmlns:c16="http://schemas.microsoft.com/office/drawing/2014/chart" uri="{C3380CC4-5D6E-409C-BE32-E72D297353CC}">
              <c16:uniqueId val="{00000005-AAF8-4515-92BA-297AFA4D3C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6246</c:v>
                </c:pt>
                <c:pt idx="3">
                  <c:v>6435</c:v>
                </c:pt>
                <c:pt idx="6">
                  <c:v>6324</c:v>
                </c:pt>
                <c:pt idx="9">
                  <c:v>6384</c:v>
                </c:pt>
                <c:pt idx="12">
                  <c:v>6250</c:v>
                </c:pt>
              </c:numCache>
            </c:numRef>
          </c:val>
          <c:extLst>
            <c:ext xmlns:c16="http://schemas.microsoft.com/office/drawing/2014/chart" uri="{C3380CC4-5D6E-409C-BE32-E72D297353CC}">
              <c16:uniqueId val="{00000006-AAF8-4515-92BA-297AFA4D3C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AF8-4515-92BA-297AFA4D3C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9184</c:v>
                </c:pt>
                <c:pt idx="3">
                  <c:v>8995</c:v>
                </c:pt>
                <c:pt idx="6">
                  <c:v>8532</c:v>
                </c:pt>
                <c:pt idx="9">
                  <c:v>7765</c:v>
                </c:pt>
                <c:pt idx="12">
                  <c:v>7316</c:v>
                </c:pt>
              </c:numCache>
            </c:numRef>
          </c:val>
          <c:extLst>
            <c:ext xmlns:c16="http://schemas.microsoft.com/office/drawing/2014/chart" uri="{C3380CC4-5D6E-409C-BE32-E72D297353CC}">
              <c16:uniqueId val="{00000008-AAF8-4515-92BA-297AFA4D3C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3815</c:v>
                </c:pt>
                <c:pt idx="3">
                  <c:v>3164</c:v>
                </c:pt>
                <c:pt idx="6">
                  <c:v>2873</c:v>
                </c:pt>
                <c:pt idx="9">
                  <c:v>2582</c:v>
                </c:pt>
                <c:pt idx="12">
                  <c:v>2291</c:v>
                </c:pt>
              </c:numCache>
            </c:numRef>
          </c:val>
          <c:extLst>
            <c:ext xmlns:c16="http://schemas.microsoft.com/office/drawing/2014/chart" uri="{C3380CC4-5D6E-409C-BE32-E72D297353CC}">
              <c16:uniqueId val="{00000009-AAF8-4515-92BA-297AFA4D3C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17270</c:v>
                </c:pt>
                <c:pt idx="3">
                  <c:v>17551</c:v>
                </c:pt>
                <c:pt idx="6">
                  <c:v>20412</c:v>
                </c:pt>
                <c:pt idx="9">
                  <c:v>20871</c:v>
                </c:pt>
                <c:pt idx="12">
                  <c:v>20252</c:v>
                </c:pt>
              </c:numCache>
            </c:numRef>
          </c:val>
          <c:extLst>
            <c:ext xmlns:c16="http://schemas.microsoft.com/office/drawing/2014/chart" uri="{C3380CC4-5D6E-409C-BE32-E72D297353CC}">
              <c16:uniqueId val="{0000000A-AAF8-4515-92BA-297AFA4D3C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F8-4515-92BA-297AFA4D3C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7584</c:v>
                </c:pt>
                <c:pt idx="1">
                  <c:v>7387</c:v>
                </c:pt>
                <c:pt idx="2">
                  <c:v>7490</c:v>
                </c:pt>
              </c:numCache>
            </c:numRef>
          </c:val>
          <c:extLst>
            <c:ext xmlns:c16="http://schemas.microsoft.com/office/drawing/2014/chart" uri="{C3380CC4-5D6E-409C-BE32-E72D297353CC}">
              <c16:uniqueId val="{00000000-C5B4-4B52-9261-B54F93BFC9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5B4-4B52-9261-B54F93BFC9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6808</c:v>
                </c:pt>
                <c:pt idx="1">
                  <c:v>6776</c:v>
                </c:pt>
                <c:pt idx="2">
                  <c:v>8774</c:v>
                </c:pt>
              </c:numCache>
            </c:numRef>
          </c:val>
          <c:extLst>
            <c:ext xmlns:c16="http://schemas.microsoft.com/office/drawing/2014/chart" uri="{C3380CC4-5D6E-409C-BE32-E72D297353CC}">
              <c16:uniqueId val="{00000002-C5B4-4B52-9261-B54F93BFC9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{1A8F2E75-D906-438D-A311-7EA53B586677}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6AB-4248-A309-B1B1389616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{FFB7FABB-AE67-478A-83A8-F475F57DC233}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AB-4248-A309-B1B1389616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{69656070-5324-404D-9D0D-F3017EBEBC60}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AB-4248-A309-B1B1389616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{BFDE9A1B-138E-4BA1-9C35-ED1274D7BB39}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AB-4248-A309-B1B1389616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{938181EE-B45E-4A61-B58C-A0DDC7897875}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AB-4248-A309-B1B1389616B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{7DE85D8B-03DE-4EED-9ACF-8BEB6A214F0A}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6AB-4248-A309-B1B1389616B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{9035D4AF-9934-49D5-B1DF-2D619E01B7C8}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6AB-4248-A309-B1B1389616B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{6D8A64A5-5653-4929-8E92-F9FA4AC645F8}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6AB-4248-A309-B1B1389616B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{0B245D1D-E374-40F9-A124-A95F6A3CFA76}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6AB-4248-A309-B1B1389616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65.2</c:v>
                </c:pt>
                <c:pt idx="16">
                  <c:v>66.2</c:v>
                </c:pt>
                <c:pt idx="24">
                  <c:v>67.900000000000006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AB-4248-A309-B1B1389616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{0E0AB2BF-E037-410E-80C4-ED91A5223B80}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6AB-4248-A309-B1B1389616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{0F39212D-90E9-4CE0-B004-5185BDA6BE55}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AB-4248-A309-B1B1389616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{2C434CD8-5E68-4FFD-8AE3-C58FC66CC1E4}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AB-4248-A309-B1B1389616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{6F843D60-49CC-4117-83D1-4E486DDBEA87}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AB-4248-A309-B1B1389616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{91179C69-D810-457D-BCB4-B71141617843}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AB-4248-A309-B1B1389616B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{93967132-AFAC-477C-BDA1-91960D4F2322}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6AB-4248-A309-B1B1389616B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{D3C58593-234C-4EB4-AE94-0A25354B1F35}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6AB-4248-A309-B1B1389616B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{BC6FA3FA-DF3D-4B12-BE64-27DF40DF8FBA}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6AB-4248-A309-B1B1389616B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{F7FF906C-E428-4EEA-80E2-864777CA4274}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6AB-4248-A309-B1B1389616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57.3</c:v>
                </c:pt>
                <c:pt idx="8">
                  <c:v>58.4</c:v>
                </c:pt>
                <c:pt idx="16">
                  <c:v>59.1</c:v>
                </c:pt>
                <c:pt idx="24">
                  <c:v>62.3</c:v>
                </c:pt>
                <c:pt idx="32">
                  <c:v>63.7</c:v>
                </c:pt>
              </c:numCache>
            </c:numRef>
          </c:xVal>
          <c:yVal>
            <c:numRef>
              <c:f>公会計指標分析・財政指標組合せ分析表!$BP$55:$DC$55</c:f>
              <c:numCache>
                <c:formatCode>#,##0.0;"▲ "#,##0.0</c:formatCode>
                <c:ptCount val="40"/>
                <c:pt idx="0">
                  <c:v>35.200000000000003</c:v>
                </c:pt>
                <c:pt idx="8">
                  <c:v>40.4</c:v>
                </c:pt>
                <c:pt idx="16">
                  <c:v>39.5</c:v>
                </c:pt>
                <c:pt idx="24">
                  <c:v>39</c:v>
                </c:pt>
                <c:pt idx="32">
                  <c:v>28.7</c:v>
                </c:pt>
              </c:numCache>
            </c:numRef>
          </c:yVal>
          <c:smooth val="0"/>
          <c:extLst>
            <c:ext xmlns:c16="http://schemas.microsoft.com/office/drawing/2014/chart" uri="{C3380CC4-5D6E-409C-BE32-E72D297353CC}">
              <c16:uniqueId val="{00000013-06AB-4248-A309-B1B1389616B2}"/>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{07597011-BED9-42E3-97D6-E54D0CC97D8A}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E71-4940-A12D-DBE6B67A9F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{85F62A71-F4D1-4BA5-B3D0-DD7F24C3B461}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71-4940-A12D-DBE6B67A9F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{20C277FD-9AFA-4F53-B08E-30D55BE258B0}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71-4940-A12D-DBE6B67A9F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{B0EE32B2-AD1F-49C0-9C4D-F7040E734A14}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71-4940-A12D-DBE6B67A9F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{79DF7983-9B13-4F81-A42D-32687165BD31}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71-4940-A12D-DBE6B67A9F9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{96973A0B-224A-440B-BBE8-65F2715A2854}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E71-4940-A12D-DBE6B67A9F9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{35F98ED8-E574-4885-9F3F-06A841ED2F8E}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E71-4940-A12D-DBE6B67A9F9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{508DE66C-A005-4696-AEDC-22710927C13C}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E71-4940-A12D-DBE6B67A9F9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{B2190EED-1D23-4B01-A06A-7226D89D22A4}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E71-4940-A12D-DBE6B67A9F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5.5</c:v>
                </c:pt>
                <c:pt idx="16">
                  <c:v>4.9000000000000004</c:v>
                </c:pt>
                <c:pt idx="24">
                  <c:v>4</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71-4940-A12D-DBE6B67A9F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{6B5C0476-3C83-45D1-AC01-40CB0D88544D}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E71-4940-A12D-DBE6B67A9F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{28B637A5-CE89-4155-8CE0-7F17016377A6}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71-4940-A12D-DBE6B67A9F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{CDA8A766-2562-44FE-9988-B012BE70A7A4}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71-4940-A12D-DBE6B67A9F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{A0AA6A29-5ABA-4C3E-A2F9-9AF960D72A17}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71-4940-A12D-DBE6B67A9F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{2A4B388B-486B-4552-89C7-5775D815FDD1}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71-4940-A12D-DBE6B67A9F9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{713686E4-C603-45AC-91FC-58768145BBE4}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E71-4940-A12D-DBE6B67A9F91}"/>
                </c:ext>
              </c:extLst>
            </c:dLbl>
            <c:dLbl>
              <c:idx val="16"/>
              <c:layout>
                <c:manualLayout>
                  <c:x val="-4.4905057365901176E-2"/>
                  <c:y val="-4.998880065648017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{FBFEE170-B662-4804-9413-273BE5179442}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E71-4940-A12D-DBE6B67A9F91}"/>
                </c:ext>
              </c:extLst>
            </c:dLbl>
            <c:dLbl>
              <c:idx val="24"/>
              <c:layout>
                <c:manualLayout>
                  <c:x val="-1.8235628084250059E-2"/>
                  <c:y val="-7.48444935191078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{5EB6296F-7E49-4505-B56D-CAA2A3FE2F8B}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E71-4940-A12D-DBE6B67A9F9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{0508CB6A-D7B5-40E7-9B9D-F2D0955BFC6B}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E71-4940-A12D-DBE6B67A9F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c:v>
                </c:pt>
                <c:pt idx="16">
                  <c:v>6.9</c:v>
                </c:pt>
                <c:pt idx="24">
                  <c:v>6.9</c:v>
                </c:pt>
                <c:pt idx="32">
                  <c:v>6.8</c:v>
                </c:pt>
              </c:numCache>
            </c:numRef>
          </c:xVal>
          <c:yVal>
            <c:numRef>
              <c:f>公会計指標分析・財政指標組合せ分析表!$BP$77:$DC$77</c:f>
              <c:numCache>
                <c:formatCode>#,##0.0;"▲ "#,##0.0</c:formatCode>
                <c:ptCount val="40"/>
                <c:pt idx="0">
                  <c:v>35.200000000000003</c:v>
                </c:pt>
                <c:pt idx="8">
                  <c:v>40.4</c:v>
                </c:pt>
                <c:pt idx="16">
                  <c:v>39.5</c:v>
                </c:pt>
                <c:pt idx="24">
                  <c:v>39</c:v>
                </c:pt>
                <c:pt idx="32">
                  <c:v>28.7</c:v>
                </c:pt>
              </c:numCache>
            </c:numRef>
          </c:yVal>
          <c:smooth val="0"/>
          <c:extLst>
            <c:ext xmlns:c16="http://schemas.microsoft.com/office/drawing/2014/chart" uri="{C3380CC4-5D6E-409C-BE32-E72D297353CC}">
              <c16:uniqueId val="{00000013-BE71-4940-A12D-DBE6B67A9F91}"/>
            </c:ext>
          </c:extLst>
        </c:ser>
        <c:dLbls>
          <c:showLegendKey val="0"/>
          <c:showVal val="1"/>
          <c:showCatName val="0"/>
          <c:showSerName val="0"/>
          <c:showPercent val="0"/>
          <c:showBubbleSize val="0"/>
        </c:dLbls>
        <c:axId val="84219776"/>
        <c:axId val="84234240"/>
      </c:scatterChart>
      <c:valAx>
        <c:axId val="84219776"/>
        <c:scaling>
          <c:orientation val="maxMin"/>
          <c:max val="7.1"/>
          <c:min val="6.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元利償還金等</a:t>
          </a: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過去の大規模事業の償還終了</a:t>
          </a:r>
          <a:r>
            <a:rPr kumimoji="1" lang="ja-JP" altLang="ja-JP" sz="1400">
              <a:solidFill>
                <a:schemeClr val="dk1"/>
              </a:solidFill>
              <a:effectLst/>
              <a:latin typeface="+mn-lt"/>
              <a:ea typeface="+mn-ea"/>
              <a:cs typeface="+mn-cs"/>
            </a:rPr>
            <a:t>に伴う元金の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により、元利償還金が前年度と比べ</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　算入公債費等</a:t>
          </a: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東日本大震災全国緊急防災施策債償還費の平成</a:t>
          </a:r>
          <a:r>
            <a:rPr kumimoji="1" lang="en-US" altLang="ja-JP" sz="1400">
              <a:solidFill>
                <a:schemeClr val="dk1"/>
              </a:solidFill>
              <a:effectLst/>
              <a:latin typeface="+mn-lt"/>
              <a:ea typeface="+mn-ea"/>
              <a:cs typeface="+mn-cs"/>
            </a:rPr>
            <a:t>23</a:t>
          </a:r>
          <a:r>
            <a:rPr kumimoji="1" lang="ja-JP" altLang="en-US" sz="1400">
              <a:solidFill>
                <a:schemeClr val="dk1"/>
              </a:solidFill>
              <a:effectLst/>
              <a:latin typeface="+mn-lt"/>
              <a:ea typeface="+mn-ea"/>
              <a:cs typeface="+mn-cs"/>
            </a:rPr>
            <a:t>年度分が対象でなくなったこと</a:t>
          </a:r>
          <a:r>
            <a:rPr kumimoji="1" lang="ja-JP" altLang="ja-JP" sz="1400">
              <a:solidFill>
                <a:schemeClr val="dk1"/>
              </a:solidFill>
              <a:effectLst/>
              <a:latin typeface="+mn-lt"/>
              <a:ea typeface="+mn-ea"/>
              <a:cs typeface="+mn-cs"/>
            </a:rPr>
            <a:t>により基準財政需要額に算入された公債費が減少となった。</a:t>
          </a:r>
          <a:endParaRPr lang="ja-JP" altLang="ja-JP" sz="1400">
            <a:effectLst/>
          </a:endParaRPr>
        </a:p>
        <a:p>
          <a:r>
            <a:rPr kumimoji="1" lang="ja-JP" altLang="ja-JP" sz="1400">
              <a:solidFill>
                <a:schemeClr val="dk1"/>
              </a:solidFill>
              <a:effectLst/>
              <a:latin typeface="+mn-lt"/>
              <a:ea typeface="+mn-ea"/>
              <a:cs typeface="+mn-cs"/>
            </a:rPr>
            <a:t>　今後大規模事業の継続実施による市債発行の増加が想定されているので、計画的な市債発行を行い、健全な財政運営に努める。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）は、一般会計等にかかる地方債が臨時財政対策債の減額等により借入額を償還額が上回ったこと、また、各項目において減少のため、全体として減少となった。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充当可能財源額（</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）は、令和４年度に財政調整基金及び土地開発基金の繰替運用がなかったこと、また、大規模事業推進基金の積立により充当可能基金が大きく増加したことにより、全体として増加となった。</a:t>
          </a:r>
          <a:endParaRPr lang="ja-JP" altLang="ja-JP" sz="1400">
            <a:effectLst/>
          </a:endParaRPr>
        </a:p>
        <a:p>
          <a:r>
            <a:rPr kumimoji="1" lang="ja-JP" altLang="en-US" sz="1400">
              <a:latin typeface="ＭＳ ゴシック" pitchFamily="49" charset="-128"/>
              <a:ea typeface="ＭＳ ゴシック" pitchFamily="49" charset="-128"/>
            </a:rPr>
            <a:t>　今後、大規模事業の実施を予定しており、市債発行の増加を見込んでおり、市債残高は一時的に増加するため、基金からの繰入れも活用しながら、計画的な市債発行を行い、健全な財政運営に努める。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法人関係税の増収により、今後の大規模事業への対応のため「大規模事業推進基金」へ約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億円の積立を行ったため、その他特定目的基金が大幅に増加となった。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重点的な政策事業や今後予定している大規模事業を実施していく財源を確保するため、財政調整基金と大規模推進基金を始めとする特定目的基金を計画的に活用する。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・大規模事業推進基金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学校等建設事業などの重点的な政策事業や公有財産等の保全、更新、活用及び処分を計画的に実施するために充てる。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・災害対策基金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地震、風水害その他の自然災害により、甚大な被害が想定される場合の予防対策並びにその被害が発生した場合の応急対策及び復興対策推進を図るために充てる。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市民の連帯の強化、地域振興及び市民公益活動の促進を図るために充てる。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・大規模事業推進基金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法人関係税</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の大幅な増加に伴い、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円の積み立てを行ったことによる増加。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・地域医療推進基金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市営診療所の運営、公的病院への補助金のため、約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・臨海緑化基金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臨海緑化の維持管理にあたり、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万円を取崩しをしたことによる減少。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・大規模事業推進基金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公有財産等の保全、更新、活用及び処分等を計画的に実施するために活用予定。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・地域医療推進基金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市営診療所の運営、公的病院への補助のため、毎年度取崩しを予定。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・臨海緑化基金</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臨海緑地の管理のため、毎年度取崩しを予定。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寄附金や利息、歳計剰余金の積み立てにより増加した。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リーマンショック時の平成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年度には、本市の歳入に大きな影響のある法人市民税の大幅な減収により、財政調整基金を計約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億円を取り崩して市政運営を行った経緯があるため、景気対策として最低限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億円を確保し、また法人税率改正による税収減等による急激な予算規模縮小を緩和するための財源として、計画的に活用していく。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前の旧３町でそれぞれ公共施設を所有していたため、施設総量が多く、改修等が追いついていない状況にある。したがって類似団体及び全国平均よりも高い水準にある。公共施設等総合管理計画に基づき、施設の集約化・複合化を進め、活用の見込めない施設については除去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2667</xdr:rowOff>
    </xdr:from>
    <xdr:to>
      <xdr:col>23</xdr:col>
      <xdr:colOff>85090</xdr:colOff>
      <xdr:row>33</xdr:row>
      <xdr:rowOff>168783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574792"/>
          <a:ext cx="1270" cy="1023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1160</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168783</xdr:rowOff>
    </xdr:from>
    <xdr:to>
      <xdr:col>23</xdr:col>
      <xdr:colOff>174625</xdr:colOff>
      <xdr:row>33</xdr:row>
      <xdr:rowOff>168783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5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120794</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35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2667</xdr:rowOff>
    </xdr:from>
    <xdr:to>
      <xdr:col>23</xdr:col>
      <xdr:colOff>174625</xdr:colOff>
      <xdr:row>28</xdr:row>
      <xdr:rowOff>2667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57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122318</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208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99441</xdr:rowOff>
    </xdr:from>
    <xdr:to>
      <xdr:col>23</xdr:col>
      <xdr:colOff>136525</xdr:colOff>
      <xdr:row>33</xdr:row>
      <xdr:rowOff>29591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72263</xdr:rowOff>
    </xdr:from>
    <xdr:to>
      <xdr:col>15</xdr:col>
      <xdr:colOff>187325</xdr:colOff>
      <xdr:row>32</xdr:row>
      <xdr:rowOff>2413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42037</xdr:rowOff>
    </xdr:from>
    <xdr:to>
      <xdr:col>11</xdr:col>
      <xdr:colOff>187325</xdr:colOff>
      <xdr:row>31</xdr:row>
      <xdr:rowOff>143637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165989</xdr:rowOff>
    </xdr:from>
    <xdr:to>
      <xdr:col>7</xdr:col>
      <xdr:colOff>187325</xdr:colOff>
      <xdr:row>31</xdr:row>
      <xdr:rowOff>96139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109347</xdr:rowOff>
    </xdr:from>
    <xdr:to>
      <xdr:col>23</xdr:col>
      <xdr:colOff>136525</xdr:colOff>
      <xdr:row>34</xdr:row>
      <xdr:rowOff>39497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5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24274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109347</xdr:rowOff>
    </xdr:from>
    <xdr:to>
      <xdr:col>19</xdr:col>
      <xdr:colOff>187325</xdr:colOff>
      <xdr:row>34</xdr:row>
      <xdr:rowOff>39497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5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160147</xdr:rowOff>
    </xdr:from>
    <xdr:to>
      <xdr:col>23</xdr:col>
      <xdr:colOff>85725</xdr:colOff>
      <xdr:row>33</xdr:row>
      <xdr:rowOff>160147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58952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35941</xdr:rowOff>
    </xdr:from>
    <xdr:to>
      <xdr:col>15</xdr:col>
      <xdr:colOff>187325</xdr:colOff>
      <xdr:row>33</xdr:row>
      <xdr:rowOff>137540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86741</xdr:rowOff>
    </xdr:from>
    <xdr:to>
      <xdr:col>19</xdr:col>
      <xdr:colOff>136525</xdr:colOff>
      <xdr:row>33</xdr:row>
      <xdr:rowOff>160147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51611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164211</xdr:rowOff>
    </xdr:from>
    <xdr:to>
      <xdr:col>11</xdr:col>
      <xdr:colOff>187325</xdr:colOff>
      <xdr:row>33</xdr:row>
      <xdr:rowOff>94361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43561</xdr:rowOff>
    </xdr:from>
    <xdr:to>
      <xdr:col>15</xdr:col>
      <xdr:colOff>136525</xdr:colOff>
      <xdr:row>33</xdr:row>
      <xdr:rowOff>86741</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47293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95123</xdr:rowOff>
    </xdr:from>
    <xdr:to>
      <xdr:col>7</xdr:col>
      <xdr:colOff>187325</xdr:colOff>
      <xdr:row>33</xdr:row>
      <xdr:rowOff>25273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145923</xdr:rowOff>
    </xdr:from>
    <xdr:to>
      <xdr:col>11</xdr:col>
      <xdr:colOff>136525</xdr:colOff>
      <xdr:row>33</xdr:row>
      <xdr:rowOff>43561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640384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18940</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160164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90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112666</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30624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663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128668</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85488</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16400</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全国平均及び類似団体を下回っている。</a:t>
          </a:r>
          <a:r>
            <a:rPr kumimoji="1" lang="ja-JP" altLang="en-US" sz="1100">
              <a:solidFill>
                <a:schemeClr val="dk1"/>
              </a:solidFill>
              <a:effectLst/>
              <a:latin typeface="+mn-lt"/>
              <a:ea typeface="+mn-ea"/>
              <a:cs typeface="+mn-cs"/>
            </a:rPr>
            <a:t>市債残高等将来負担額に対し、基金等充当可能額が多いことが要因となっている。令和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年度は市税等経常一般財源が多く数値が大幅に改善しているが、企業の業績等により数値が大きく変動する可能性がある。</a:t>
          </a:r>
          <a:r>
            <a:rPr kumimoji="1" lang="ja-JP" altLang="ja-JP" sz="1100">
              <a:solidFill>
                <a:schemeClr val="dk1"/>
              </a:solidFill>
              <a:effectLst/>
              <a:latin typeface="+mn-lt"/>
              <a:ea typeface="+mn-ea"/>
              <a:cs typeface="+mn-cs"/>
            </a:rPr>
            <a:t>今後も計画的な市債の借入及び計画的な基金残高の確保に努める。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D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69035</xdr:rowOff>
    </xdr:from>
    <xdr:to>
      <xdr:col>76</xdr:col>
      <xdr:colOff>21589</xdr:colOff>
      <xdr:row>33</xdr:row>
      <xdr:rowOff>75946</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flipV="1">
          <a:off x="14793595" y="5298260"/>
          <a:ext cx="1269" cy="1207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79773</xdr:rowOff>
    </xdr:from>
    <xdr:ext cx="469744" cy="259045"/>
    <xdr:sp macro="" textlink="">
      <xdr:nvSpPr>
        <xdr:cNvPr id="137" name="債務償還比率最小値テキスト">
          <a:extLst>
            <a:ext uri="{FF2B5EF4-FFF2-40B4-BE49-F238E27FC236}">
              <a16:creationId xmlns:a16="http://schemas.microsoft.com/office/drawing/2014/main" id="{00000000-0008-0000-0D00-000089000000}"/>
            </a:ext>
          </a:extLst>
        </xdr:cNvPr>
        <xdr:cNvSpPr txBox="1"/>
      </xdr:nvSpPr>
      <xdr:spPr>
        <a:xfrm>
          <a:off x="14846300" y="65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75946</xdr:rowOff>
    </xdr:from>
    <xdr:to>
      <xdr:col>76</xdr:col>
      <xdr:colOff>111125</xdr:colOff>
      <xdr:row>33</xdr:row>
      <xdr:rowOff>75946</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6505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15712</xdr:rowOff>
    </xdr:from>
    <xdr:ext cx="469744" cy="259045"/>
    <xdr:sp macro="" textlink="">
      <xdr:nvSpPr>
        <xdr:cNvPr id="139" name="債務償還比率最大値テキスト">
          <a:extLst>
            <a:ext uri="{FF2B5EF4-FFF2-40B4-BE49-F238E27FC236}">
              <a16:creationId xmlns:a16="http://schemas.microsoft.com/office/drawing/2014/main" id="{00000000-0008-0000-0D00-00008B000000}"/>
            </a:ext>
          </a:extLst>
        </xdr:cNvPr>
        <xdr:cNvSpPr txBox="1"/>
      </xdr:nvSpPr>
      <xdr:spPr>
        <a:xfrm>
          <a:off x="14846300" y="50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69035</xdr:rowOff>
    </xdr:from>
    <xdr:to>
      <xdr:col>76</xdr:col>
      <xdr:colOff>111125</xdr:colOff>
      <xdr:row>26</xdr:row>
      <xdr:rowOff>69035</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a:off x="14706600" y="52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12537</xdr:rowOff>
    </xdr:from>
    <xdr:ext cx="469744" cy="259045"/>
    <xdr:sp macro="" textlink="">
      <xdr:nvSpPr>
        <xdr:cNvPr id="141" name="債務償還比率平均値テキスト">
          <a:extLst>
            <a:ext uri="{FF2B5EF4-FFF2-40B4-BE49-F238E27FC236}">
              <a16:creationId xmlns:a16="http://schemas.microsoft.com/office/drawing/2014/main" id="{00000000-0008-0000-0D00-00008D000000}"/>
            </a:ext>
          </a:extLst>
        </xdr:cNvPr>
        <xdr:cNvSpPr txBox="1"/>
      </xdr:nvSpPr>
      <xdr:spPr>
        <a:xfrm>
          <a:off x="14846300" y="5927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34110</xdr:rowOff>
    </xdr:from>
    <xdr:to>
      <xdr:col>76</xdr:col>
      <xdr:colOff>73025</xdr:colOff>
      <xdr:row>30</xdr:row>
      <xdr:rowOff>135710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744700" y="59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74052</xdr:rowOff>
    </xdr:from>
    <xdr:to>
      <xdr:col>72</xdr:col>
      <xdr:colOff>123825</xdr:colOff>
      <xdr:row>31</xdr:row>
      <xdr:rowOff>4202</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033500" y="598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79100</xdr:rowOff>
    </xdr:from>
    <xdr:to>
      <xdr:col>68</xdr:col>
      <xdr:colOff>123825</xdr:colOff>
      <xdr:row>32</xdr:row>
      <xdr:rowOff>9250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3271500" y="61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59669</xdr:rowOff>
    </xdr:from>
    <xdr:to>
      <xdr:col>64</xdr:col>
      <xdr:colOff>123825</xdr:colOff>
      <xdr:row>31</xdr:row>
      <xdr:rowOff>161269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2509500" y="61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93303</xdr:rowOff>
    </xdr:from>
    <xdr:to>
      <xdr:col>60</xdr:col>
      <xdr:colOff>123825</xdr:colOff>
      <xdr:row>31</xdr:row>
      <xdr:rowOff>23453</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747500" y="60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18235</xdr:rowOff>
    </xdr:from>
    <xdr:to>
      <xdr:col>76</xdr:col>
      <xdr:colOff>73025</xdr:colOff>
      <xdr:row>26</xdr:row>
      <xdr:rowOff>119835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744700" y="52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142712</xdr:rowOff>
    </xdr:from>
    <xdr:ext cx="469744" cy="259045"/>
    <xdr:sp macro="" textlink="">
      <xdr:nvSpPr>
        <xdr:cNvPr id="153" name="債務償還比率該当値テキスト">
          <a:extLst>
            <a:ext uri="{FF2B5EF4-FFF2-40B4-BE49-F238E27FC236}">
              <a16:creationId xmlns:a16="http://schemas.microsoft.com/office/drawing/2014/main" id="{00000000-0008-0000-0D00-000099000000}"/>
            </a:ext>
          </a:extLst>
        </xdr:cNvPr>
        <xdr:cNvSpPr txBox="1"/>
      </xdr:nvSpPr>
      <xdr:spPr>
        <a:xfrm>
          <a:off x="14846300" y="52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169746</xdr:rowOff>
    </xdr:from>
    <xdr:to>
      <xdr:col>72</xdr:col>
      <xdr:colOff>123825</xdr:colOff>
      <xdr:row>29</xdr:row>
      <xdr:rowOff>99896</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4033500" y="57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69035</xdr:rowOff>
    </xdr:from>
    <xdr:to>
      <xdr:col>76</xdr:col>
      <xdr:colOff>22225</xdr:colOff>
      <xdr:row>29</xdr:row>
      <xdr:rowOff>49096</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4084300" y="5298260"/>
          <a:ext cx="711200" cy="4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154633</xdr:rowOff>
    </xdr:from>
    <xdr:to>
      <xdr:col>68</xdr:col>
      <xdr:colOff>123825</xdr:colOff>
      <xdr:row>29</xdr:row>
      <xdr:rowOff>84783</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3271500" y="57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33983</xdr:rowOff>
    </xdr:from>
    <xdr:to>
      <xdr:col>72</xdr:col>
      <xdr:colOff>73025</xdr:colOff>
      <xdr:row>29</xdr:row>
      <xdr:rowOff>49096</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3322300" y="577755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163248</xdr:rowOff>
    </xdr:from>
    <xdr:to>
      <xdr:col>64</xdr:col>
      <xdr:colOff>123825</xdr:colOff>
      <xdr:row>27</xdr:row>
      <xdr:rowOff>93398</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2509500" y="53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42598</xdr:rowOff>
    </xdr:from>
    <xdr:to>
      <xdr:col>68</xdr:col>
      <xdr:colOff>73025</xdr:colOff>
      <xdr:row>29</xdr:row>
      <xdr:rowOff>33983</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a:off x="12560300" y="5443273"/>
          <a:ext cx="762000" cy="33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30469</xdr:rowOff>
    </xdr:from>
    <xdr:to>
      <xdr:col>60</xdr:col>
      <xdr:colOff>123825</xdr:colOff>
      <xdr:row>26</xdr:row>
      <xdr:rowOff>132069</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1747500" y="52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81269</xdr:rowOff>
    </xdr:from>
    <xdr:to>
      <xdr:col>64</xdr:col>
      <xdr:colOff>73025</xdr:colOff>
      <xdr:row>27</xdr:row>
      <xdr:rowOff>42598</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a:off x="11798300" y="5310494"/>
          <a:ext cx="762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166779</xdr:rowOff>
    </xdr:from>
    <xdr:ext cx="469744" cy="259045"/>
    <xdr:sp macro="" textlink="">
      <xdr:nvSpPr>
        <xdr:cNvPr id="162" name="n_1aveValue債務償還比率">
          <a:extLst>
            <a:ext uri="{FF2B5EF4-FFF2-40B4-BE49-F238E27FC236}">
              <a16:creationId xmlns:a16="http://schemas.microsoft.com/office/drawing/2014/main" id="{00000000-0008-0000-0D00-0000A2000000}"/>
            </a:ext>
          </a:extLst>
        </xdr:cNvPr>
        <xdr:cNvSpPr txBox="1"/>
      </xdr:nvSpPr>
      <xdr:spPr>
        <a:xfrm>
          <a:off x="13836727" y="60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377</xdr:rowOff>
    </xdr:from>
    <xdr:ext cx="469744" cy="259045"/>
    <xdr:sp macro="" textlink="">
      <xdr:nvSpPr>
        <xdr:cNvPr id="163" name="n_2aveValue債務償還比率">
          <a:extLst>
            <a:ext uri="{FF2B5EF4-FFF2-40B4-BE49-F238E27FC236}">
              <a16:creationId xmlns:a16="http://schemas.microsoft.com/office/drawing/2014/main" id="{00000000-0008-0000-0D00-0000A3000000}"/>
            </a:ext>
          </a:extLst>
        </xdr:cNvPr>
        <xdr:cNvSpPr txBox="1"/>
      </xdr:nvSpPr>
      <xdr:spPr>
        <a:xfrm>
          <a:off x="13087427" y="625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152396</xdr:rowOff>
    </xdr:from>
    <xdr:ext cx="469744" cy="259045"/>
    <xdr:sp macro="" textlink="">
      <xdr:nvSpPr>
        <xdr:cNvPr id="164" name="n_3aveValue債務償還比率">
          <a:extLst>
            <a:ext uri="{FF2B5EF4-FFF2-40B4-BE49-F238E27FC236}">
              <a16:creationId xmlns:a16="http://schemas.microsoft.com/office/drawing/2014/main" id="{00000000-0008-0000-0D00-0000A4000000}"/>
            </a:ext>
          </a:extLst>
        </xdr:cNvPr>
        <xdr:cNvSpPr txBox="1"/>
      </xdr:nvSpPr>
      <xdr:spPr>
        <a:xfrm>
          <a:off x="12325427" y="623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14580</xdr:rowOff>
    </xdr:from>
    <xdr:ext cx="469744" cy="259045"/>
    <xdr:sp macro="" textlink="">
      <xdr:nvSpPr>
        <xdr:cNvPr id="165" name="n_4aveValue債務償還比率">
          <a:extLst>
            <a:ext uri="{FF2B5EF4-FFF2-40B4-BE49-F238E27FC236}">
              <a16:creationId xmlns:a16="http://schemas.microsoft.com/office/drawing/2014/main" id="{00000000-0008-0000-0D00-0000A5000000}"/>
            </a:ext>
          </a:extLst>
        </xdr:cNvPr>
        <xdr:cNvSpPr txBox="1"/>
      </xdr:nvSpPr>
      <xdr:spPr>
        <a:xfrm>
          <a:off x="11563427" y="61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116423</xdr:rowOff>
    </xdr:from>
    <xdr:ext cx="469744" cy="259045"/>
    <xdr:sp macro="" textlink="">
      <xdr:nvSpPr>
        <xdr:cNvPr id="166" name="n_1mainValue債務償還比率">
          <a:extLst>
            <a:ext uri="{FF2B5EF4-FFF2-40B4-BE49-F238E27FC236}">
              <a16:creationId xmlns:a16="http://schemas.microsoft.com/office/drawing/2014/main" id="{00000000-0008-0000-0D00-0000A6000000}"/>
            </a:ext>
          </a:extLst>
        </xdr:cNvPr>
        <xdr:cNvSpPr txBox="1"/>
      </xdr:nvSpPr>
      <xdr:spPr>
        <a:xfrm>
          <a:off x="13836727" y="551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101310</xdr:rowOff>
    </xdr:from>
    <xdr:ext cx="469744" cy="259045"/>
    <xdr:sp macro="" textlink="">
      <xdr:nvSpPr>
        <xdr:cNvPr id="167" name="n_2mainValue債務償還比率">
          <a:extLst>
            <a:ext uri="{FF2B5EF4-FFF2-40B4-BE49-F238E27FC236}">
              <a16:creationId xmlns:a16="http://schemas.microsoft.com/office/drawing/2014/main" id="{00000000-0008-0000-0D00-0000A7000000}"/>
            </a:ext>
          </a:extLst>
        </xdr:cNvPr>
        <xdr:cNvSpPr txBox="1"/>
      </xdr:nvSpPr>
      <xdr:spPr>
        <a:xfrm>
          <a:off x="13087427" y="55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109925</xdr:rowOff>
    </xdr:from>
    <xdr:ext cx="469744" cy="259045"/>
    <xdr:sp macro="" textlink="">
      <xdr:nvSpPr>
        <xdr:cNvPr id="168" name="n_3mainValue債務償還比率">
          <a:extLst>
            <a:ext uri="{FF2B5EF4-FFF2-40B4-BE49-F238E27FC236}">
              <a16:creationId xmlns:a16="http://schemas.microsoft.com/office/drawing/2014/main" id="{00000000-0008-0000-0D00-0000A8000000}"/>
            </a:ext>
          </a:extLst>
        </xdr:cNvPr>
        <xdr:cNvSpPr txBox="1"/>
      </xdr:nvSpPr>
      <xdr:spPr>
        <a:xfrm>
          <a:off x="12325427" y="51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24</xdr:row>
      <xdr:rowOff>148596</xdr:rowOff>
    </xdr:from>
    <xdr:ext cx="469744" cy="259045"/>
    <xdr:sp macro="" textlink="">
      <xdr:nvSpPr>
        <xdr:cNvPr id="169" name="n_4mainValue債務償還比率">
          <a:extLst>
            <a:ext uri="{FF2B5EF4-FFF2-40B4-BE49-F238E27FC236}">
              <a16:creationId xmlns:a16="http://schemas.microsoft.com/office/drawing/2014/main" id="{00000000-0008-0000-0D00-0000A9000000}"/>
            </a:ext>
          </a:extLst>
        </xdr:cNvPr>
        <xdr:cNvSpPr txBox="1"/>
      </xdr:nvSpPr>
      <xdr:spPr>
        <a:xfrm>
          <a:off x="11563427" y="50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690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170197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3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33020</xdr:rowOff>
    </xdr:from>
    <xdr:to>
      <xdr:col>24</xdr:col>
      <xdr:colOff>114300</xdr:colOff>
      <xdr:row>41</xdr:row>
      <xdr:rowOff>134620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119397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97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83820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0370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52070</xdr:rowOff>
    </xdr:from>
    <xdr:to>
      <xdr:col>15</xdr:col>
      <xdr:colOff>101600</xdr:colOff>
      <xdr:row>40</xdr:row>
      <xdr:rowOff>153670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102870</xdr:rowOff>
    </xdr:from>
    <xdr:to>
      <xdr:col>19</xdr:col>
      <xdr:colOff>177800</xdr:colOff>
      <xdr:row>41</xdr:row>
      <xdr:rowOff>7620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9608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158750</xdr:rowOff>
    </xdr:from>
    <xdr:to>
      <xdr:col>10</xdr:col>
      <xdr:colOff>165100</xdr:colOff>
      <xdr:row>40</xdr:row>
      <xdr:rowOff>88900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40</xdr:row>
      <xdr:rowOff>102870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8961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86360</xdr:rowOff>
    </xdr:from>
    <xdr:to>
      <xdr:col>6</xdr:col>
      <xdr:colOff>38100</xdr:colOff>
      <xdr:row>40</xdr:row>
      <xdr:rowOff>16510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137160</xdr:rowOff>
    </xdr:from>
    <xdr:to>
      <xdr:col>10</xdr:col>
      <xdr:colOff>114300</xdr:colOff>
      <xdr:row>40</xdr:row>
      <xdr:rowOff>38100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8237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84887</xdr:rowOff>
    </xdr:from>
    <xdr:to>
      <xdr:col>54</xdr:col>
      <xdr:colOff>189865</xdr:colOff>
      <xdr:row>41</xdr:row>
      <xdr:rowOff>129007</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742737"/>
          <a:ext cx="0" cy="14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132834</xdr:rowOff>
    </xdr:from>
    <xdr:ext cx="534377"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129007</xdr:rowOff>
    </xdr:from>
    <xdr:to>
      <xdr:col>55</xdr:col>
      <xdr:colOff>88900</xdr:colOff>
      <xdr:row>41</xdr:row>
      <xdr:rowOff>129007</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5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31564</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5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84887</xdr:rowOff>
    </xdr:from>
    <xdr:to>
      <xdr:col>55</xdr:col>
      <xdr:colOff>88900</xdr:colOff>
      <xdr:row>33</xdr:row>
      <xdr:rowOff>84887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74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31305</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37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52878</xdr:rowOff>
    </xdr:from>
    <xdr:to>
      <xdr:col>55</xdr:col>
      <xdr:colOff>50800</xdr:colOff>
      <xdr:row>37</xdr:row>
      <xdr:rowOff>154478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65817</xdr:rowOff>
    </xdr:from>
    <xdr:to>
      <xdr:col>50</xdr:col>
      <xdr:colOff>165100</xdr:colOff>
      <xdr:row>37</xdr:row>
      <xdr:rowOff>167416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36968</xdr:rowOff>
    </xdr:from>
    <xdr:to>
      <xdr:col>46</xdr:col>
      <xdr:colOff>38100</xdr:colOff>
      <xdr:row>38</xdr:row>
      <xdr:rowOff>138568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55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53335</xdr:rowOff>
    </xdr:from>
    <xdr:to>
      <xdr:col>41</xdr:col>
      <xdr:colOff>101600</xdr:colOff>
      <xdr:row>38</xdr:row>
      <xdr:rowOff>154935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60741</xdr:rowOff>
    </xdr:from>
    <xdr:to>
      <xdr:col>36</xdr:col>
      <xdr:colOff>165100</xdr:colOff>
      <xdr:row>38</xdr:row>
      <xdr:rowOff>162341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5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57770</xdr:rowOff>
    </xdr:from>
    <xdr:to>
      <xdr:col>55</xdr:col>
      <xdr:colOff>50800</xdr:colOff>
      <xdr:row>36</xdr:row>
      <xdr:rowOff>159370</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2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80647</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0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68560</xdr:rowOff>
    </xdr:from>
    <xdr:to>
      <xdr:col>50</xdr:col>
      <xdr:colOff>165100</xdr:colOff>
      <xdr:row>36</xdr:row>
      <xdr:rowOff>170160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108570</xdr:rowOff>
    </xdr:from>
    <xdr:to>
      <xdr:col>55</xdr:col>
      <xdr:colOff>0</xdr:colOff>
      <xdr:row>36</xdr:row>
      <xdr:rowOff>119360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6280770"/>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86711</xdr:rowOff>
    </xdr:from>
    <xdr:to>
      <xdr:col>46</xdr:col>
      <xdr:colOff>38100</xdr:colOff>
      <xdr:row>37</xdr:row>
      <xdr:rowOff>16861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25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119360</xdr:rowOff>
    </xdr:from>
    <xdr:to>
      <xdr:col>50</xdr:col>
      <xdr:colOff>114300</xdr:colOff>
      <xdr:row>36</xdr:row>
      <xdr:rowOff>137511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291560"/>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107147</xdr:rowOff>
    </xdr:from>
    <xdr:to>
      <xdr:col>41</xdr:col>
      <xdr:colOff>101600</xdr:colOff>
      <xdr:row>37</xdr:row>
      <xdr:rowOff>37297</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2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137511</xdr:rowOff>
    </xdr:from>
    <xdr:to>
      <xdr:col>45</xdr:col>
      <xdr:colOff>177800</xdr:colOff>
      <xdr:row>36</xdr:row>
      <xdr:rowOff>157947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309711"/>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121138</xdr:rowOff>
    </xdr:from>
    <xdr:to>
      <xdr:col>36</xdr:col>
      <xdr:colOff>165100</xdr:colOff>
      <xdr:row>37</xdr:row>
      <xdr:rowOff>51288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2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157947</xdr:rowOff>
    </xdr:from>
    <xdr:to>
      <xdr:col>41</xdr:col>
      <xdr:colOff>50800</xdr:colOff>
      <xdr:row>37</xdr:row>
      <xdr:rowOff>488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330147"/>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158543</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650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129695</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664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146062</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66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153468</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66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15237</xdr:rowOff>
    </xdr:from>
    <xdr:ext cx="534377"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59411" y="60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33388</xdr:rowOff>
    </xdr:from>
    <xdr:ext cx="534377"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83111" y="603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53824</xdr:rowOff>
    </xdr:from>
    <xdr:ext cx="534377"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94111" y="60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67815</xdr:rowOff>
    </xdr:from>
    <xdr:ext cx="534377"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05111" y="60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34290</xdr:rowOff>
    </xdr:from>
    <xdr:to>
      <xdr:col>24</xdr:col>
      <xdr:colOff>62865</xdr:colOff>
      <xdr:row>64</xdr:row>
      <xdr:rowOff>53340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8069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152417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34290</xdr:rowOff>
    </xdr:from>
    <xdr:to>
      <xdr:col>24</xdr:col>
      <xdr:colOff>152400</xdr:colOff>
      <xdr:row>57</xdr:row>
      <xdr:rowOff>34290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80027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538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90170</xdr:rowOff>
    </xdr:from>
    <xdr:to>
      <xdr:col>20</xdr:col>
      <xdr:colOff>38100</xdr:colOff>
      <xdr:row>62</xdr:row>
      <xdr:rowOff>20320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52070</xdr:rowOff>
    </xdr:from>
    <xdr:to>
      <xdr:col>15</xdr:col>
      <xdr:colOff>101600</xdr:colOff>
      <xdr:row>60</xdr:row>
      <xdr:rowOff>153670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101600</xdr:rowOff>
    </xdr:from>
    <xdr:to>
      <xdr:col>24</xdr:col>
      <xdr:colOff>114300</xdr:colOff>
      <xdr:row>58</xdr:row>
      <xdr:rowOff>31750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16527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106680</xdr:rowOff>
    </xdr:from>
    <xdr:to>
      <xdr:col>24</xdr:col>
      <xdr:colOff>63500</xdr:colOff>
      <xdr:row>57</xdr:row>
      <xdr:rowOff>152400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9879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xdr:rowOff>
    </xdr:from>
    <xdr:to>
      <xdr:col>15</xdr:col>
      <xdr:colOff>101600</xdr:colOff>
      <xdr:row>57</xdr:row>
      <xdr:rowOff>111760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60960</xdr:rowOff>
    </xdr:from>
    <xdr:to>
      <xdr:col>19</xdr:col>
      <xdr:colOff>177800</xdr:colOff>
      <xdr:row>57</xdr:row>
      <xdr:rowOff>106680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9833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124460</xdr:rowOff>
    </xdr:from>
    <xdr:to>
      <xdr:col>10</xdr:col>
      <xdr:colOff>165100</xdr:colOff>
      <xdr:row>57</xdr:row>
      <xdr:rowOff>54610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3810</xdr:rowOff>
    </xdr:from>
    <xdr:to>
      <xdr:col>15</xdr:col>
      <xdr:colOff>50800</xdr:colOff>
      <xdr:row>57</xdr:row>
      <xdr:rowOff>60960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9776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74930</xdr:rowOff>
    </xdr:from>
    <xdr:to>
      <xdr:col>6</xdr:col>
      <xdr:colOff>38100</xdr:colOff>
      <xdr:row>57</xdr:row>
      <xdr:rowOff>5080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125730</xdr:rowOff>
    </xdr:from>
    <xdr:to>
      <xdr:col>10</xdr:col>
      <xdr:colOff>114300</xdr:colOff>
      <xdr:row>57</xdr:row>
      <xdr:rowOff>3810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97269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11447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128287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71137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21607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71388</xdr:rowOff>
    </xdr:from>
    <xdr:to>
      <xdr:col>54</xdr:col>
      <xdr:colOff>189865</xdr:colOff>
      <xdr:row>64</xdr:row>
      <xdr:rowOff>7121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01138"/>
          <a:ext cx="0" cy="147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10948</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7121</xdr:rowOff>
    </xdr:from>
    <xdr:to>
      <xdr:col>55</xdr:col>
      <xdr:colOff>88900</xdr:colOff>
      <xdr:row>64</xdr:row>
      <xdr:rowOff>7121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18065</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27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71388</xdr:rowOff>
    </xdr:from>
    <xdr:to>
      <xdr:col>55</xdr:col>
      <xdr:colOff>88900</xdr:colOff>
      <xdr:row>55</xdr:row>
      <xdr:rowOff>71388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0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12381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127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33954</xdr:rowOff>
    </xdr:from>
    <xdr:to>
      <xdr:col>55</xdr:col>
      <xdr:colOff>50800</xdr:colOff>
      <xdr:row>59</xdr:row>
      <xdr:rowOff>135554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53388</xdr:rowOff>
    </xdr:from>
    <xdr:to>
      <xdr:col>50</xdr:col>
      <xdr:colOff>165100</xdr:colOff>
      <xdr:row>59</xdr:row>
      <xdr:rowOff>154988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129733</xdr:rowOff>
    </xdr:from>
    <xdr:to>
      <xdr:col>46</xdr:col>
      <xdr:colOff>38100</xdr:colOff>
      <xdr:row>61</xdr:row>
      <xdr:rowOff>59883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4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136877</xdr:rowOff>
    </xdr:from>
    <xdr:to>
      <xdr:col>41</xdr:col>
      <xdr:colOff>101600</xdr:colOff>
      <xdr:row>61</xdr:row>
      <xdr:rowOff>67027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4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145678</xdr:rowOff>
    </xdr:from>
    <xdr:to>
      <xdr:col>36</xdr:col>
      <xdr:colOff>165100</xdr:colOff>
      <xdr:row>61</xdr:row>
      <xdr:rowOff>75828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121042</xdr:rowOff>
    </xdr:from>
    <xdr:to>
      <xdr:col>55</xdr:col>
      <xdr:colOff>50800</xdr:colOff>
      <xdr:row>58</xdr:row>
      <xdr:rowOff>51192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98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143919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974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137806</xdr:rowOff>
    </xdr:from>
    <xdr:to>
      <xdr:col>50</xdr:col>
      <xdr:colOff>165100</xdr:colOff>
      <xdr:row>58</xdr:row>
      <xdr:rowOff>67956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99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392</xdr:rowOff>
    </xdr:from>
    <xdr:to>
      <xdr:col>55</xdr:col>
      <xdr:colOff>0</xdr:colOff>
      <xdr:row>58</xdr:row>
      <xdr:rowOff>17156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9944492"/>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159626</xdr:rowOff>
    </xdr:from>
    <xdr:to>
      <xdr:col>46</xdr:col>
      <xdr:colOff>38100</xdr:colOff>
      <xdr:row>58</xdr:row>
      <xdr:rowOff>89776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99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17156</xdr:rowOff>
    </xdr:from>
    <xdr:to>
      <xdr:col>50</xdr:col>
      <xdr:colOff>114300</xdr:colOff>
      <xdr:row>58</xdr:row>
      <xdr:rowOff>38976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9961256"/>
          <a:ext cx="8890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4803</xdr:rowOff>
    </xdr:from>
    <xdr:to>
      <xdr:col>41</xdr:col>
      <xdr:colOff>101600</xdr:colOff>
      <xdr:row>58</xdr:row>
      <xdr:rowOff>106403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99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38976</xdr:rowOff>
    </xdr:from>
    <xdr:to>
      <xdr:col>45</xdr:col>
      <xdr:colOff>177800</xdr:colOff>
      <xdr:row>58</xdr:row>
      <xdr:rowOff>55603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9983076"/>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21590</xdr:rowOff>
    </xdr:from>
    <xdr:to>
      <xdr:col>36</xdr:col>
      <xdr:colOff>165100</xdr:colOff>
      <xdr:row>58</xdr:row>
      <xdr:rowOff>123190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55603</xdr:rowOff>
    </xdr:from>
    <xdr:to>
      <xdr:col>41</xdr:col>
      <xdr:colOff>50800</xdr:colOff>
      <xdr:row>58</xdr:row>
      <xdr:rowOff>72390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9999703"/>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146115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26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51010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58154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1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66955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2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84483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96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106303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970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122930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97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139717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974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20138</xdr:rowOff>
    </xdr:from>
    <xdr:to>
      <xdr:col>24</xdr:col>
      <xdr:colOff>62865</xdr:colOff>
      <xdr:row>86</xdr:row>
      <xdr:rowOff>18506</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217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22333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76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18506</xdr:rowOff>
    </xdr:from>
    <xdr:to>
      <xdr:col>24</xdr:col>
      <xdr:colOff>152400</xdr:colOff>
      <xdr:row>86</xdr:row>
      <xdr:rowOff>18506</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138265</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299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20138</xdr:rowOff>
    </xdr:from>
    <xdr:to>
      <xdr:col>24</xdr:col>
      <xdr:colOff>152400</xdr:colOff>
      <xdr:row>77</xdr:row>
      <xdr:rowOff>20138</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83293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82006</xdr:rowOff>
    </xdr:from>
    <xdr:to>
      <xdr:col>6</xdr:col>
      <xdr:colOff>38100</xdr:colOff>
      <xdr:row>81</xdr:row>
      <xdr:rowOff>12156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152219</xdr:rowOff>
    </xdr:from>
    <xdr:to>
      <xdr:col>24</xdr:col>
      <xdr:colOff>114300</xdr:colOff>
      <xdr:row>80</xdr:row>
      <xdr:rowOff>82369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3646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54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31569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6855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75656</xdr:rowOff>
    </xdr:from>
    <xdr:to>
      <xdr:col>19</xdr:col>
      <xdr:colOff>177800</xdr:colOff>
      <xdr:row>79</xdr:row>
      <xdr:rowOff>140970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6202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75656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5712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72208</xdr:rowOff>
    </xdr:from>
    <xdr:to>
      <xdr:col>6</xdr:col>
      <xdr:colOff>38100</xdr:colOff>
      <xdr:row>79</xdr:row>
      <xdr:rowOff>2358</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123008</xdr:rowOff>
    </xdr:from>
    <xdr:to>
      <xdr:col>10</xdr:col>
      <xdr:colOff>114300</xdr:colOff>
      <xdr:row>79</xdr:row>
      <xdr:rowOff>26670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4961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3283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18885</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158114</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54050"/>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161941</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158114</xdr:rowOff>
    </xdr:from>
    <xdr:to>
      <xdr:col>55</xdr:col>
      <xdr:colOff>88900</xdr:colOff>
      <xdr:row>85</xdr:row>
      <xdr:rowOff>158114</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83838</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379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105411</xdr:rowOff>
    </xdr:from>
    <xdr:to>
      <xdr:col>55</xdr:col>
      <xdr:colOff>50800</xdr:colOff>
      <xdr:row>81</xdr:row>
      <xdr:rowOff>35561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120650</xdr:rowOff>
    </xdr:from>
    <xdr:to>
      <xdr:col>50</xdr:col>
      <xdr:colOff>165100</xdr:colOff>
      <xdr:row>81</xdr:row>
      <xdr:rowOff>50800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53975</xdr:rowOff>
    </xdr:from>
    <xdr:to>
      <xdr:col>46</xdr:col>
      <xdr:colOff>38100</xdr:colOff>
      <xdr:row>82</xdr:row>
      <xdr:rowOff>155575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55880</xdr:rowOff>
    </xdr:from>
    <xdr:to>
      <xdr:col>41</xdr:col>
      <xdr:colOff>101600</xdr:colOff>
      <xdr:row>82</xdr:row>
      <xdr:rowOff>157480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74930</xdr:rowOff>
    </xdr:from>
    <xdr:to>
      <xdr:col>36</xdr:col>
      <xdr:colOff>165100</xdr:colOff>
      <xdr:row>83</xdr:row>
      <xdr:rowOff>5080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54627</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32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116839</xdr:rowOff>
    </xdr:from>
    <xdr:to>
      <xdr:col>50</xdr:col>
      <xdr:colOff>165100</xdr:colOff>
      <xdr:row>78</xdr:row>
      <xdr:rowOff>46989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152400</xdr:rowOff>
    </xdr:from>
    <xdr:to>
      <xdr:col>55</xdr:col>
      <xdr:colOff>0</xdr:colOff>
      <xdr:row>77</xdr:row>
      <xdr:rowOff>167639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33540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141605</xdr:rowOff>
    </xdr:from>
    <xdr:to>
      <xdr:col>46</xdr:col>
      <xdr:colOff>38100</xdr:colOff>
      <xdr:row>78</xdr:row>
      <xdr:rowOff>71755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167639</xdr:rowOff>
    </xdr:from>
    <xdr:to>
      <xdr:col>50</xdr:col>
      <xdr:colOff>114300</xdr:colOff>
      <xdr:row>78</xdr:row>
      <xdr:rowOff>20955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3369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130175</xdr:rowOff>
    </xdr:from>
    <xdr:to>
      <xdr:col>41</xdr:col>
      <xdr:colOff>101600</xdr:colOff>
      <xdr:row>78</xdr:row>
      <xdr:rowOff>60325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9525</xdr:rowOff>
    </xdr:from>
    <xdr:to>
      <xdr:col>45</xdr:col>
      <xdr:colOff>177800</xdr:colOff>
      <xdr:row>78</xdr:row>
      <xdr:rowOff>20955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3382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147320</xdr:rowOff>
    </xdr:from>
    <xdr:to>
      <xdr:col>36</xdr:col>
      <xdr:colOff>165100</xdr:colOff>
      <xdr:row>78</xdr:row>
      <xdr:rowOff>77470</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9525</xdr:rowOff>
    </xdr:from>
    <xdr:to>
      <xdr:col>41</xdr:col>
      <xdr:colOff>50800</xdr:colOff>
      <xdr:row>78</xdr:row>
      <xdr:rowOff>26670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33826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41927</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146702</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20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148607</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167657</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63516</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88282</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76852</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31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93997</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108</xdr:row>
      <xdr:rowOff>40005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301211"/>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70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103505</xdr:rowOff>
    </xdr:from>
    <xdr:to>
      <xdr:col>20</xdr:col>
      <xdr:colOff>38100</xdr:colOff>
      <xdr:row>106</xdr:row>
      <xdr:rowOff>33655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130175</xdr:rowOff>
    </xdr:from>
    <xdr:to>
      <xdr:col>15</xdr:col>
      <xdr:colOff>101600</xdr:colOff>
      <xdr:row>107</xdr:row>
      <xdr:rowOff>60325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103505</xdr:rowOff>
    </xdr:from>
    <xdr:to>
      <xdr:col>10</xdr:col>
      <xdr:colOff>165100</xdr:colOff>
      <xdr:row>107</xdr:row>
      <xdr:rowOff>33655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84455</xdr:rowOff>
    </xdr:from>
    <xdr:to>
      <xdr:col>6</xdr:col>
      <xdr:colOff>38100</xdr:colOff>
      <xdr:row>107</xdr:row>
      <xdr:rowOff>14605</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160655</xdr:rowOff>
    </xdr:from>
    <xdr:to>
      <xdr:col>24</xdr:col>
      <xdr:colOff>114300</xdr:colOff>
      <xdr:row>108</xdr:row>
      <xdr:rowOff>90805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75582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84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122555</xdr:rowOff>
    </xdr:from>
    <xdr:to>
      <xdr:col>20</xdr:col>
      <xdr:colOff>38100</xdr:colOff>
      <xdr:row>108</xdr:row>
      <xdr:rowOff>52705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1905</xdr:rowOff>
    </xdr:from>
    <xdr:to>
      <xdr:col>24</xdr:col>
      <xdr:colOff>63500</xdr:colOff>
      <xdr:row>108</xdr:row>
      <xdr:rowOff>40005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85185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82550</xdr:rowOff>
    </xdr:from>
    <xdr:to>
      <xdr:col>15</xdr:col>
      <xdr:colOff>101600</xdr:colOff>
      <xdr:row>108</xdr:row>
      <xdr:rowOff>12700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133350</xdr:rowOff>
    </xdr:from>
    <xdr:to>
      <xdr:col>19</xdr:col>
      <xdr:colOff>177800</xdr:colOff>
      <xdr:row>108</xdr:row>
      <xdr:rowOff>1905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8478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40639</xdr:rowOff>
    </xdr:from>
    <xdr:to>
      <xdr:col>10</xdr:col>
      <xdr:colOff>165100</xdr:colOff>
      <xdr:row>107</xdr:row>
      <xdr:rowOff>142239</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91439</xdr:rowOff>
    </xdr:from>
    <xdr:to>
      <xdr:col>15</xdr:col>
      <xdr:colOff>50800</xdr:colOff>
      <xdr:row>107</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8436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168275</xdr:rowOff>
    </xdr:from>
    <xdr:to>
      <xdr:col>6</xdr:col>
      <xdr:colOff>38100</xdr:colOff>
      <xdr:row>107</xdr:row>
      <xdr:rowOff>98425</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47625</xdr:rowOff>
    </xdr:from>
    <xdr:to>
      <xdr:col>10</xdr:col>
      <xdr:colOff>114300</xdr:colOff>
      <xdr:row>107</xdr:row>
      <xdr:rowOff>91439</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83927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50182</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8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76852</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0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50182</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05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31132</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03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43832</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3827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133366</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89552</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64606</xdr:rowOff>
    </xdr:from>
    <xdr:ext cx="53129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72701" y="1858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72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146248</xdr:rowOff>
    </xdr:from>
    <xdr:ext cx="53129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72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40387</xdr:rowOff>
    </xdr:from>
    <xdr:to>
      <xdr:col>54</xdr:col>
      <xdr:colOff>189865</xdr:colOff>
      <xdr:row>101</xdr:row>
      <xdr:rowOff>25690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185387"/>
          <a:ext cx="0" cy="156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29517</xdr:rowOff>
    </xdr:from>
    <xdr:ext cx="534377"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734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25690</xdr:rowOff>
    </xdr:from>
    <xdr:to>
      <xdr:col>55</xdr:col>
      <xdr:colOff>88900</xdr:colOff>
      <xdr:row>101</xdr:row>
      <xdr:rowOff>25690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4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158514</xdr:rowOff>
    </xdr:from>
    <xdr:ext cx="534377"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69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40387</xdr:rowOff>
    </xdr:from>
    <xdr:to>
      <xdr:col>55</xdr:col>
      <xdr:colOff>88900</xdr:colOff>
      <xdr:row>100</xdr:row>
      <xdr:rowOff>40387</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1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114064</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70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69270</xdr:rowOff>
    </xdr:from>
    <xdr:to>
      <xdr:col>55</xdr:col>
      <xdr:colOff>50800</xdr:colOff>
      <xdr:row>100</xdr:row>
      <xdr:rowOff>170870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721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82223</xdr:rowOff>
    </xdr:from>
    <xdr:to>
      <xdr:col>50</xdr:col>
      <xdr:colOff>165100</xdr:colOff>
      <xdr:row>109</xdr:row>
      <xdr:rowOff>12373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59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23768</xdr:rowOff>
    </xdr:from>
    <xdr:to>
      <xdr:col>46</xdr:col>
      <xdr:colOff>38100</xdr:colOff>
      <xdr:row>101</xdr:row>
      <xdr:rowOff>125368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108567</xdr:rowOff>
    </xdr:from>
    <xdr:to>
      <xdr:col>41</xdr:col>
      <xdr:colOff>101600</xdr:colOff>
      <xdr:row>102</xdr:row>
      <xdr:rowOff>38717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742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23113</xdr:rowOff>
    </xdr:from>
    <xdr:to>
      <xdr:col>36</xdr:col>
      <xdr:colOff>165100</xdr:colOff>
      <xdr:row>102</xdr:row>
      <xdr:rowOff>124713</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751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146340</xdr:rowOff>
    </xdr:from>
    <xdr:to>
      <xdr:col>55</xdr:col>
      <xdr:colOff>50800</xdr:colOff>
      <xdr:row>101</xdr:row>
      <xdr:rowOff>76490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72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69613</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72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15168</xdr:rowOff>
    </xdr:from>
    <xdr:to>
      <xdr:col>50</xdr:col>
      <xdr:colOff>165100</xdr:colOff>
      <xdr:row>101</xdr:row>
      <xdr:rowOff>116768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733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25690</xdr:rowOff>
    </xdr:from>
    <xdr:to>
      <xdr:col>55</xdr:col>
      <xdr:colOff>0</xdr:colOff>
      <xdr:row>101</xdr:row>
      <xdr:rowOff>65968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7342140"/>
          <a:ext cx="8382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81026</xdr:rowOff>
    </xdr:from>
    <xdr:to>
      <xdr:col>46</xdr:col>
      <xdr:colOff>38100</xdr:colOff>
      <xdr:row>102</xdr:row>
      <xdr:rowOff>11176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73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65968</xdr:rowOff>
    </xdr:from>
    <xdr:to>
      <xdr:col>50</xdr:col>
      <xdr:colOff>114300</xdr:colOff>
      <xdr:row>101</xdr:row>
      <xdr:rowOff>131826</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7382418"/>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156899</xdr:rowOff>
    </xdr:from>
    <xdr:to>
      <xdr:col>41</xdr:col>
      <xdr:colOff>101600</xdr:colOff>
      <xdr:row>102</xdr:row>
      <xdr:rowOff>87049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74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131826</xdr:rowOff>
    </xdr:from>
    <xdr:to>
      <xdr:col>45</xdr:col>
      <xdr:colOff>177800</xdr:colOff>
      <xdr:row>102</xdr:row>
      <xdr:rowOff>36249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7448276"/>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30952</xdr:rowOff>
    </xdr:from>
    <xdr:to>
      <xdr:col>36</xdr:col>
      <xdr:colOff>165100</xdr:colOff>
      <xdr:row>102</xdr:row>
      <xdr:rowOff>132552</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75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36249</xdr:rowOff>
    </xdr:from>
    <xdr:to>
      <xdr:col>41</xdr:col>
      <xdr:colOff>50800</xdr:colOff>
      <xdr:row>102</xdr:row>
      <xdr:rowOff>81752</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7524149"/>
          <a:ext cx="889000" cy="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109</xdr:row>
      <xdr:rowOff>3500</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869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141895</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71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100</xdr:row>
      <xdr:rowOff>55244</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72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100</xdr:row>
      <xdr:rowOff>141240</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728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133295</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359411" y="1710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2303</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483111" y="1749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78176</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594111" y="175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123679</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705111" y="176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00000000-0008-0000-0E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95794</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6318864" y="587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0000000-0008-0000-0E00-00000C020000}"/>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00000000-0008-0000-0E00-00000E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00000000-0008-0000-0E00-000010020000}"/>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141333</xdr:rowOff>
    </xdr:from>
    <xdr:to>
      <xdr:col>81</xdr:col>
      <xdr:colOff>101600</xdr:colOff>
      <xdr:row>38</xdr:row>
      <xdr:rowOff>71482</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5430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123372</xdr:rowOff>
    </xdr:from>
    <xdr:to>
      <xdr:col>72</xdr:col>
      <xdr:colOff>38100</xdr:colOff>
      <xdr:row>37</xdr:row>
      <xdr:rowOff>53522</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3652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152763</xdr:rowOff>
    </xdr:from>
    <xdr:to>
      <xdr:col>67</xdr:col>
      <xdr:colOff>101600</xdr:colOff>
      <xdr:row>37</xdr:row>
      <xdr:rowOff>82913</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2763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00000000-0008-0000-0E00-00001C020000}"/>
            </a:ext>
          </a:extLst>
        </xdr:cNvPr>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17235</xdr:rowOff>
    </xdr:from>
    <xdr:to>
      <xdr:col>81</xdr:col>
      <xdr:colOff>101600</xdr:colOff>
      <xdr:row>41</xdr:row>
      <xdr:rowOff>118835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5430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68035</xdr:rowOff>
    </xdr:from>
    <xdr:to>
      <xdr:col>85</xdr:col>
      <xdr:colOff>127000</xdr:colOff>
      <xdr:row>41</xdr:row>
      <xdr:rowOff>100693</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5481300" y="7097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136434</xdr:rowOff>
    </xdr:from>
    <xdr:to>
      <xdr:col>76</xdr:col>
      <xdr:colOff>165100</xdr:colOff>
      <xdr:row>41</xdr:row>
      <xdr:rowOff>66584</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4541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68035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4592300" y="70452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44994</xdr:rowOff>
    </xdr:from>
    <xdr:to>
      <xdr:col>72</xdr:col>
      <xdr:colOff>38100</xdr:colOff>
      <xdr:row>40</xdr:row>
      <xdr:rowOff>146594</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3652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95794</xdr:rowOff>
    </xdr:from>
    <xdr:to>
      <xdr:col>76</xdr:col>
      <xdr:colOff>114300</xdr:colOff>
      <xdr:row>41</xdr:row>
      <xdr:rowOff>15784</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3703300" y="69537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2763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95794</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814300" y="686235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88010</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99440</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109962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5266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57711</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4389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137721</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3500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00000000-0008-0000-0E00-00002C020000}"/>
            </a:ext>
          </a:extLst>
        </xdr:cNvPr>
        <xdr:cNvSpPr txBox="1"/>
      </xdr:nvSpPr>
      <xdr:spPr>
        <a:xfrm>
          <a:off x="12611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00000000-0008-0000-0E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95250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2160864" y="58978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0000000-0008-0000-0E00-000045020000}"/>
            </a:ext>
          </a:extLst>
        </xdr:cNvPr>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00000000-0008-0000-0E00-00004702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00000000-0008-0000-0E00-000049020000}"/>
            </a:ext>
          </a:extLst>
        </xdr:cNvPr>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6350</xdr:rowOff>
    </xdr:from>
    <xdr:to>
      <xdr:col>102</xdr:col>
      <xdr:colOff>165100</xdr:colOff>
      <xdr:row>38</xdr:row>
      <xdr:rowOff>107950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94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17780</xdr:rowOff>
    </xdr:from>
    <xdr:to>
      <xdr:col>116</xdr:col>
      <xdr:colOff>114300</xdr:colOff>
      <xdr:row>34</xdr:row>
      <xdr:rowOff>119380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2110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142257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00000000-0008-0000-0E00-000055020000}"/>
            </a:ext>
          </a:extLst>
        </xdr:cNvPr>
        <xdr:cNvSpPr txBox="1"/>
      </xdr:nvSpPr>
      <xdr:spPr>
        <a:xfrm>
          <a:off x="22199600"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158750</xdr:rowOff>
    </xdr:from>
    <xdr:to>
      <xdr:col>112</xdr:col>
      <xdr:colOff>38100</xdr:colOff>
      <xdr:row>34</xdr:row>
      <xdr:rowOff>88900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38100</xdr:rowOff>
    </xdr:from>
    <xdr:to>
      <xdr:col>116</xdr:col>
      <xdr:colOff>63500</xdr:colOff>
      <xdr:row>34</xdr:row>
      <xdr:rowOff>68580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1323300" y="5867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6350</xdr:rowOff>
    </xdr:from>
    <xdr:to>
      <xdr:col>107</xdr:col>
      <xdr:colOff>101600</xdr:colOff>
      <xdr:row>34</xdr:row>
      <xdr:rowOff>107950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0383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38100</xdr:rowOff>
    </xdr:from>
    <xdr:to>
      <xdr:col>111</xdr:col>
      <xdr:colOff>177800</xdr:colOff>
      <xdr:row>34</xdr:row>
      <xdr:rowOff>57150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0434300" y="5867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25400</xdr:rowOff>
    </xdr:from>
    <xdr:to>
      <xdr:col>102</xdr:col>
      <xdr:colOff>165100</xdr:colOff>
      <xdr:row>34</xdr:row>
      <xdr:rowOff>127000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494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57150</xdr:rowOff>
    </xdr:from>
    <xdr:to>
      <xdr:col>107</xdr:col>
      <xdr:colOff>50800</xdr:colOff>
      <xdr:row>34</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9545300" y="5886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36830</xdr:rowOff>
    </xdr:from>
    <xdr:to>
      <xdr:col>98</xdr:col>
      <xdr:colOff>38100</xdr:colOff>
      <xdr:row>34</xdr:row>
      <xdr:rowOff>138430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605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76200</xdr:rowOff>
    </xdr:from>
    <xdr:to>
      <xdr:col>102</xdr:col>
      <xdr:colOff>114300</xdr:colOff>
      <xdr:row>34</xdr:row>
      <xdr:rowOff>87630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8656300" y="5905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137177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106697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105427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210757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124477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2019942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143527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19310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154957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0000000-0008-0000-0E00-000065020000}"/>
            </a:ext>
          </a:extLst>
        </xdr:cNvPr>
        <xdr:cNvSpPr txBox="1"/>
      </xdr:nvSpPr>
      <xdr:spPr>
        <a:xfrm>
          <a:off x="18421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62</xdr:row>
      <xdr:rowOff>114300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5497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118127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114300</xdr:rowOff>
    </xdr:from>
    <xdr:to>
      <xdr:col>86</xdr:col>
      <xdr:colOff>25400</xdr:colOff>
      <xdr:row>62</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149225</xdr:rowOff>
    </xdr:from>
    <xdr:to>
      <xdr:col>76</xdr:col>
      <xdr:colOff>165100</xdr:colOff>
      <xdr:row>58</xdr:row>
      <xdr:rowOff>79375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23495</xdr:rowOff>
    </xdr:from>
    <xdr:to>
      <xdr:col>67</xdr:col>
      <xdr:colOff>101600</xdr:colOff>
      <xdr:row>57</xdr:row>
      <xdr:rowOff>125095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167657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68580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0812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108585</xdr:rowOff>
    </xdr:from>
    <xdr:to>
      <xdr:col>81</xdr:col>
      <xdr:colOff>50800</xdr:colOff>
      <xdr:row>58</xdr:row>
      <xdr:rowOff>137160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592300" y="100526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108585</xdr:rowOff>
    </xdr:from>
    <xdr:to>
      <xdr:col>76</xdr:col>
      <xdr:colOff>114300</xdr:colOff>
      <xdr:row>59</xdr:row>
      <xdr:rowOff>45720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3703300" y="100526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60</xdr:row>
      <xdr:rowOff>5715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2814300" y="1016127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4462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95902</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7637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47642</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4899</xdr:rowOff>
    </xdr:from>
    <xdr:to>
      <xdr:col>116</xdr:col>
      <xdr:colOff>62864</xdr:colOff>
      <xdr:row>63</xdr:row>
      <xdr:rowOff>63681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2160864" y="9434649"/>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67508</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22199600" y="108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63681</xdr:rowOff>
    </xdr:from>
    <xdr:to>
      <xdr:col>116</xdr:col>
      <xdr:colOff>152400</xdr:colOff>
      <xdr:row>63</xdr:row>
      <xdr:rowOff>63681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123026</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22199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4899</xdr:rowOff>
    </xdr:from>
    <xdr:to>
      <xdr:col>116</xdr:col>
      <xdr:colOff>152400</xdr:colOff>
      <xdr:row>55</xdr:row>
      <xdr:rowOff>4899</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169653</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22199600" y="1011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146776</xdr:rowOff>
    </xdr:from>
    <xdr:to>
      <xdr:col>116</xdr:col>
      <xdr:colOff>114300</xdr:colOff>
      <xdr:row>60</xdr:row>
      <xdr:rowOff>76926</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2110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159838</xdr:rowOff>
    </xdr:from>
    <xdr:to>
      <xdr:col>112</xdr:col>
      <xdr:colOff>38100</xdr:colOff>
      <xdr:row>60</xdr:row>
      <xdr:rowOff>89988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127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43906</xdr:rowOff>
    </xdr:from>
    <xdr:to>
      <xdr:col>107</xdr:col>
      <xdr:colOff>101600</xdr:colOff>
      <xdr:row>60</xdr:row>
      <xdr:rowOff>145506</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0383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148409</xdr:rowOff>
    </xdr:from>
    <xdr:to>
      <xdr:col>102</xdr:col>
      <xdr:colOff>165100</xdr:colOff>
      <xdr:row>61</xdr:row>
      <xdr:rowOff>78559</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9494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61867</xdr:rowOff>
    </xdr:from>
    <xdr:to>
      <xdr:col>98</xdr:col>
      <xdr:colOff>38100</xdr:colOff>
      <xdr:row>61</xdr:row>
      <xdr:rowOff>163467</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86055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12881</xdr:rowOff>
    </xdr:from>
    <xdr:to>
      <xdr:col>116</xdr:col>
      <xdr:colOff>114300</xdr:colOff>
      <xdr:row>63</xdr:row>
      <xdr:rowOff>114481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2110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99258</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22199600" y="107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61867</xdr:rowOff>
    </xdr:from>
    <xdr:to>
      <xdr:col>112</xdr:col>
      <xdr:colOff>38100</xdr:colOff>
      <xdr:row>63</xdr:row>
      <xdr:rowOff>163467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1272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63681</xdr:rowOff>
    </xdr:from>
    <xdr:to>
      <xdr:col>116</xdr:col>
      <xdr:colOff>63500</xdr:colOff>
      <xdr:row>63</xdr:row>
      <xdr:rowOff>112667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1323300" y="1086503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123916</xdr:rowOff>
    </xdr:from>
    <xdr:to>
      <xdr:col>107</xdr:col>
      <xdr:colOff>101600</xdr:colOff>
      <xdr:row>62</xdr:row>
      <xdr:rowOff>54066</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0383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3266</xdr:rowOff>
    </xdr:from>
    <xdr:to>
      <xdr:col>111</xdr:col>
      <xdr:colOff>177800</xdr:colOff>
      <xdr:row>63</xdr:row>
      <xdr:rowOff>112667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0434300" y="1063316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91259</xdr:rowOff>
    </xdr:from>
    <xdr:to>
      <xdr:col>102</xdr:col>
      <xdr:colOff>165100</xdr:colOff>
      <xdr:row>64</xdr:row>
      <xdr:rowOff>21409</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94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3266</xdr:rowOff>
    </xdr:from>
    <xdr:to>
      <xdr:col>107</xdr:col>
      <xdr:colOff>50800</xdr:colOff>
      <xdr:row>63</xdr:row>
      <xdr:rowOff>142059</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9545300" y="1063316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122283</xdr:rowOff>
    </xdr:from>
    <xdr:to>
      <xdr:col>98</xdr:col>
      <xdr:colOff>38100</xdr:colOff>
      <xdr:row>63</xdr:row>
      <xdr:rowOff>52433</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605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1633</xdr:rowOff>
    </xdr:from>
    <xdr:to>
      <xdr:col>102</xdr:col>
      <xdr:colOff>114300</xdr:colOff>
      <xdr:row>63</xdr:row>
      <xdr:rowOff>142059</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656300" y="1080298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106515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210757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162033</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201994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95086</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9310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8544</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8421427" y="1029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154594</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210757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45193</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20199427"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12536</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9310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43560</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8421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139064</xdr:rowOff>
    </xdr:from>
    <xdr:to>
      <xdr:col>85</xdr:col>
      <xdr:colOff>126364</xdr:colOff>
      <xdr:row>86</xdr:row>
      <xdr:rowOff>40005</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683614"/>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43832</xdr:rowOff>
    </xdr:from>
    <xdr:ext cx="405111"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40005</xdr:rowOff>
    </xdr:from>
    <xdr:to>
      <xdr:col>86</xdr:col>
      <xdr:colOff>25400</xdr:colOff>
      <xdr:row>86</xdr:row>
      <xdr:rowOff>40005</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78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85741</xdr:rowOff>
    </xdr:from>
    <xdr:ext cx="405111"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45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139064</xdr:rowOff>
    </xdr:from>
    <xdr:to>
      <xdr:col>86</xdr:col>
      <xdr:colOff>25400</xdr:colOff>
      <xdr:row>79</xdr:row>
      <xdr:rowOff>139064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68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167657</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388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133986</xdr:rowOff>
    </xdr:from>
    <xdr:to>
      <xdr:col>81</xdr:col>
      <xdr:colOff>101600</xdr:colOff>
      <xdr:row>81</xdr:row>
      <xdr:rowOff>64136</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128270</xdr:rowOff>
    </xdr:from>
    <xdr:to>
      <xdr:col>76</xdr:col>
      <xdr:colOff>165100</xdr:colOff>
      <xdr:row>81</xdr:row>
      <xdr:rowOff>58420</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74930</xdr:rowOff>
    </xdr:from>
    <xdr:to>
      <xdr:col>72</xdr:col>
      <xdr:colOff>38100</xdr:colOff>
      <xdr:row>81</xdr:row>
      <xdr:rowOff>5080</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57786</xdr:rowOff>
    </xdr:from>
    <xdr:to>
      <xdr:col>67</xdr:col>
      <xdr:colOff>101600</xdr:colOff>
      <xdr:row>80</xdr:row>
      <xdr:rowOff>159386</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37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130175</xdr:rowOff>
    </xdr:from>
    <xdr:to>
      <xdr:col>85</xdr:col>
      <xdr:colOff>177800</xdr:colOff>
      <xdr:row>80</xdr:row>
      <xdr:rowOff>60325</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45102</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84455</xdr:rowOff>
    </xdr:from>
    <xdr:to>
      <xdr:col>81</xdr:col>
      <xdr:colOff>101600</xdr:colOff>
      <xdr:row>80</xdr:row>
      <xdr:rowOff>14605</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135255</xdr:rowOff>
    </xdr:from>
    <xdr:to>
      <xdr:col>85</xdr:col>
      <xdr:colOff>127000</xdr:colOff>
      <xdr:row>80</xdr:row>
      <xdr:rowOff>9525</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36798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135255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3632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162561</xdr:rowOff>
    </xdr:from>
    <xdr:to>
      <xdr:col>72</xdr:col>
      <xdr:colOff>38100</xdr:colOff>
      <xdr:row>79</xdr:row>
      <xdr:rowOff>92711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41911</xdr:rowOff>
    </xdr:from>
    <xdr:to>
      <xdr:col>76</xdr:col>
      <xdr:colOff>114300</xdr:colOff>
      <xdr:row>79</xdr:row>
      <xdr:rowOff>87630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3586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79</xdr:row>
      <xdr:rowOff>41911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3540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55263</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49547</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167657</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150513</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31132</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109238</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87</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34874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139700</xdr:rowOff>
    </xdr:from>
    <xdr:to>
      <xdr:col>116</xdr:col>
      <xdr:colOff>114300</xdr:colOff>
      <xdr:row>87</xdr:row>
      <xdr:rowOff>69850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54627</xdr:rowOff>
    </xdr:from>
    <xdr:ext cx="469744" cy="259045"/>
    <xdr:sp macro=""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139700</xdr:rowOff>
    </xdr:from>
    <xdr:to>
      <xdr:col>112</xdr:col>
      <xdr:colOff>38100</xdr:colOff>
      <xdr:row>87</xdr:row>
      <xdr:rowOff>69850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19050</xdr:rowOff>
    </xdr:from>
    <xdr:to>
      <xdr:col>116</xdr:col>
      <xdr:colOff>63500</xdr:colOff>
      <xdr:row>87</xdr:row>
      <xdr:rowOff>19050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493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139700</xdr:rowOff>
    </xdr:from>
    <xdr:to>
      <xdr:col>107</xdr:col>
      <xdr:colOff>101600</xdr:colOff>
      <xdr:row>87</xdr:row>
      <xdr:rowOff>69850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19050</xdr:rowOff>
    </xdr:from>
    <xdr:to>
      <xdr:col>111</xdr:col>
      <xdr:colOff>177800</xdr:colOff>
      <xdr:row>87</xdr:row>
      <xdr:rowOff>19050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0434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139700</xdr:rowOff>
    </xdr:from>
    <xdr:to>
      <xdr:col>102</xdr:col>
      <xdr:colOff>165100</xdr:colOff>
      <xdr:row>87</xdr:row>
      <xdr:rowOff>69850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19050</xdr:rowOff>
    </xdr:from>
    <xdr:to>
      <xdr:col>107</xdr:col>
      <xdr:colOff>50800</xdr:colOff>
      <xdr:row>87</xdr:row>
      <xdr:rowOff>19050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9545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139700</xdr:rowOff>
    </xdr:from>
    <xdr:to>
      <xdr:col>98</xdr:col>
      <xdr:colOff>38100</xdr:colOff>
      <xdr:row>87</xdr:row>
      <xdr:rowOff>69850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87</xdr:row>
      <xdr:rowOff>19050</xdr:rowOff>
    </xdr:from>
    <xdr:to>
      <xdr:col>102</xdr:col>
      <xdr:colOff>114300</xdr:colOff>
      <xdr:row>87</xdr:row>
      <xdr:rowOff>19050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60977</xdr:rowOff>
    </xdr:from>
    <xdr:ext cx="469744" cy="259045"/>
    <xdr:sp macro=""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210757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60977</xdr:rowOff>
    </xdr:from>
    <xdr:ext cx="469744" cy="259045"/>
    <xdr:sp macro=""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20199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60977</xdr:rowOff>
    </xdr:from>
    <xdr:ext cx="469744" cy="259045"/>
    <xdr:sp macro=""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9310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60977</xdr:rowOff>
    </xdr:from>
    <xdr:ext cx="469744" cy="259045"/>
    <xdr:sp macro=""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8421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E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103</xdr:row>
      <xdr:rowOff>81914</xdr:rowOff>
    </xdr:from>
    <xdr:to>
      <xdr:col>85</xdr:col>
      <xdr:colOff>126364</xdr:colOff>
      <xdr:row>108</xdr:row>
      <xdr:rowOff>93345</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6318864" y="17741264"/>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97172</xdr:rowOff>
    </xdr:from>
    <xdr:ext cx="405111" cy="259045"/>
    <xdr:sp macro="" textlink="">
      <xdr:nvSpPr>
        <xdr:cNvPr id="865" name="【公民館】&#10;有形固定資産減価償却率最小値テキスト">
          <a:extLst>
            <a:ext uri="{FF2B5EF4-FFF2-40B4-BE49-F238E27FC236}">
              <a16:creationId xmlns:a16="http://schemas.microsoft.com/office/drawing/2014/main" id="{00000000-0008-0000-0E00-000061030000}"/>
            </a:ext>
          </a:extLst>
        </xdr:cNvPr>
        <xdr:cNvSpPr txBox="1"/>
      </xdr:nvSpPr>
      <xdr:spPr>
        <a:xfrm>
          <a:off x="16357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93345</xdr:rowOff>
    </xdr:from>
    <xdr:to>
      <xdr:col>86</xdr:col>
      <xdr:colOff>25400</xdr:colOff>
      <xdr:row>108</xdr:row>
      <xdr:rowOff>93345</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28591</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E00-000063030000}"/>
            </a:ext>
          </a:extLst>
        </xdr:cNvPr>
        <xdr:cNvSpPr txBox="1"/>
      </xdr:nvSpPr>
      <xdr:spPr>
        <a:xfrm>
          <a:off x="16357600" y="175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103</xdr:row>
      <xdr:rowOff>81914</xdr:rowOff>
    </xdr:from>
    <xdr:to>
      <xdr:col>86</xdr:col>
      <xdr:colOff>25400</xdr:colOff>
      <xdr:row>103</xdr:row>
      <xdr:rowOff>81914</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6230600" y="1774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E00-000065030000}"/>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454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76836</xdr:rowOff>
    </xdr:from>
    <xdr:to>
      <xdr:col>72</xdr:col>
      <xdr:colOff>38100</xdr:colOff>
      <xdr:row>105</xdr:row>
      <xdr:rowOff>6986</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3652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111141</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E00-000071030000}"/>
            </a:ext>
          </a:extLst>
        </xdr:cNvPr>
        <xdr:cNvSpPr txBox="1"/>
      </xdr:nvSpPr>
      <xdr:spPr>
        <a:xfrm>
          <a:off x="16357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543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139064</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5481300" y="1788985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42545</xdr:rowOff>
    </xdr:from>
    <xdr:to>
      <xdr:col>76</xdr:col>
      <xdr:colOff>165100</xdr:colOff>
      <xdr:row>103</xdr:row>
      <xdr:rowOff>144145</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4541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93345</xdr:rowOff>
    </xdr:from>
    <xdr:to>
      <xdr:col>81</xdr:col>
      <xdr:colOff>50800</xdr:colOff>
      <xdr:row>104</xdr:row>
      <xdr:rowOff>59055</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4592300" y="1775269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53975</xdr:rowOff>
    </xdr:from>
    <xdr:to>
      <xdr:col>72</xdr:col>
      <xdr:colOff>38100</xdr:colOff>
      <xdr:row>102</xdr:row>
      <xdr:rowOff>155575</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3652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104775</xdr:rowOff>
    </xdr:from>
    <xdr:to>
      <xdr:col>76</xdr:col>
      <xdr:colOff>114300</xdr:colOff>
      <xdr:row>103</xdr:row>
      <xdr:rowOff>93345</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3703300" y="175926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59689</xdr:rowOff>
    </xdr:from>
    <xdr:to>
      <xdr:col>67</xdr:col>
      <xdr:colOff>101600</xdr:colOff>
      <xdr:row>101</xdr:row>
      <xdr:rowOff>161289</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276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110489</xdr:rowOff>
    </xdr:from>
    <xdr:to>
      <xdr:col>71</xdr:col>
      <xdr:colOff>177800</xdr:colOff>
      <xdr:row>102</xdr:row>
      <xdr:rowOff>104775</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2814300" y="17426939"/>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E00-00007A030000}"/>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E00-00007B030000}"/>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169563</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E00-00007C030000}"/>
            </a:ext>
          </a:extLst>
        </xdr:cNvPr>
        <xdr:cNvSpPr txBox="1"/>
      </xdr:nvSpPr>
      <xdr:spPr>
        <a:xfrm>
          <a:off x="13500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E00-00007D030000}"/>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E00-00007E030000}"/>
            </a:ext>
          </a:extLst>
        </xdr:cNvPr>
        <xdr:cNvSpPr txBox="1"/>
      </xdr:nvSpPr>
      <xdr:spPr>
        <a:xfrm>
          <a:off x="15266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160672</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E00-00007F030000}"/>
            </a:ext>
          </a:extLst>
        </xdr:cNvPr>
        <xdr:cNvSpPr txBox="1"/>
      </xdr:nvSpPr>
      <xdr:spPr>
        <a:xfrm>
          <a:off x="14389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652</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E00-000080030000}"/>
            </a:ext>
          </a:extLst>
        </xdr:cNvPr>
        <xdr:cNvSpPr txBox="1"/>
      </xdr:nvSpPr>
      <xdr:spPr>
        <a:xfrm>
          <a:off x="13500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6366</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E00-000081030000}"/>
            </a:ext>
          </a:extLst>
        </xdr:cNvPr>
        <xdr:cNvSpPr txBox="1"/>
      </xdr:nvSpPr>
      <xdr:spPr>
        <a:xfrm>
          <a:off x="12611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E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53339</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flipV="1">
          <a:off x="22160864" y="1736978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E00-000097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E00-000099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E00-00009B030000}"/>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88264</xdr:rowOff>
    </xdr:from>
    <xdr:to>
      <xdr:col>107</xdr:col>
      <xdr:colOff>101600</xdr:colOff>
      <xdr:row>106</xdr:row>
      <xdr:rowOff>18414</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038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36830</xdr:rowOff>
    </xdr:from>
    <xdr:to>
      <xdr:col>116</xdr:col>
      <xdr:colOff>114300</xdr:colOff>
      <xdr:row>102</xdr:row>
      <xdr:rowOff>138430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2110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59707</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E00-0000A7030000}"/>
            </a:ext>
          </a:extLst>
        </xdr:cNvPr>
        <xdr:cNvSpPr txBox="1"/>
      </xdr:nvSpPr>
      <xdr:spPr>
        <a:xfrm>
          <a:off x="22199600"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48261</xdr:rowOff>
    </xdr:from>
    <xdr:to>
      <xdr:col>112</xdr:col>
      <xdr:colOff>38100</xdr:colOff>
      <xdr:row>102</xdr:row>
      <xdr:rowOff>149861</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1272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87630</xdr:rowOff>
    </xdr:from>
    <xdr:to>
      <xdr:col>116</xdr:col>
      <xdr:colOff>63500</xdr:colOff>
      <xdr:row>102</xdr:row>
      <xdr:rowOff>99061</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21323300" y="175755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71120</xdr:rowOff>
    </xdr:from>
    <xdr:to>
      <xdr:col>107</xdr:col>
      <xdr:colOff>101600</xdr:colOff>
      <xdr:row>103</xdr:row>
      <xdr:rowOff>1270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038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99061</xdr:rowOff>
    </xdr:from>
    <xdr:to>
      <xdr:col>111</xdr:col>
      <xdr:colOff>177800</xdr:colOff>
      <xdr:row>102</xdr:row>
      <xdr:rowOff>121920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0434300" y="17586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121920</xdr:rowOff>
    </xdr:from>
    <xdr:to>
      <xdr:col>107</xdr:col>
      <xdr:colOff>50800</xdr:colOff>
      <xdr:row>102</xdr:row>
      <xdr:rowOff>144780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9545300" y="1760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105411</xdr:rowOff>
    </xdr:from>
    <xdr:to>
      <xdr:col>98</xdr:col>
      <xdr:colOff>38100</xdr:colOff>
      <xdr:row>103</xdr:row>
      <xdr:rowOff>35561</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605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102</xdr:row>
      <xdr:rowOff>156211</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8656300" y="17632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66691</xdr:rowOff>
    </xdr:from>
    <xdr:ext cx="469744" cy="259045"/>
    <xdr:sp macro="" textlink="">
      <xdr:nvSpPr>
        <xdr:cNvPr id="944" name="n_1aveValue【公民館】&#10;一人当たり面積">
          <a:extLst>
            <a:ext uri="{FF2B5EF4-FFF2-40B4-BE49-F238E27FC236}">
              <a16:creationId xmlns:a16="http://schemas.microsoft.com/office/drawing/2014/main" id="{00000000-0008-0000-0E00-0000B0030000}"/>
            </a:ext>
          </a:extLst>
        </xdr:cNvPr>
        <xdr:cNvSpPr txBox="1"/>
      </xdr:nvSpPr>
      <xdr:spPr>
        <a:xfrm>
          <a:off x="21075727"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45" name="n_2aveValue【公民館】&#10;一人当たり面積">
          <a:extLst>
            <a:ext uri="{FF2B5EF4-FFF2-40B4-BE49-F238E27FC236}">
              <a16:creationId xmlns:a16="http://schemas.microsoft.com/office/drawing/2014/main" id="{00000000-0008-0000-0E00-0000B1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6" name="n_3aveValue【公民館】&#10;一人当たり面積">
          <a:extLst>
            <a:ext uri="{FF2B5EF4-FFF2-40B4-BE49-F238E27FC236}">
              <a16:creationId xmlns:a16="http://schemas.microsoft.com/office/drawing/2014/main" id="{00000000-0008-0000-0E00-0000B2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47" name="n_4aveValue【公民館】&#10;一人当たり面積">
          <a:extLst>
            <a:ext uri="{FF2B5EF4-FFF2-40B4-BE49-F238E27FC236}">
              <a16:creationId xmlns:a16="http://schemas.microsoft.com/office/drawing/2014/main" id="{00000000-0008-0000-0E00-0000B3030000}"/>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166388</xdr:rowOff>
    </xdr:from>
    <xdr:ext cx="469744" cy="259045"/>
    <xdr:sp macro="" textlink="">
      <xdr:nvSpPr>
        <xdr:cNvPr id="948" name="n_1mainValue【公民館】&#10;一人当たり面積">
          <a:extLst>
            <a:ext uri="{FF2B5EF4-FFF2-40B4-BE49-F238E27FC236}">
              <a16:creationId xmlns:a16="http://schemas.microsoft.com/office/drawing/2014/main" id="{00000000-0008-0000-0E00-0000B4030000}"/>
            </a:ext>
          </a:extLst>
        </xdr:cNvPr>
        <xdr:cNvSpPr txBox="1"/>
      </xdr:nvSpPr>
      <xdr:spPr>
        <a:xfrm>
          <a:off x="210757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17797</xdr:rowOff>
    </xdr:from>
    <xdr:ext cx="469744" cy="259045"/>
    <xdr:sp macro="" textlink="">
      <xdr:nvSpPr>
        <xdr:cNvPr id="949" name="n_2mainValue【公民館】&#10;一人当たり面積">
          <a:extLst>
            <a:ext uri="{FF2B5EF4-FFF2-40B4-BE49-F238E27FC236}">
              <a16:creationId xmlns:a16="http://schemas.microsoft.com/office/drawing/2014/main" id="{00000000-0008-0000-0E00-0000B5030000}"/>
            </a:ext>
          </a:extLst>
        </xdr:cNvPr>
        <xdr:cNvSpPr txBox="1"/>
      </xdr:nvSpPr>
      <xdr:spPr>
        <a:xfrm>
          <a:off x="20199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40657</xdr:rowOff>
    </xdr:from>
    <xdr:ext cx="469744" cy="259045"/>
    <xdr:sp macro="" textlink="">
      <xdr:nvSpPr>
        <xdr:cNvPr id="950" name="n_3mainValue【公民館】&#10;一人当たり面積">
          <a:extLst>
            <a:ext uri="{FF2B5EF4-FFF2-40B4-BE49-F238E27FC236}">
              <a16:creationId xmlns:a16="http://schemas.microsoft.com/office/drawing/2014/main" id="{00000000-0008-0000-0E00-0000B6030000}"/>
            </a:ext>
          </a:extLst>
        </xdr:cNvPr>
        <xdr:cNvSpPr txBox="1"/>
      </xdr:nvSpPr>
      <xdr:spPr>
        <a:xfrm>
          <a:off x="19310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52088</xdr:rowOff>
    </xdr:from>
    <xdr:ext cx="469744" cy="259045"/>
    <xdr:sp macro="" textlink="">
      <xdr:nvSpPr>
        <xdr:cNvPr id="951" name="n_4mainValue【公民館】&#10;一人当たり面積">
          <a:extLst>
            <a:ext uri="{FF2B5EF4-FFF2-40B4-BE49-F238E27FC236}">
              <a16:creationId xmlns:a16="http://schemas.microsoft.com/office/drawing/2014/main" id="{00000000-0008-0000-0E00-0000B7030000}"/>
            </a:ext>
          </a:extLst>
        </xdr:cNvPr>
        <xdr:cNvSpPr txBox="1"/>
      </xdr:nvSpPr>
      <xdr:spPr>
        <a:xfrm>
          <a:off x="18421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E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E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全国平均と比較して特に有形固定資産減価償却率が高くなっている施設は、認定こども園・幼稚園・保育所、一般廃棄物処理施設、体育館・プール、</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庁舎である。認定こども園・幼稚園・保育所は、昭和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多くの保育所が建設され、老朽化した施設が多いため、全国平均を上回っている。また、広い市域をカバーするため施設数も多く一人当たり面積も全国平均と比べて多い。引き続き、小規模園の統合や民営化に伴う建て替えを進める。学校施設のうち中学校は、学校再編で令和２年度末に４校へ統合されたが、今後も学校全体の適正な配置計画や廃校の利活用も含めた検討を続け、存続する学校施設に対しては計画的な長寿命化対策・建替え等の対策を図る。一般廃棄物処理施設の有形固定資産減価償却率が大きくなっているが、これはごみ焼却処理施設である炭生館の</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期間が終了し、所有権が市に移転したためである。ごみ処理施設については今後、豊橋市との共同処理を行う予定であり、既存施設の廃止等も合わせて検討を進めている。体育館・プールについては、２つある総合体育館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年代に建設されたもので、年数を経過しているため全国平均と比べて高い率となっている。今後は、長寿命化対策等に取り組む。</a:t>
          </a:r>
          <a:r>
            <a:rPr kumimoji="1" lang="ja-JP" altLang="en-US" sz="1100">
              <a:solidFill>
                <a:schemeClr val="dk1"/>
              </a:solidFill>
              <a:effectLst/>
              <a:latin typeface="+mn-lt"/>
              <a:ea typeface="+mn-ea"/>
              <a:cs typeface="+mn-cs"/>
            </a:rPr>
            <a:t>市民会館は、３つある文化会館が築</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年以上となっている。合併前の旧３町に建築されており、用途の重複があることから、既存施設の統合等も合わせて検討を進めている。</a:t>
          </a:r>
          <a:r>
            <a:rPr kumimoji="1" lang="ja-JP" altLang="ja-JP" sz="1100">
              <a:solidFill>
                <a:schemeClr val="dk1"/>
              </a:solidFill>
              <a:effectLst/>
              <a:latin typeface="+mn-lt"/>
              <a:ea typeface="+mn-ea"/>
              <a:cs typeface="+mn-cs"/>
            </a:rPr>
            <a:t>庁舎は、本庁舎北側の築年数が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年以上経過しており、大規模改修・建替え等の検討が必要である。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124206</xdr:rowOff>
    </xdr:from>
    <xdr:to>
      <xdr:col>24</xdr:col>
      <xdr:colOff>62865</xdr:colOff>
      <xdr:row>41</xdr:row>
      <xdr:rowOff>108204</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5350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112031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4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108204</xdr:rowOff>
    </xdr:from>
    <xdr:to>
      <xdr:col>24</xdr:col>
      <xdr:colOff>152400</xdr:colOff>
      <xdr:row>41</xdr:row>
      <xdr:rowOff>108204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70883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2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124206</xdr:rowOff>
    </xdr:from>
    <xdr:to>
      <xdr:col>24</xdr:col>
      <xdr:colOff>152400</xdr:colOff>
      <xdr:row>34</xdr:row>
      <xdr:rowOff>124206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5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75692</xdr:rowOff>
    </xdr:from>
    <xdr:to>
      <xdr:col>15</xdr:col>
      <xdr:colOff>101600</xdr:colOff>
      <xdr:row>38</xdr:row>
      <xdr:rowOff>5842</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164846</xdr:rowOff>
    </xdr:from>
    <xdr:to>
      <xdr:col>6</xdr:col>
      <xdr:colOff>38100</xdr:colOff>
      <xdr:row>37</xdr:row>
      <xdr:rowOff>94996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112268</xdr:rowOff>
    </xdr:from>
    <xdr:to>
      <xdr:col>24</xdr:col>
      <xdr:colOff>114300</xdr:colOff>
      <xdr:row>37</xdr:row>
      <xdr:rowOff>42418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135145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13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64262</xdr:rowOff>
    </xdr:from>
    <xdr:to>
      <xdr:col>20</xdr:col>
      <xdr:colOff>38100</xdr:colOff>
      <xdr:row>36</xdr:row>
      <xdr:rowOff>165862</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115062</xdr:rowOff>
    </xdr:from>
    <xdr:to>
      <xdr:col>24</xdr:col>
      <xdr:colOff>63500</xdr:colOff>
      <xdr:row>36</xdr:row>
      <xdr:rowOff>163068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28726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115062</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2392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67056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30480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15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168419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86123</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10939</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41</xdr:row>
      <xdr:rowOff>100693</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442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41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4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20155</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41728</xdr:rowOff>
    </xdr:from>
    <xdr:to>
      <xdr:col>55</xdr:col>
      <xdr:colOff>50800</xdr:colOff>
      <xdr:row>38</xdr:row>
      <xdr:rowOff>143328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98878</xdr:rowOff>
    </xdr:from>
    <xdr:to>
      <xdr:col>41</xdr:col>
      <xdr:colOff>101600</xdr:colOff>
      <xdr:row>38</xdr:row>
      <xdr:rowOff>29028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98878</xdr:rowOff>
    </xdr:from>
    <xdr:to>
      <xdr:col>36</xdr:col>
      <xdr:colOff>165100</xdr:colOff>
      <xdr:row>38</xdr:row>
      <xdr:rowOff>29028</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107043</xdr:rowOff>
    </xdr:from>
    <xdr:to>
      <xdr:col>55</xdr:col>
      <xdr:colOff>50800</xdr:colOff>
      <xdr:row>33</xdr:row>
      <xdr:rowOff>37193</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5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60070</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55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123372</xdr:rowOff>
    </xdr:from>
    <xdr:to>
      <xdr:col>50</xdr:col>
      <xdr:colOff>165100</xdr:colOff>
      <xdr:row>33</xdr:row>
      <xdr:rowOff>53522</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157843</xdr:rowOff>
    </xdr:from>
    <xdr:to>
      <xdr:col>55</xdr:col>
      <xdr:colOff>0</xdr:colOff>
      <xdr:row>33</xdr:row>
      <xdr:rowOff>2722</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5644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139700</xdr:rowOff>
    </xdr:from>
    <xdr:to>
      <xdr:col>46</xdr:col>
      <xdr:colOff>38100</xdr:colOff>
      <xdr:row>33</xdr:row>
      <xdr:rowOff>69850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2722</xdr:rowOff>
    </xdr:from>
    <xdr:to>
      <xdr:col>50</xdr:col>
      <xdr:colOff>114300</xdr:colOff>
      <xdr:row>33</xdr:row>
      <xdr:rowOff>19050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5660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907</xdr:rowOff>
    </xdr:from>
    <xdr:to>
      <xdr:col>41</xdr:col>
      <xdr:colOff>101600</xdr:colOff>
      <xdr:row>33</xdr:row>
      <xdr:rowOff>102507</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19050</xdr:rowOff>
    </xdr:from>
    <xdr:to>
      <xdr:col>45</xdr:col>
      <xdr:colOff>177800</xdr:colOff>
      <xdr:row>33</xdr:row>
      <xdr:rowOff>51707</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567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17236</xdr:rowOff>
    </xdr:from>
    <xdr:to>
      <xdr:col>36</xdr:col>
      <xdr:colOff>165100</xdr:colOff>
      <xdr:row>33</xdr:row>
      <xdr:rowOff>118836</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51707</xdr:rowOff>
    </xdr:from>
    <xdr:to>
      <xdr:col>41</xdr:col>
      <xdr:colOff>50800</xdr:colOff>
      <xdr:row>33</xdr:row>
      <xdr:rowOff>68036</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57095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134455</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20155</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20155</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70049</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86377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119034</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135363</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153488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5998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157315</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153488</xdr:rowOff>
    </xdr:from>
    <xdr:to>
      <xdr:col>24</xdr:col>
      <xdr:colOff>152400</xdr:colOff>
      <xdr:row>64</xdr:row>
      <xdr:rowOff>153488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89626</xdr:rowOff>
    </xdr:from>
    <xdr:to>
      <xdr:col>20</xdr:col>
      <xdr:colOff>38100</xdr:colOff>
      <xdr:row>61</xdr:row>
      <xdr:rowOff>19776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135346</xdr:rowOff>
    </xdr:from>
    <xdr:to>
      <xdr:col>15</xdr:col>
      <xdr:colOff>101600</xdr:colOff>
      <xdr:row>59</xdr:row>
      <xdr:rowOff>65496</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37374</xdr:rowOff>
    </xdr:from>
    <xdr:to>
      <xdr:col>6</xdr:col>
      <xdr:colOff>38100</xdr:colOff>
      <xdr:row>58</xdr:row>
      <xdr:rowOff>138974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16147</xdr:rowOff>
    </xdr:from>
    <xdr:to>
      <xdr:col>24</xdr:col>
      <xdr:colOff>114300</xdr:colOff>
      <xdr:row>63</xdr:row>
      <xdr:rowOff>117747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166024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150223</xdr:rowOff>
    </xdr:from>
    <xdr:to>
      <xdr:col>24</xdr:col>
      <xdr:colOff>63500</xdr:colOff>
      <xdr:row>63</xdr:row>
      <xdr:rowOff>66947</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780123"/>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150223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695215"/>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145324</xdr:rowOff>
    </xdr:from>
    <xdr:to>
      <xdr:col>15</xdr:col>
      <xdr:colOff>50800</xdr:colOff>
      <xdr:row>62</xdr:row>
      <xdr:rowOff>65315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60377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168184</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130300" y="106037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36303</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155501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134874</xdr:rowOff>
    </xdr:from>
    <xdr:to>
      <xdr:col>54</xdr:col>
      <xdr:colOff>189865</xdr:colOff>
      <xdr:row>64</xdr:row>
      <xdr:rowOff>22860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6462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81551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134874</xdr:rowOff>
    </xdr:from>
    <xdr:to>
      <xdr:col>55</xdr:col>
      <xdr:colOff>88900</xdr:colOff>
      <xdr:row>55</xdr:row>
      <xdr:rowOff>134874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42943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20066</xdr:rowOff>
    </xdr:from>
    <xdr:to>
      <xdr:col>55</xdr:col>
      <xdr:colOff>50800</xdr:colOff>
      <xdr:row>61</xdr:row>
      <xdr:rowOff>121666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136652</xdr:rowOff>
    </xdr:from>
    <xdr:to>
      <xdr:col>41</xdr:col>
      <xdr:colOff>101600</xdr:colOff>
      <xdr:row>61</xdr:row>
      <xdr:rowOff>66802</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136652</xdr:rowOff>
    </xdr:from>
    <xdr:to>
      <xdr:col>36</xdr:col>
      <xdr:colOff>165100</xdr:colOff>
      <xdr:row>61</xdr:row>
      <xdr:rowOff>66802</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159512</xdr:rowOff>
    </xdr:from>
    <xdr:to>
      <xdr:col>50</xdr:col>
      <xdr:colOff>165100</xdr:colOff>
      <xdr:row>63</xdr:row>
      <xdr:rowOff>89662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38862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835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168656</xdr:rowOff>
    </xdr:from>
    <xdr:to>
      <xdr:col>46</xdr:col>
      <xdr:colOff>38100</xdr:colOff>
      <xdr:row>63</xdr:row>
      <xdr:rowOff>98806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48006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840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48006</xdr:rowOff>
    </xdr:from>
    <xdr:to>
      <xdr:col>45</xdr:col>
      <xdr:colOff>177800</xdr:colOff>
      <xdr:row>63</xdr:row>
      <xdr:rowOff>57150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849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xdr:rowOff>
    </xdr:from>
    <xdr:to>
      <xdr:col>36</xdr:col>
      <xdr:colOff>165100</xdr:colOff>
      <xdr:row>63</xdr:row>
      <xdr:rowOff>112522</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61722</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83329</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83329</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80789</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89933</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103649</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45720</xdr:rowOff>
    </xdr:from>
    <xdr:to>
      <xdr:col>24</xdr:col>
      <xdr:colOff>62865</xdr:colOff>
      <xdr:row>107</xdr:row>
      <xdr:rowOff>139064</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4634865" y="17190720"/>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142891</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00000000-0008-0000-0F00-000031010000}"/>
            </a:ext>
          </a:extLst>
        </xdr:cNvPr>
        <xdr:cNvSpPr txBox="1"/>
      </xdr:nvSpPr>
      <xdr:spPr>
        <a:xfrm>
          <a:off x="4673600"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139064</xdr:rowOff>
    </xdr:from>
    <xdr:to>
      <xdr:col>24</xdr:col>
      <xdr:colOff>152400</xdr:colOff>
      <xdr:row>107</xdr:row>
      <xdr:rowOff>139064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848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163847</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00000000-0008-0000-0F00-000033010000}"/>
            </a:ext>
          </a:extLst>
        </xdr:cNvPr>
        <xdr:cNvSpPr txBox="1"/>
      </xdr:nvSpPr>
      <xdr:spPr>
        <a:xfrm>
          <a:off x="4673600" y="1696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45720</xdr:rowOff>
    </xdr:from>
    <xdr:to>
      <xdr:col>24</xdr:col>
      <xdr:colOff>152400</xdr:colOff>
      <xdr:row>100</xdr:row>
      <xdr:rowOff>45720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107332</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F00-000035010000}"/>
            </a:ext>
          </a:extLst>
        </xdr:cNvPr>
        <xdr:cNvSpPr txBox="1"/>
      </xdr:nvSpPr>
      <xdr:spPr>
        <a:xfrm>
          <a:off x="4673600" y="1759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84455</xdr:rowOff>
    </xdr:from>
    <xdr:to>
      <xdr:col>24</xdr:col>
      <xdr:colOff>114300</xdr:colOff>
      <xdr:row>104</xdr:row>
      <xdr:rowOff>14605</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45847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48261</xdr:rowOff>
    </xdr:from>
    <xdr:to>
      <xdr:col>20</xdr:col>
      <xdr:colOff>38100</xdr:colOff>
      <xdr:row>103</xdr:row>
      <xdr:rowOff>149861</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3746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166370</xdr:rowOff>
    </xdr:from>
    <xdr:to>
      <xdr:col>10</xdr:col>
      <xdr:colOff>165100</xdr:colOff>
      <xdr:row>103</xdr:row>
      <xdr:rowOff>96520</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968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122555</xdr:rowOff>
    </xdr:from>
    <xdr:to>
      <xdr:col>6</xdr:col>
      <xdr:colOff>38100</xdr:colOff>
      <xdr:row>103</xdr:row>
      <xdr:rowOff>52705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079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169563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F00-000041010000}"/>
            </a:ext>
          </a:extLst>
        </xdr:cNvPr>
        <xdr:cNvSpPr txBox="1"/>
      </xdr:nvSpPr>
      <xdr:spPr>
        <a:xfrm>
          <a:off x="4673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166370</xdr:rowOff>
    </xdr:from>
    <xdr:to>
      <xdr:col>20</xdr:col>
      <xdr:colOff>38100</xdr:colOff>
      <xdr:row>105</xdr:row>
      <xdr:rowOff>96520</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3746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45720</xdr:rowOff>
    </xdr:from>
    <xdr:to>
      <xdr:col>24</xdr:col>
      <xdr:colOff>63500</xdr:colOff>
      <xdr:row>105</xdr:row>
      <xdr:rowOff>70486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3797300" y="180479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126364</xdr:rowOff>
    </xdr:from>
    <xdr:to>
      <xdr:col>15</xdr:col>
      <xdr:colOff>101600</xdr:colOff>
      <xdr:row>105</xdr:row>
      <xdr:rowOff>56514</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2857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5714</xdr:rowOff>
    </xdr:from>
    <xdr:to>
      <xdr:col>19</xdr:col>
      <xdr:colOff>177800</xdr:colOff>
      <xdr:row>105</xdr:row>
      <xdr:rowOff>45720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908300" y="1800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5714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019300" y="17967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42545</xdr:rowOff>
    </xdr:from>
    <xdr:to>
      <xdr:col>6</xdr:col>
      <xdr:colOff>38100</xdr:colOff>
      <xdr:row>104</xdr:row>
      <xdr:rowOff>144145</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079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93345</xdr:rowOff>
    </xdr:from>
    <xdr:to>
      <xdr:col>10</xdr:col>
      <xdr:colOff>114300</xdr:colOff>
      <xdr:row>104</xdr:row>
      <xdr:rowOff>137161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130300" y="179241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166388</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F00-00004A010000}"/>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F00-00004B01000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113047</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F00-00004C010000}"/>
            </a:ext>
          </a:extLst>
        </xdr:cNvPr>
        <xdr:cNvSpPr txBox="1"/>
      </xdr:nvSpPr>
      <xdr:spPr>
        <a:xfrm>
          <a:off x="1816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69232</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F00-00004D010000}"/>
            </a:ext>
          </a:extLst>
        </xdr:cNvPr>
        <xdr:cNvSpPr txBox="1"/>
      </xdr:nvSpPr>
      <xdr:spPr>
        <a:xfrm>
          <a:off x="927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87647</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F00-00004E010000}"/>
            </a:ext>
          </a:extLst>
        </xdr:cNvPr>
        <xdr:cNvSpPr txBox="1"/>
      </xdr:nvSpPr>
      <xdr:spPr>
        <a:xfrm>
          <a:off x="3582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47641</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F00-00004F010000}"/>
            </a:ext>
          </a:extLst>
        </xdr:cNvPr>
        <xdr:cNvSpPr txBox="1"/>
      </xdr:nvSpPr>
      <xdr:spPr>
        <a:xfrm>
          <a:off x="2705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F00-000050010000}"/>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F00-000051010000}"/>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160038</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10515600" y="1781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10161</xdr:rowOff>
    </xdr:from>
    <xdr:to>
      <xdr:col>55</xdr:col>
      <xdr:colOff>50800</xdr:colOff>
      <xdr:row>104</xdr:row>
      <xdr:rowOff>111761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0426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25400</xdr:rowOff>
    </xdr:from>
    <xdr:to>
      <xdr:col>50</xdr:col>
      <xdr:colOff>165100</xdr:colOff>
      <xdr:row>104</xdr:row>
      <xdr:rowOff>127000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17780</xdr:rowOff>
    </xdr:from>
    <xdr:to>
      <xdr:col>41</xdr:col>
      <xdr:colOff>101600</xdr:colOff>
      <xdr:row>106</xdr:row>
      <xdr:rowOff>119380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810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921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109220</xdr:rowOff>
    </xdr:from>
    <xdr:to>
      <xdr:col>50</xdr:col>
      <xdr:colOff>165100</xdr:colOff>
      <xdr:row>103</xdr:row>
      <xdr:rowOff>39370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144780</xdr:rowOff>
    </xdr:from>
    <xdr:to>
      <xdr:col>55</xdr:col>
      <xdr:colOff>0</xdr:colOff>
      <xdr:row>102</xdr:row>
      <xdr:rowOff>160020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9639300" y="17632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124461</xdr:rowOff>
    </xdr:from>
    <xdr:to>
      <xdr:col>46</xdr:col>
      <xdr:colOff>38100</xdr:colOff>
      <xdr:row>103</xdr:row>
      <xdr:rowOff>54611</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8699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160020</xdr:rowOff>
    </xdr:from>
    <xdr:to>
      <xdr:col>50</xdr:col>
      <xdr:colOff>114300</xdr:colOff>
      <xdr:row>103</xdr:row>
      <xdr:rowOff>3811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8750300" y="17647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147320</xdr:rowOff>
    </xdr:from>
    <xdr:to>
      <xdr:col>41</xdr:col>
      <xdr:colOff>101600</xdr:colOff>
      <xdr:row>103</xdr:row>
      <xdr:rowOff>77470</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7810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3811</xdr:rowOff>
    </xdr:from>
    <xdr:to>
      <xdr:col>45</xdr:col>
      <xdr:colOff>177800</xdr:colOff>
      <xdr:row>103</xdr:row>
      <xdr:rowOff>26670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7861300" y="17663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162561</xdr:rowOff>
    </xdr:from>
    <xdr:to>
      <xdr:col>36</xdr:col>
      <xdr:colOff>165100</xdr:colOff>
      <xdr:row>103</xdr:row>
      <xdr:rowOff>92711</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92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26670</xdr:rowOff>
    </xdr:from>
    <xdr:to>
      <xdr:col>41</xdr:col>
      <xdr:colOff>50800</xdr:colOff>
      <xdr:row>103</xdr:row>
      <xdr:rowOff>41911</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6972300" y="17686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118127</xdr:rowOff>
    </xdr:from>
    <xdr:ext cx="469744" cy="25904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9391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6737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55897</xdr:rowOff>
    </xdr:from>
    <xdr:ext cx="469744" cy="25904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93917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71138</xdr:rowOff>
    </xdr:from>
    <xdr:ext cx="469744" cy="259045"/>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8515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93997</xdr:rowOff>
    </xdr:from>
    <xdr:ext cx="469744" cy="25904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7626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109238</xdr:rowOff>
    </xdr:from>
    <xdr:ext cx="469744" cy="25904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6737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163830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73976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167657</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163830</xdr:rowOff>
    </xdr:from>
    <xdr:to>
      <xdr:col>86</xdr:col>
      <xdr:colOff>25400</xdr:colOff>
      <xdr:row>41</xdr:row>
      <xdr:rowOff>163830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82550</xdr:rowOff>
    </xdr:from>
    <xdr:to>
      <xdr:col>81</xdr:col>
      <xdr:colOff>101600</xdr:colOff>
      <xdr:row>37</xdr:row>
      <xdr:rowOff>12700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113030</xdr:rowOff>
    </xdr:from>
    <xdr:to>
      <xdr:col>85</xdr:col>
      <xdr:colOff>177800</xdr:colOff>
      <xdr:row>42</xdr:row>
      <xdr:rowOff>43180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27957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705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97790</xdr:rowOff>
    </xdr:from>
    <xdr:to>
      <xdr:col>81</xdr:col>
      <xdr:colOff>101600</xdr:colOff>
      <xdr:row>42</xdr:row>
      <xdr:rowOff>27940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148590</xdr:rowOff>
    </xdr:from>
    <xdr:to>
      <xdr:col>85</xdr:col>
      <xdr:colOff>127000</xdr:colOff>
      <xdr:row>41</xdr:row>
      <xdr:rowOff>163830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7178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78740</xdr:rowOff>
    </xdr:from>
    <xdr:to>
      <xdr:col>76</xdr:col>
      <xdr:colOff>165100</xdr:colOff>
      <xdr:row>42</xdr:row>
      <xdr:rowOff>8890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129540</xdr:rowOff>
    </xdr:from>
    <xdr:to>
      <xdr:col>81</xdr:col>
      <xdr:colOff>50800</xdr:colOff>
      <xdr:row>41</xdr:row>
      <xdr:rowOff>148590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7158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122555</xdr:rowOff>
    </xdr:from>
    <xdr:to>
      <xdr:col>72</xdr:col>
      <xdr:colOff>38100</xdr:colOff>
      <xdr:row>41</xdr:row>
      <xdr:rowOff>52705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xdr:rowOff>
    </xdr:from>
    <xdr:to>
      <xdr:col>76</xdr:col>
      <xdr:colOff>114300</xdr:colOff>
      <xdr:row>41</xdr:row>
      <xdr:rowOff>129540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703135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82550</xdr:rowOff>
    </xdr:from>
    <xdr:to>
      <xdr:col>67</xdr:col>
      <xdr:colOff>101600</xdr:colOff>
      <xdr:row>41</xdr:row>
      <xdr:rowOff>12700</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133350</xdr:rowOff>
    </xdr:from>
    <xdr:to>
      <xdr:col>71</xdr:col>
      <xdr:colOff>177800</xdr:colOff>
      <xdr:row>41</xdr:row>
      <xdr:rowOff>1905</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991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29227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19067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43832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3827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85100</xdr:rowOff>
    </xdr:from>
    <xdr:to>
      <xdr:col>116</xdr:col>
      <xdr:colOff>62864</xdr:colOff>
      <xdr:row>41</xdr:row>
      <xdr:rowOff>51512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4" y="5742950"/>
          <a:ext cx="0" cy="133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55339</xdr:rowOff>
    </xdr:from>
    <xdr:ext cx="534377"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22199600" y="708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51512</xdr:rowOff>
    </xdr:from>
    <xdr:to>
      <xdr:col>116</xdr:col>
      <xdr:colOff>152400</xdr:colOff>
      <xdr:row>41</xdr:row>
      <xdr:rowOff>51512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08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31777</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22199600" y="551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85100</xdr:rowOff>
    </xdr:from>
    <xdr:to>
      <xdr:col>116</xdr:col>
      <xdr:colOff>152400</xdr:colOff>
      <xdr:row>33</xdr:row>
      <xdr:rowOff>85100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74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115211</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22199600" y="628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92334</xdr:rowOff>
    </xdr:from>
    <xdr:to>
      <xdr:col>116</xdr:col>
      <xdr:colOff>114300</xdr:colOff>
      <xdr:row>38</xdr:row>
      <xdr:rowOff>22484</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95176</xdr:rowOff>
    </xdr:from>
    <xdr:to>
      <xdr:col>112</xdr:col>
      <xdr:colOff>38100</xdr:colOff>
      <xdr:row>38</xdr:row>
      <xdr:rowOff>25326</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122220</xdr:rowOff>
    </xdr:from>
    <xdr:to>
      <xdr:col>107</xdr:col>
      <xdr:colOff>101600</xdr:colOff>
      <xdr:row>38</xdr:row>
      <xdr:rowOff>52370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646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146855</xdr:rowOff>
    </xdr:from>
    <xdr:to>
      <xdr:col>102</xdr:col>
      <xdr:colOff>165100</xdr:colOff>
      <xdr:row>38</xdr:row>
      <xdr:rowOff>77005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4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133879</xdr:rowOff>
    </xdr:from>
    <xdr:to>
      <xdr:col>98</xdr:col>
      <xdr:colOff>38100</xdr:colOff>
      <xdr:row>39</xdr:row>
      <xdr:rowOff>64029</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664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119271</xdr:rowOff>
    </xdr:from>
    <xdr:to>
      <xdr:col>116</xdr:col>
      <xdr:colOff>114300</xdr:colOff>
      <xdr:row>39</xdr:row>
      <xdr:rowOff>49421</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97698</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22199600" y="66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89980</xdr:rowOff>
    </xdr:from>
    <xdr:to>
      <xdr:col>112</xdr:col>
      <xdr:colOff>38100</xdr:colOff>
      <xdr:row>39</xdr:row>
      <xdr:rowOff>20130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66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140780</xdr:rowOff>
    </xdr:from>
    <xdr:to>
      <xdr:col>116</xdr:col>
      <xdr:colOff>63500</xdr:colOff>
      <xdr:row>38</xdr:row>
      <xdr:rowOff>170071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1323300" y="6655880"/>
          <a:ext cx="838200" cy="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97759</xdr:rowOff>
    </xdr:from>
    <xdr:to>
      <xdr:col>107</xdr:col>
      <xdr:colOff>101600</xdr:colOff>
      <xdr:row>39</xdr:row>
      <xdr:rowOff>27909</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66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140780</xdr:rowOff>
    </xdr:from>
    <xdr:to>
      <xdr:col>111</xdr:col>
      <xdr:colOff>177800</xdr:colOff>
      <xdr:row>38</xdr:row>
      <xdr:rowOff>148559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6655880"/>
          <a:ext cx="889000" cy="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62342</xdr:rowOff>
    </xdr:from>
    <xdr:to>
      <xdr:col>102</xdr:col>
      <xdr:colOff>165100</xdr:colOff>
      <xdr:row>40</xdr:row>
      <xdr:rowOff>163942</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69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148559</xdr:rowOff>
    </xdr:from>
    <xdr:to>
      <xdr:col>107</xdr:col>
      <xdr:colOff>50800</xdr:colOff>
      <xdr:row>40</xdr:row>
      <xdr:rowOff>113142</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9545300" y="6663659"/>
          <a:ext cx="889000" cy="30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64879</xdr:rowOff>
    </xdr:from>
    <xdr:to>
      <xdr:col>98</xdr:col>
      <xdr:colOff>38100</xdr:colOff>
      <xdr:row>40</xdr:row>
      <xdr:rowOff>166479</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69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113142</xdr:rowOff>
    </xdr:from>
    <xdr:to>
      <xdr:col>102</xdr:col>
      <xdr:colOff>114300</xdr:colOff>
      <xdr:row>40</xdr:row>
      <xdr:rowOff>115679</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8656300" y="697114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41853</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43411" y="62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68897</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67111" y="62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93532</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78111" y="62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80555</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89111" y="64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11257</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43411" y="6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19036</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67111" y="67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155069</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78111" y="70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157606</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89111" y="70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F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52251</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6318864" y="9646920"/>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56078</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00000000-0008-0000-0F00-00001A020000}"/>
            </a:ext>
          </a:extLst>
        </xdr:cNvPr>
        <xdr:cNvSpPr txBox="1"/>
      </xdr:nvSpPr>
      <xdr:spPr>
        <a:xfrm>
          <a:off x="16357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52251</xdr:rowOff>
    </xdr:from>
    <xdr:to>
      <xdr:col>86</xdr:col>
      <xdr:colOff>25400</xdr:colOff>
      <xdr:row>64</xdr:row>
      <xdr:rowOff>52251</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00000000-0008-0000-0F00-00001C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154594</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00000000-0008-0000-0F00-00001E020000}"/>
            </a:ext>
          </a:extLst>
        </xdr:cNvPr>
        <xdr:cNvSpPr txBox="1"/>
      </xdr:nvSpPr>
      <xdr:spPr>
        <a:xfrm>
          <a:off x="16357600" y="9927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6268700" y="994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107587</xdr:rowOff>
    </xdr:from>
    <xdr:to>
      <xdr:col>81</xdr:col>
      <xdr:colOff>101600</xdr:colOff>
      <xdr:row>58</xdr:row>
      <xdr:rowOff>37737</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54305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110853</xdr:rowOff>
    </xdr:from>
    <xdr:to>
      <xdr:col>76</xdr:col>
      <xdr:colOff>165100</xdr:colOff>
      <xdr:row>58</xdr:row>
      <xdr:rowOff>41003</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4541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78196</xdr:rowOff>
    </xdr:from>
    <xdr:to>
      <xdr:col>72</xdr:col>
      <xdr:colOff>38100</xdr:colOff>
      <xdr:row>58</xdr:row>
      <xdr:rowOff>8346</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3652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19413</xdr:rowOff>
    </xdr:from>
    <xdr:to>
      <xdr:col>67</xdr:col>
      <xdr:colOff>101600</xdr:colOff>
      <xdr:row>57</xdr:row>
      <xdr:rowOff>121013</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2763500" y="979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91259</xdr:rowOff>
    </xdr:from>
    <xdr:to>
      <xdr:col>85</xdr:col>
      <xdr:colOff>177800</xdr:colOff>
      <xdr:row>58</xdr:row>
      <xdr:rowOff>21409</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62687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114136</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00000000-0008-0000-0F00-00002A020000}"/>
            </a:ext>
          </a:extLst>
        </xdr:cNvPr>
        <xdr:cNvSpPr txBox="1"/>
      </xdr:nvSpPr>
      <xdr:spPr>
        <a:xfrm>
          <a:off x="16357600"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9616</xdr:rowOff>
    </xdr:from>
    <xdr:to>
      <xdr:col>81</xdr:col>
      <xdr:colOff>101600</xdr:colOff>
      <xdr:row>57</xdr:row>
      <xdr:rowOff>111216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5430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60416</xdr:rowOff>
    </xdr:from>
    <xdr:to>
      <xdr:col>85</xdr:col>
      <xdr:colOff>127000</xdr:colOff>
      <xdr:row>57</xdr:row>
      <xdr:rowOff>142059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5481300" y="983306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105954</xdr:rowOff>
    </xdr:from>
    <xdr:to>
      <xdr:col>76</xdr:col>
      <xdr:colOff>165100</xdr:colOff>
      <xdr:row>57</xdr:row>
      <xdr:rowOff>36104</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4541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156754</xdr:rowOff>
    </xdr:from>
    <xdr:to>
      <xdr:col>81</xdr:col>
      <xdr:colOff>50800</xdr:colOff>
      <xdr:row>57</xdr:row>
      <xdr:rowOff>60416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4592300" y="97579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24312</xdr:rowOff>
    </xdr:from>
    <xdr:to>
      <xdr:col>72</xdr:col>
      <xdr:colOff>38100</xdr:colOff>
      <xdr:row>56</xdr:row>
      <xdr:rowOff>125912</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3652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75112</xdr:rowOff>
    </xdr:from>
    <xdr:to>
      <xdr:col>76</xdr:col>
      <xdr:colOff>114300</xdr:colOff>
      <xdr:row>56</xdr:row>
      <xdr:rowOff>156754</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3703300" y="967631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75112</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814300" y="96469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28864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5266044" y="997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32130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4389744" y="997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170923</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500744"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112140</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11744" y="98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127743</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5266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52631</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4389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142439</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3500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00000000-0008-0000-0F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89807</xdr:rowOff>
    </xdr:from>
    <xdr:to>
      <xdr:col>116</xdr:col>
      <xdr:colOff>62864</xdr:colOff>
      <xdr:row>64</xdr:row>
      <xdr:rowOff>114300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2160864" y="95195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118127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00000000-0008-0000-0F00-000056020000}"/>
            </a:ext>
          </a:extLst>
        </xdr:cNvPr>
        <xdr:cNvSpPr txBox="1"/>
      </xdr:nvSpPr>
      <xdr:spPr>
        <a:xfrm>
          <a:off x="22199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114300</xdr:rowOff>
    </xdr:from>
    <xdr:to>
      <xdr:col>116</xdr:col>
      <xdr:colOff>152400</xdr:colOff>
      <xdr:row>64</xdr:row>
      <xdr:rowOff>114300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36484</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00000000-0008-0000-0F00-000058020000}"/>
            </a:ext>
          </a:extLst>
        </xdr:cNvPr>
        <xdr:cNvSpPr txBox="1"/>
      </xdr:nvSpPr>
      <xdr:spPr>
        <a:xfrm>
          <a:off x="22199600" y="92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89807</xdr:rowOff>
    </xdr:from>
    <xdr:to>
      <xdr:col>116</xdr:col>
      <xdr:colOff>152400</xdr:colOff>
      <xdr:row>55</xdr:row>
      <xdr:rowOff>89807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22072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107242</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00000000-0008-0000-0F00-00005A020000}"/>
            </a:ext>
          </a:extLst>
        </xdr:cNvPr>
        <xdr:cNvSpPr txBox="1"/>
      </xdr:nvSpPr>
      <xdr:spPr>
        <a:xfrm>
          <a:off x="22199600" y="1039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128815</xdr:rowOff>
    </xdr:from>
    <xdr:to>
      <xdr:col>116</xdr:col>
      <xdr:colOff>114300</xdr:colOff>
      <xdr:row>61</xdr:row>
      <xdr:rowOff>58965</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2110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128815</xdr:rowOff>
    </xdr:from>
    <xdr:to>
      <xdr:col>112</xdr:col>
      <xdr:colOff>38100</xdr:colOff>
      <xdr:row>61</xdr:row>
      <xdr:rowOff>58965</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21272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14515</xdr:rowOff>
    </xdr:from>
    <xdr:to>
      <xdr:col>107</xdr:col>
      <xdr:colOff>101600</xdr:colOff>
      <xdr:row>62</xdr:row>
      <xdr:rowOff>116115</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20383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9494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8605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112485</xdr:rowOff>
    </xdr:from>
    <xdr:to>
      <xdr:col>116</xdr:col>
      <xdr:colOff>114300</xdr:colOff>
      <xdr:row>61</xdr:row>
      <xdr:rowOff>42635</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2110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135362</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00000000-0008-0000-0F00-000066020000}"/>
            </a:ext>
          </a:extLst>
        </xdr:cNvPr>
        <xdr:cNvSpPr txBox="1"/>
      </xdr:nvSpPr>
      <xdr:spPr>
        <a:xfrm>
          <a:off x="22199600"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128815</xdr:rowOff>
    </xdr:from>
    <xdr:to>
      <xdr:col>112</xdr:col>
      <xdr:colOff>38100</xdr:colOff>
      <xdr:row>61</xdr:row>
      <xdr:rowOff>58965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1272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163285</xdr:rowOff>
    </xdr:from>
    <xdr:to>
      <xdr:col>116</xdr:col>
      <xdr:colOff>63500</xdr:colOff>
      <xdr:row>61</xdr:row>
      <xdr:rowOff>8165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1323300" y="10450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8165</xdr:rowOff>
    </xdr:from>
    <xdr:to>
      <xdr:col>111</xdr:col>
      <xdr:colOff>177800</xdr:colOff>
      <xdr:row>61</xdr:row>
      <xdr:rowOff>8165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20434300" y="1046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9494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24493</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9545300" y="10466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161472</xdr:rowOff>
    </xdr:from>
    <xdr:to>
      <xdr:col>98</xdr:col>
      <xdr:colOff>38100</xdr:colOff>
      <xdr:row>61</xdr:row>
      <xdr:rowOff>91622</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18605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24493</xdr:rowOff>
    </xdr:from>
    <xdr:to>
      <xdr:col>102</xdr:col>
      <xdr:colOff>114300</xdr:colOff>
      <xdr:row>61</xdr:row>
      <xdr:rowOff>40822</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8656300" y="10482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50092</xdr:rowOff>
    </xdr:from>
    <xdr:ext cx="469744" cy="259045"/>
    <xdr:sp macro="" textlink="">
      <xdr:nvSpPr>
        <xdr:cNvPr id="623" name="n_1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210757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107242</xdr:rowOff>
    </xdr:from>
    <xdr:ext cx="469744" cy="259045"/>
    <xdr:sp macro="" textlink="">
      <xdr:nvSpPr>
        <xdr:cNvPr id="624" name="n_2aveValue【保健センター・保健所】&#10;一人当たり面積">
          <a:extLst>
            <a:ext uri="{FF2B5EF4-FFF2-40B4-BE49-F238E27FC236}">
              <a16:creationId xmlns:a16="http://schemas.microsoft.com/office/drawing/2014/main" id="{00000000-0008-0000-0F00-000070020000}"/>
            </a:ext>
          </a:extLst>
        </xdr:cNvPr>
        <xdr:cNvSpPr txBox="1"/>
      </xdr:nvSpPr>
      <xdr:spPr>
        <a:xfrm>
          <a:off x="20199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625" name="n_3aveValue【保健センター・保健所】&#10;一人当たり面積">
          <a:extLst>
            <a:ext uri="{FF2B5EF4-FFF2-40B4-BE49-F238E27FC236}">
              <a16:creationId xmlns:a16="http://schemas.microsoft.com/office/drawing/2014/main" id="{00000000-0008-0000-0F00-000071020000}"/>
            </a:ext>
          </a:extLst>
        </xdr:cNvPr>
        <xdr:cNvSpPr txBox="1"/>
      </xdr:nvSpPr>
      <xdr:spPr>
        <a:xfrm>
          <a:off x="19310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626" name="n_4aveValue【保健センター・保健所】&#10;一人当たり面積">
          <a:extLst>
            <a:ext uri="{FF2B5EF4-FFF2-40B4-BE49-F238E27FC236}">
              <a16:creationId xmlns:a16="http://schemas.microsoft.com/office/drawing/2014/main" id="{00000000-0008-0000-0F00-000072020000}"/>
            </a:ext>
          </a:extLst>
        </xdr:cNvPr>
        <xdr:cNvSpPr txBox="1"/>
      </xdr:nvSpPr>
      <xdr:spPr>
        <a:xfrm>
          <a:off x="18421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75492</xdr:rowOff>
    </xdr:from>
    <xdr:ext cx="469744" cy="259045"/>
    <xdr:sp macro="" textlink="">
      <xdr:nvSpPr>
        <xdr:cNvPr id="627" name="n_1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210757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75492</xdr:rowOff>
    </xdr:from>
    <xdr:ext cx="469744" cy="259045"/>
    <xdr:sp macro="" textlink="">
      <xdr:nvSpPr>
        <xdr:cNvPr id="628" name="n_2mainValue【保健センター・保健所】&#10;一人当たり面積">
          <a:extLst>
            <a:ext uri="{FF2B5EF4-FFF2-40B4-BE49-F238E27FC236}">
              <a16:creationId xmlns:a16="http://schemas.microsoft.com/office/drawing/2014/main" id="{00000000-0008-0000-0F00-000074020000}"/>
            </a:ext>
          </a:extLst>
        </xdr:cNvPr>
        <xdr:cNvSpPr txBox="1"/>
      </xdr:nvSpPr>
      <xdr:spPr>
        <a:xfrm>
          <a:off x="20199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91820</xdr:rowOff>
    </xdr:from>
    <xdr:ext cx="469744" cy="259045"/>
    <xdr:sp macro="" textlink="">
      <xdr:nvSpPr>
        <xdr:cNvPr id="629" name="n_3mainValue【保健センター・保健所】&#10;一人当たり面積">
          <a:extLst>
            <a:ext uri="{FF2B5EF4-FFF2-40B4-BE49-F238E27FC236}">
              <a16:creationId xmlns:a16="http://schemas.microsoft.com/office/drawing/2014/main" id="{00000000-0008-0000-0F00-000075020000}"/>
            </a:ext>
          </a:extLst>
        </xdr:cNvPr>
        <xdr:cNvSpPr txBox="1"/>
      </xdr:nvSpPr>
      <xdr:spPr>
        <a:xfrm>
          <a:off x="193104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108149</xdr:rowOff>
    </xdr:from>
    <xdr:ext cx="469744" cy="259045"/>
    <xdr:sp macro="" textlink="">
      <xdr:nvSpPr>
        <xdr:cNvPr id="630" name="n_4mainValue【保健センター・保健所】&#10;一人当たり面積">
          <a:extLst>
            <a:ext uri="{FF2B5EF4-FFF2-40B4-BE49-F238E27FC236}">
              <a16:creationId xmlns:a16="http://schemas.microsoft.com/office/drawing/2014/main" id="{00000000-0008-0000-0F00-000076020000}"/>
            </a:ext>
          </a:extLst>
        </xdr:cNvPr>
        <xdr:cNvSpPr txBox="1"/>
      </xdr:nvSpPr>
      <xdr:spPr>
        <a:xfrm>
          <a:off x="18421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F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24385</xdr:rowOff>
    </xdr:from>
    <xdr:to>
      <xdr:col>85</xdr:col>
      <xdr:colOff>126364</xdr:colOff>
      <xdr:row>86</xdr:row>
      <xdr:rowOff>147828</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6318864" y="13397485"/>
          <a:ext cx="0" cy="1495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151655</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0000000-0008-0000-0F00-00008E020000}"/>
            </a:ext>
          </a:extLst>
        </xdr:cNvPr>
        <xdr:cNvSpPr txBox="1"/>
      </xdr:nvSpPr>
      <xdr:spPr>
        <a:xfrm>
          <a:off x="16357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147828</xdr:rowOff>
    </xdr:from>
    <xdr:to>
      <xdr:col>86</xdr:col>
      <xdr:colOff>25400</xdr:colOff>
      <xdr:row>86</xdr:row>
      <xdr:rowOff>147828</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142512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F00-000090020000}"/>
            </a:ext>
          </a:extLst>
        </xdr:cNvPr>
        <xdr:cNvSpPr txBox="1"/>
      </xdr:nvSpPr>
      <xdr:spPr>
        <a:xfrm>
          <a:off x="16357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24385</xdr:rowOff>
    </xdr:from>
    <xdr:to>
      <xdr:col>86</xdr:col>
      <xdr:colOff>25400</xdr:colOff>
      <xdr:row>78</xdr:row>
      <xdr:rowOff>24385</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6230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151909</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F00-000092020000}"/>
            </a:ext>
          </a:extLst>
        </xdr:cNvPr>
        <xdr:cNvSpPr txBox="1"/>
      </xdr:nvSpPr>
      <xdr:spPr>
        <a:xfrm>
          <a:off x="16357600" y="1403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129032</xdr:rowOff>
    </xdr:from>
    <xdr:to>
      <xdr:col>85</xdr:col>
      <xdr:colOff>177800</xdr:colOff>
      <xdr:row>83</xdr:row>
      <xdr:rowOff>59182</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62687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122174</xdr:rowOff>
    </xdr:from>
    <xdr:to>
      <xdr:col>76</xdr:col>
      <xdr:colOff>165100</xdr:colOff>
      <xdr:row>84</xdr:row>
      <xdr:rowOff>52324</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4541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67311</xdr:rowOff>
    </xdr:from>
    <xdr:to>
      <xdr:col>72</xdr:col>
      <xdr:colOff>38100</xdr:colOff>
      <xdr:row>83</xdr:row>
      <xdr:rowOff>168911</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65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103887</xdr:rowOff>
    </xdr:from>
    <xdr:to>
      <xdr:col>67</xdr:col>
      <xdr:colOff>101600</xdr:colOff>
      <xdr:row>84</xdr:row>
      <xdr:rowOff>34037</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2763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97028</xdr:rowOff>
    </xdr:from>
    <xdr:to>
      <xdr:col>85</xdr:col>
      <xdr:colOff>177800</xdr:colOff>
      <xdr:row>87</xdr:row>
      <xdr:rowOff>27178</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6268700" y="148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11955</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F00-00009E020000}"/>
            </a:ext>
          </a:extLst>
        </xdr:cNvPr>
        <xdr:cNvSpPr txBox="1"/>
      </xdr:nvSpPr>
      <xdr:spPr>
        <a:xfrm>
          <a:off x="16357600" y="1475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147828</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5481300" y="147828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101600</xdr:rowOff>
    </xdr:from>
    <xdr:to>
      <xdr:col>76</xdr:col>
      <xdr:colOff>165100</xdr:colOff>
      <xdr:row>87</xdr:row>
      <xdr:rowOff>31750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454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152400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flipV="1">
          <a:off x="14592300" y="1478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28448</xdr:rowOff>
    </xdr:from>
    <xdr:to>
      <xdr:col>72</xdr:col>
      <xdr:colOff>38100</xdr:colOff>
      <xdr:row>86</xdr:row>
      <xdr:rowOff>130048</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652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79248</xdr:rowOff>
    </xdr:from>
    <xdr:to>
      <xdr:col>76</xdr:col>
      <xdr:colOff>114300</xdr:colOff>
      <xdr:row>86</xdr:row>
      <xdr:rowOff>152400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3703300" y="14823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113030</xdr:rowOff>
    </xdr:from>
    <xdr:to>
      <xdr:col>67</xdr:col>
      <xdr:colOff>101600</xdr:colOff>
      <xdr:row>86</xdr:row>
      <xdr:rowOff>43180</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276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163830</xdr:rowOff>
    </xdr:from>
    <xdr:to>
      <xdr:col>71</xdr:col>
      <xdr:colOff>177800</xdr:colOff>
      <xdr:row>86</xdr:row>
      <xdr:rowOff>79248</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814300" y="14737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68851</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412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13988</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50564</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F00-0000AB020000}"/>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22877</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F00-0000AC020000}"/>
            </a:ext>
          </a:extLst>
        </xdr:cNvPr>
        <xdr:cNvSpPr txBox="1"/>
      </xdr:nvSpPr>
      <xdr:spPr>
        <a:xfrm>
          <a:off x="14389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121175</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F00-0000AD020000}"/>
            </a:ext>
          </a:extLst>
        </xdr:cNvPr>
        <xdr:cNvSpPr txBox="1"/>
      </xdr:nvSpPr>
      <xdr:spPr>
        <a:xfrm>
          <a:off x="13500744" y="14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34307</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F00-0000AE020000}"/>
            </a:ext>
          </a:extLst>
        </xdr:cNvPr>
        <xdr:cNvSpPr txBox="1"/>
      </xdr:nvSpPr>
      <xdr:spPr>
        <a:xfrm>
          <a:off x="12611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00000000-0008-0000-0F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87</xdr:row>
      <xdr:rowOff>38100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2160864" y="133731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41927</xdr:rowOff>
    </xdr:from>
    <xdr:ext cx="469744" cy="259045"/>
    <xdr:sp macro="" textlink="">
      <xdr:nvSpPr>
        <xdr:cNvPr id="712" name="【消防施設】&#10;一人当たり面積最小値テキスト">
          <a:extLst>
            <a:ext uri="{FF2B5EF4-FFF2-40B4-BE49-F238E27FC236}">
              <a16:creationId xmlns:a16="http://schemas.microsoft.com/office/drawing/2014/main" id="{00000000-0008-0000-0F00-0000C8020000}"/>
            </a:ext>
          </a:extLst>
        </xdr:cNvPr>
        <xdr:cNvSpPr txBox="1"/>
      </xdr:nvSpPr>
      <xdr:spPr>
        <a:xfrm>
          <a:off x="22199600"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38100</xdr:rowOff>
    </xdr:from>
    <xdr:to>
      <xdr:col>116</xdr:col>
      <xdr:colOff>152400</xdr:colOff>
      <xdr:row>87</xdr:row>
      <xdr:rowOff>38100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4" name="【消防施設】&#10;一人当たり面積最大値テキスト">
          <a:extLst>
            <a:ext uri="{FF2B5EF4-FFF2-40B4-BE49-F238E27FC236}">
              <a16:creationId xmlns:a16="http://schemas.microsoft.com/office/drawing/2014/main" id="{00000000-0008-0000-0F00-0000CA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162577</xdr:rowOff>
    </xdr:from>
    <xdr:ext cx="469744" cy="259045"/>
    <xdr:sp macro="" textlink="">
      <xdr:nvSpPr>
        <xdr:cNvPr id="716" name="【消防施設】&#10;一人当たり面積平均値テキスト">
          <a:extLst>
            <a:ext uri="{FF2B5EF4-FFF2-40B4-BE49-F238E27FC236}">
              <a16:creationId xmlns:a16="http://schemas.microsoft.com/office/drawing/2014/main" id="{00000000-0008-0000-0F00-0000CC020000}"/>
            </a:ext>
          </a:extLst>
        </xdr:cNvPr>
        <xdr:cNvSpPr txBox="1"/>
      </xdr:nvSpPr>
      <xdr:spPr>
        <a:xfrm>
          <a:off x="22199600" y="1387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139700</xdr:rowOff>
    </xdr:from>
    <xdr:to>
      <xdr:col>116</xdr:col>
      <xdr:colOff>114300</xdr:colOff>
      <xdr:row>82</xdr:row>
      <xdr:rowOff>69850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xdr:rowOff>
    </xdr:from>
    <xdr:to>
      <xdr:col>112</xdr:col>
      <xdr:colOff>38100</xdr:colOff>
      <xdr:row>82</xdr:row>
      <xdr:rowOff>107950</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127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xdr:rowOff>
    </xdr:from>
    <xdr:to>
      <xdr:col>98</xdr:col>
      <xdr:colOff>38100</xdr:colOff>
      <xdr:row>84</xdr:row>
      <xdr:rowOff>107950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8605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3827</xdr:rowOff>
    </xdr:from>
    <xdr:ext cx="469744" cy="259045"/>
    <xdr:sp macro="" textlink="">
      <xdr:nvSpPr>
        <xdr:cNvPr id="728" name="【消防施設】&#10;一人当たり面積該当値テキスト">
          <a:extLst>
            <a:ext uri="{FF2B5EF4-FFF2-40B4-BE49-F238E27FC236}">
              <a16:creationId xmlns:a16="http://schemas.microsoft.com/office/drawing/2014/main" id="{00000000-0008-0000-0F00-0000D8020000}"/>
            </a:ext>
          </a:extLst>
        </xdr:cNvPr>
        <xdr:cNvSpPr txBox="1"/>
      </xdr:nvSpPr>
      <xdr:spPr>
        <a:xfrm>
          <a:off x="22199600"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114300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21323300" y="14306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20434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84</xdr:row>
      <xdr:rowOff>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19545300" y="14344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8605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19050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8656300" y="1440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124477</xdr:rowOff>
    </xdr:from>
    <xdr:ext cx="469744" cy="259045"/>
    <xdr:sp macro="" textlink="">
      <xdr:nvSpPr>
        <xdr:cNvPr id="737" name="n_1aveValue【消防施設】&#10;一人当たり面積">
          <a:extLst>
            <a:ext uri="{FF2B5EF4-FFF2-40B4-BE49-F238E27FC236}">
              <a16:creationId xmlns:a16="http://schemas.microsoft.com/office/drawing/2014/main" id="{00000000-0008-0000-0F00-0000E1020000}"/>
            </a:ext>
          </a:extLst>
        </xdr:cNvPr>
        <xdr:cNvSpPr txBox="1"/>
      </xdr:nvSpPr>
      <xdr:spPr>
        <a:xfrm>
          <a:off x="210757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38" name="n_2aveValue【消防施設】&#10;一人当たり面積">
          <a:extLst>
            <a:ext uri="{FF2B5EF4-FFF2-40B4-BE49-F238E27FC236}">
              <a16:creationId xmlns:a16="http://schemas.microsoft.com/office/drawing/2014/main" id="{00000000-0008-0000-0F00-0000E2020000}"/>
            </a:ext>
          </a:extLst>
        </xdr:cNvPr>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9" name="n_3aveValue【消防施設】&#10;一人当たり面積">
          <a:extLst>
            <a:ext uri="{FF2B5EF4-FFF2-40B4-BE49-F238E27FC236}">
              <a16:creationId xmlns:a16="http://schemas.microsoft.com/office/drawing/2014/main" id="{00000000-0008-0000-0F00-0000E3020000}"/>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40" name="n_4aveValue【消防施設】&#10;一人当たり面積">
          <a:extLst>
            <a:ext uri="{FF2B5EF4-FFF2-40B4-BE49-F238E27FC236}">
              <a16:creationId xmlns:a16="http://schemas.microsoft.com/office/drawing/2014/main" id="{00000000-0008-0000-0F00-0000E4020000}"/>
            </a:ext>
          </a:extLst>
        </xdr:cNvPr>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156227</xdr:rowOff>
    </xdr:from>
    <xdr:ext cx="469744" cy="259045"/>
    <xdr:sp macro="" textlink="">
      <xdr:nvSpPr>
        <xdr:cNvPr id="741" name="n_1mainValue【消防施設】&#10;一人当たり面積">
          <a:extLst>
            <a:ext uri="{FF2B5EF4-FFF2-40B4-BE49-F238E27FC236}">
              <a16:creationId xmlns:a16="http://schemas.microsoft.com/office/drawing/2014/main" id="{00000000-0008-0000-0F00-0000E502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42" name="n_2mainValue【消防施設】&#10;一人当たり面積">
          <a:extLst>
            <a:ext uri="{FF2B5EF4-FFF2-40B4-BE49-F238E27FC236}">
              <a16:creationId xmlns:a16="http://schemas.microsoft.com/office/drawing/2014/main" id="{00000000-0008-0000-0F00-0000E602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43" name="n_3mainValue【消防施設】&#10;一人当たり面積">
          <a:extLst>
            <a:ext uri="{FF2B5EF4-FFF2-40B4-BE49-F238E27FC236}">
              <a16:creationId xmlns:a16="http://schemas.microsoft.com/office/drawing/2014/main" id="{00000000-0008-0000-0F00-0000E7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44" name="n_4mainValue【消防施設】&#10;一人当たり面積">
          <a:extLst>
            <a:ext uri="{FF2B5EF4-FFF2-40B4-BE49-F238E27FC236}">
              <a16:creationId xmlns:a16="http://schemas.microsoft.com/office/drawing/2014/main" id="{00000000-0008-0000-0F00-0000E8020000}"/>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00000000-0008-0000-0F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135255</xdr:rowOff>
    </xdr:from>
    <xdr:to>
      <xdr:col>85</xdr:col>
      <xdr:colOff>126364</xdr:colOff>
      <xdr:row>108</xdr:row>
      <xdr:rowOff>76200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6318864" y="1728025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05111" cy="259045"/>
    <xdr:sp macro="" textlink="">
      <xdr:nvSpPr>
        <xdr:cNvPr id="769" name="【庁舎】&#10;有形固定資産減価償却率最小値テキスト">
          <a:extLst>
            <a:ext uri="{FF2B5EF4-FFF2-40B4-BE49-F238E27FC236}">
              <a16:creationId xmlns:a16="http://schemas.microsoft.com/office/drawing/2014/main" id="{00000000-0008-0000-0F00-000001030000}"/>
            </a:ext>
          </a:extLst>
        </xdr:cNvPr>
        <xdr:cNvSpPr txBox="1"/>
      </xdr:nvSpPr>
      <xdr:spPr>
        <a:xfrm>
          <a:off x="16357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81932</xdr:rowOff>
    </xdr:from>
    <xdr:ext cx="340478" cy="259045"/>
    <xdr:sp macro="" textlink="">
      <xdr:nvSpPr>
        <xdr:cNvPr id="771" name="【庁舎】&#10;有形固定資産減価償却率最大値テキスト">
          <a:extLst>
            <a:ext uri="{FF2B5EF4-FFF2-40B4-BE49-F238E27FC236}">
              <a16:creationId xmlns:a16="http://schemas.microsoft.com/office/drawing/2014/main" id="{00000000-0008-0000-0F00-000003030000}"/>
            </a:ext>
          </a:extLst>
        </xdr:cNvPr>
        <xdr:cNvSpPr txBox="1"/>
      </xdr:nvSpPr>
      <xdr:spPr>
        <a:xfrm>
          <a:off x="16357600" y="170554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135255</xdr:rowOff>
    </xdr:from>
    <xdr:to>
      <xdr:col>86</xdr:col>
      <xdr:colOff>25400</xdr:colOff>
      <xdr:row>100</xdr:row>
      <xdr:rowOff>135255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6230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773" name="【庁舎】&#10;有形固定資産減価償却率平均値テキスト">
          <a:extLst>
            <a:ext uri="{FF2B5EF4-FFF2-40B4-BE49-F238E27FC236}">
              <a16:creationId xmlns:a16="http://schemas.microsoft.com/office/drawing/2014/main" id="{00000000-0008-0000-0F00-000005030000}"/>
            </a:ext>
          </a:extLst>
        </xdr:cNvPr>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147320</xdr:rowOff>
    </xdr:from>
    <xdr:to>
      <xdr:col>76</xdr:col>
      <xdr:colOff>165100</xdr:colOff>
      <xdr:row>104</xdr:row>
      <xdr:rowOff>77470</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4541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785" name="【庁舎】&#10;有形固定資産減価償却率該当値テキスト">
          <a:extLst>
            <a:ext uri="{FF2B5EF4-FFF2-40B4-BE49-F238E27FC236}">
              <a16:creationId xmlns:a16="http://schemas.microsoft.com/office/drawing/2014/main" id="{00000000-0008-0000-0F00-000011030000}"/>
            </a:ext>
          </a:extLst>
        </xdr:cNvPr>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160655</xdr:rowOff>
    </xdr:from>
    <xdr:to>
      <xdr:col>81</xdr:col>
      <xdr:colOff>101600</xdr:colOff>
      <xdr:row>108</xdr:row>
      <xdr:rowOff>90805</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5430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40005</xdr:rowOff>
    </xdr:from>
    <xdr:to>
      <xdr:col>85</xdr:col>
      <xdr:colOff>127000</xdr:colOff>
      <xdr:row>108</xdr:row>
      <xdr:rowOff>76200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5481300" y="185566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118745</xdr:rowOff>
    </xdr:from>
    <xdr:to>
      <xdr:col>76</xdr:col>
      <xdr:colOff>165100</xdr:colOff>
      <xdr:row>108</xdr:row>
      <xdr:rowOff>48895</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4541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169545</xdr:rowOff>
    </xdr:from>
    <xdr:to>
      <xdr:col>81</xdr:col>
      <xdr:colOff>50800</xdr:colOff>
      <xdr:row>108</xdr:row>
      <xdr:rowOff>40005</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4592300" y="18514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73025</xdr:rowOff>
    </xdr:from>
    <xdr:to>
      <xdr:col>72</xdr:col>
      <xdr:colOff>38100</xdr:colOff>
      <xdr:row>108</xdr:row>
      <xdr:rowOff>3175</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365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123825</xdr:rowOff>
    </xdr:from>
    <xdr:to>
      <xdr:col>76</xdr:col>
      <xdr:colOff>114300</xdr:colOff>
      <xdr:row>107</xdr:row>
      <xdr:rowOff>169545</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3703300" y="18468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27305</xdr:rowOff>
    </xdr:from>
    <xdr:to>
      <xdr:col>67</xdr:col>
      <xdr:colOff>101600</xdr:colOff>
      <xdr:row>107</xdr:row>
      <xdr:rowOff>128905</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2763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78105</xdr:rowOff>
    </xdr:from>
    <xdr:to>
      <xdr:col>71</xdr:col>
      <xdr:colOff>177800</xdr:colOff>
      <xdr:row>107</xdr:row>
      <xdr:rowOff>123825</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2814300" y="18423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F00-00001A030000}"/>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93997</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F00-00001B030000}"/>
            </a:ext>
          </a:extLst>
        </xdr:cNvPr>
        <xdr:cNvSpPr txBox="1"/>
      </xdr:nvSpPr>
      <xdr:spPr>
        <a:xfrm>
          <a:off x="14389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F00-00001C030000}"/>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F00-00001D03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81932</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F00-00001E030000}"/>
            </a:ext>
          </a:extLst>
        </xdr:cNvPr>
        <xdr:cNvSpPr txBox="1"/>
      </xdr:nvSpPr>
      <xdr:spPr>
        <a:xfrm>
          <a:off x="152660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40022</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F00-00001F030000}"/>
            </a:ext>
          </a:extLst>
        </xdr:cNvPr>
        <xdr:cNvSpPr txBox="1"/>
      </xdr:nvSpPr>
      <xdr:spPr>
        <a:xfrm>
          <a:off x="14389744"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165752</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F00-000020030000}"/>
            </a:ext>
          </a:extLst>
        </xdr:cNvPr>
        <xdr:cNvSpPr txBox="1"/>
      </xdr:nvSpPr>
      <xdr:spPr>
        <a:xfrm>
          <a:off x="13500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120032</xdr:rowOff>
    </xdr:from>
    <xdr:ext cx="405111" cy="259045"/>
    <xdr:sp macro="" textlink="">
      <xdr:nvSpPr>
        <xdr:cNvPr id="801" name="n_4mainValue【庁舎】&#10;有形固定資産減価償却率">
          <a:extLst>
            <a:ext uri="{FF2B5EF4-FFF2-40B4-BE49-F238E27FC236}">
              <a16:creationId xmlns:a16="http://schemas.microsoft.com/office/drawing/2014/main" id="{00000000-0008-0000-0F00-000021030000}"/>
            </a:ext>
          </a:extLst>
        </xdr:cNvPr>
        <xdr:cNvSpPr txBox="1"/>
      </xdr:nvSpPr>
      <xdr:spPr>
        <a:xfrm>
          <a:off x="12611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147065</xdr:rowOff>
    </xdr:from>
    <xdr:to>
      <xdr:col>116</xdr:col>
      <xdr:colOff>62864</xdr:colOff>
      <xdr:row>108</xdr:row>
      <xdr:rowOff>16763</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120615"/>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93742</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147065</xdr:rowOff>
    </xdr:from>
    <xdr:to>
      <xdr:col>116</xdr:col>
      <xdr:colOff>152400</xdr:colOff>
      <xdr:row>99</xdr:row>
      <xdr:rowOff>147065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147845</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7807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xdr:rowOff>
    </xdr:from>
    <xdr:to>
      <xdr:col>112</xdr:col>
      <xdr:colOff>38100</xdr:colOff>
      <xdr:row>103</xdr:row>
      <xdr:rowOff>115570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18542</xdr:rowOff>
    </xdr:from>
    <xdr:to>
      <xdr:col>107</xdr:col>
      <xdr:colOff>101600</xdr:colOff>
      <xdr:row>103</xdr:row>
      <xdr:rowOff>120142</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03835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9494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8605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23113</xdr:rowOff>
    </xdr:from>
    <xdr:to>
      <xdr:col>116</xdr:col>
      <xdr:colOff>114300</xdr:colOff>
      <xdr:row>101</xdr:row>
      <xdr:rowOff>124713</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45990</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22199600" y="171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36830</xdr:rowOff>
    </xdr:from>
    <xdr:to>
      <xdr:col>112</xdr:col>
      <xdr:colOff>38100</xdr:colOff>
      <xdr:row>101</xdr:row>
      <xdr:rowOff>138430</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73913</xdr:rowOff>
    </xdr:from>
    <xdr:to>
      <xdr:col>116</xdr:col>
      <xdr:colOff>63500</xdr:colOff>
      <xdr:row>101</xdr:row>
      <xdr:rowOff>87630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73903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59689</xdr:rowOff>
    </xdr:from>
    <xdr:to>
      <xdr:col>107</xdr:col>
      <xdr:colOff>101600</xdr:colOff>
      <xdr:row>101</xdr:row>
      <xdr:rowOff>161289</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87630</xdr:rowOff>
    </xdr:from>
    <xdr:to>
      <xdr:col>111</xdr:col>
      <xdr:colOff>177800</xdr:colOff>
      <xdr:row>101</xdr:row>
      <xdr:rowOff>110489</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0434300" y="17404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87122</xdr:rowOff>
    </xdr:from>
    <xdr:to>
      <xdr:col>102</xdr:col>
      <xdr:colOff>165100</xdr:colOff>
      <xdr:row>102</xdr:row>
      <xdr:rowOff>17272</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110489</xdr:rowOff>
    </xdr:from>
    <xdr:to>
      <xdr:col>107</xdr:col>
      <xdr:colOff>50800</xdr:colOff>
      <xdr:row>101</xdr:row>
      <xdr:rowOff>137922</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9545300" y="174269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100837</xdr:rowOff>
    </xdr:from>
    <xdr:to>
      <xdr:col>98</xdr:col>
      <xdr:colOff>38100</xdr:colOff>
      <xdr:row>102</xdr:row>
      <xdr:rowOff>30987</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137922</xdr:rowOff>
    </xdr:from>
    <xdr:to>
      <xdr:col>102</xdr:col>
      <xdr:colOff>114300</xdr:colOff>
      <xdr:row>101</xdr:row>
      <xdr:rowOff>151637</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8656300" y="17454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106697</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210757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111269</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20199427" y="1777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54119</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9310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49547</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8421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154957</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6366</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33799</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47514</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と比較して特に有形固定資産減価償却率が高くなっている施設は、認定こども園・幼稚園・保育所、一般廃棄物処理施設、体育館・プール、市民会館、庁舎である。認定こども園・幼稚園・保育所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多くの保育所が建設され、老朽化した施設が多いため、全国平均を上回っている。また、広い市域をカバーするため施設数も多く一人当たり面積も全国平均と比べて多い。引き続き、小規模園の統合や民営化に伴う建て替えを進める。学校施設のうち中学校は、学校再編で令和２年度末に４校へ統合されたが、今後も学校全体の適正な配置計画や廃校の利活用も含めた検討を続け、存続する学校施設に対しては計画的な長寿命化対策・建替え等の対策を図る。一般廃棄物処理施設の有形固定資産減価償却率が大きくなっているが、これはごみ焼却処理施設である炭生館の</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期間が終了し、所有権が市に移転したためである。ごみ処理施設については今後、豊橋市との共同処理を行う予定であり、既存施設の廃止等も合わせて検討を進めている。体育館・プールについては、２つある総合体育館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年代に建設されたもので、年数を経過しているため全国平均と比べて高い率となっている。今後は、長寿命化対策等に取り組む。市民会館は、３つある文化会館が築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年以上となっている。合併前の旧３町に建築されており、用途の重複があることから、既存施設の統合等も合わせて検討を進めている。庁舎は、本庁舎北側の築年数が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年以上経過しており、大規模改修・建替え等の検討が必要である。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基準財政収入額における法人税割額の算定が前年度の数値を基礎とするため、令和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年度の法人市民税の減少により令和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年度の単年度財政力指数は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ヵ年平均の財政力指数は、令和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年度の単年度財政力指数が相対的に高かったため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が、前年度に続き減少している。本市は法人市民税収の割合が高いため、税収の増減の影響で基準財政収入額が大きく変動し、単年度財政力指数も大きく変動する。安定した税収の確保のため、今後も企業誘致の促進や人口増加へ向けた定住・移住施策を積極的に展開し、歳入の確保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77258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763808"/>
          <a:ext cx="0" cy="11059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163635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50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77258</xdr:rowOff>
    </xdr:from>
    <xdr:to>
      <xdr:col>24</xdr:col>
      <xdr:colOff>12700</xdr:colOff>
      <xdr:row>39</xdr:row>
      <xdr:rowOff>77258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76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87842</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2942"/>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87842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627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166158</xdr:rowOff>
    </xdr:from>
    <xdr:to>
      <xdr:col>19</xdr:col>
      <xdr:colOff>184150</xdr:colOff>
      <xdr:row>42</xdr:row>
      <xdr:rowOff>96308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38</xdr:row>
      <xdr:rowOff>47625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621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58208</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018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119185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168275</xdr:rowOff>
    </xdr:from>
    <xdr:to>
      <xdr:col>15</xdr:col>
      <xdr:colOff>133350</xdr:colOff>
      <xdr:row>38</xdr:row>
      <xdr:rowOff>98425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108602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7408</xdr:rowOff>
    </xdr:from>
    <xdr:to>
      <xdr:col>7</xdr:col>
      <xdr:colOff>31750</xdr:colOff>
      <xdr:row>37</xdr:row>
      <xdr:rowOff>109008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119185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分子となる経常経費充当一般財源は、昨年度に比べ</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増加となったが、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分母となる経常一般財源等が法人市民税収の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大きく増加し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、その結果、経常収支比率が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今後も、公共施設の適正化や、計画的な市債発行により市債残高や公債費を抑制し、経常経費の抑制に努める。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154577</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986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69504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154577</xdr:rowOff>
    </xdr:from>
    <xdr:to>
      <xdr:col>24</xdr:col>
      <xdr:colOff>12700</xdr:colOff>
      <xdr:row>58</xdr:row>
      <xdr:rowOff>154577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154577</xdr:rowOff>
    </xdr:from>
    <xdr:to>
      <xdr:col>23</xdr:col>
      <xdr:colOff>133350</xdr:colOff>
      <xdr:row>65</xdr:row>
      <xdr:rowOff>71301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098677"/>
          <a:ext cx="838200" cy="11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19249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9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1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65</xdr:row>
      <xdr:rowOff>71301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88040"/>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122101</xdr:rowOff>
    </xdr:from>
    <xdr:to>
      <xdr:col>19</xdr:col>
      <xdr:colOff>184150</xdr:colOff>
      <xdr:row>64</xdr:row>
      <xdr:rowOff>52251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2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62428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92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7438</xdr:rowOff>
    </xdr:from>
    <xdr:to>
      <xdr:col>15</xdr:col>
      <xdr:colOff>82550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08788"/>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95431</xdr:rowOff>
    </xdr:from>
    <xdr:to>
      <xdr:col>15</xdr:col>
      <xdr:colOff>133350</xdr:colOff>
      <xdr:row>65</xdr:row>
      <xdr:rowOff>25581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10358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24493</xdr:rowOff>
    </xdr:from>
    <xdr:to>
      <xdr:col>11</xdr:col>
      <xdr:colOff>31750</xdr:colOff>
      <xdr:row>63</xdr:row>
      <xdr:rowOff>7438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40043"/>
          <a:ext cx="889000" cy="6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95431</xdr:rowOff>
    </xdr:from>
    <xdr:to>
      <xdr:col>11</xdr:col>
      <xdr:colOff>82550</xdr:colOff>
      <xdr:row>65</xdr:row>
      <xdr:rowOff>25581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10358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94524</xdr:rowOff>
    </xdr:from>
    <xdr:to>
      <xdr:col>7</xdr:col>
      <xdr:colOff>31750</xdr:colOff>
      <xdr:row>64</xdr:row>
      <xdr:rowOff>24674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9451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103777</xdr:rowOff>
    </xdr:from>
    <xdr:to>
      <xdr:col>23</xdr:col>
      <xdr:colOff>184150</xdr:colOff>
      <xdr:row>59</xdr:row>
      <xdr:rowOff>33927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25054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20501</xdr:rowOff>
    </xdr:from>
    <xdr:to>
      <xdr:col>19</xdr:col>
      <xdr:colOff>184150</xdr:colOff>
      <xdr:row>65</xdr:row>
      <xdr:rowOff>122101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106878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5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128088</xdr:rowOff>
    </xdr:from>
    <xdr:to>
      <xdr:col>11</xdr:col>
      <xdr:colOff>82550</xdr:colOff>
      <xdr:row>63</xdr:row>
      <xdr:rowOff>58238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68415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145143</xdr:rowOff>
    </xdr:from>
    <xdr:to>
      <xdr:col>7</xdr:col>
      <xdr:colOff>31750</xdr:colOff>
      <xdr:row>59</xdr:row>
      <xdr:rowOff>75293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85470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人件費は、定員適正化計画に基づき職員数の適正化を図ってきたものの、公立保育園の割合が高く保育職の職員数が多いことなどが要因で、比較的数値が高い状況となっている。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物件費についても、保有する公共施設数が多く、維持管理などにかかる費用が大きいため、数値が高い要因の一つとなっている。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令和４年度は各施設の電気料の増加等により特に大きくなった。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今後も、定員適正化計画に基づく職員数の適正化や、公共施設の統廃合や長寿命化の推進など、経費の抑制に努める。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86246</xdr:rowOff>
    </xdr:from>
    <xdr:to>
      <xdr:col>23</xdr:col>
      <xdr:colOff>133350</xdr:colOff>
      <xdr:row>89</xdr:row>
      <xdr:rowOff>91239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02246"/>
          <a:ext cx="0" cy="1548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63316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91239</xdr:rowOff>
    </xdr:from>
    <xdr:to>
      <xdr:col>24</xdr:col>
      <xdr:colOff>12700</xdr:colOff>
      <xdr:row>89</xdr:row>
      <xdr:rowOff>91239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1173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4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86246</xdr:rowOff>
    </xdr:from>
    <xdr:to>
      <xdr:col>24</xdr:col>
      <xdr:colOff>12700</xdr:colOff>
      <xdr:row>80</xdr:row>
      <xdr:rowOff>86246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0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67546</xdr:rowOff>
    </xdr:from>
    <xdr:to>
      <xdr:col>23</xdr:col>
      <xdr:colOff>133350</xdr:colOff>
      <xdr:row>89</xdr:row>
      <xdr:rowOff>91239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5155146"/>
          <a:ext cx="838200" cy="19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150158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80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133631</xdr:rowOff>
    </xdr:from>
    <xdr:to>
      <xdr:col>23</xdr:col>
      <xdr:colOff>184150</xdr:colOff>
      <xdr:row>85</xdr:row>
      <xdr:rowOff>63781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103594</xdr:rowOff>
    </xdr:from>
    <xdr:to>
      <xdr:col>19</xdr:col>
      <xdr:colOff>133350</xdr:colOff>
      <xdr:row>88</xdr:row>
      <xdr:rowOff>67546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5019744"/>
          <a:ext cx="889000" cy="1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68738</xdr:rowOff>
    </xdr:from>
    <xdr:to>
      <xdr:col>19</xdr:col>
      <xdr:colOff>184150</xdr:colOff>
      <xdr:row>84</xdr:row>
      <xdr:rowOff>170338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9065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3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37398</xdr:rowOff>
    </xdr:from>
    <xdr:to>
      <xdr:col>15</xdr:col>
      <xdr:colOff>82550</xdr:colOff>
      <xdr:row>87</xdr:row>
      <xdr:rowOff>103594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782098"/>
          <a:ext cx="889000" cy="2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156009</xdr:rowOff>
    </xdr:from>
    <xdr:to>
      <xdr:col>15</xdr:col>
      <xdr:colOff>133350</xdr:colOff>
      <xdr:row>84</xdr:row>
      <xdr:rowOff>86159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8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96336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15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154090</xdr:rowOff>
    </xdr:from>
    <xdr:to>
      <xdr:col>11</xdr:col>
      <xdr:colOff>31750</xdr:colOff>
      <xdr:row>86</xdr:row>
      <xdr:rowOff>37398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727340"/>
          <a:ext cx="889000" cy="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92208</xdr:rowOff>
    </xdr:from>
    <xdr:to>
      <xdr:col>11</xdr:col>
      <xdr:colOff>82550</xdr:colOff>
      <xdr:row>83</xdr:row>
      <xdr:rowOff>22358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5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32535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138734</xdr:rowOff>
    </xdr:from>
    <xdr:to>
      <xdr:col>7</xdr:col>
      <xdr:colOff>31750</xdr:colOff>
      <xdr:row>82</xdr:row>
      <xdr:rowOff>68884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2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79061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9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40439</xdr:rowOff>
    </xdr:from>
    <xdr:to>
      <xdr:col>23</xdr:col>
      <xdr:colOff>184150</xdr:colOff>
      <xdr:row>89</xdr:row>
      <xdr:rowOff>142039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2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107766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519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16746</xdr:rowOff>
    </xdr:from>
    <xdr:to>
      <xdr:col>19</xdr:col>
      <xdr:colOff>184150</xdr:colOff>
      <xdr:row>88</xdr:row>
      <xdr:rowOff>118346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5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103123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5190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52794</xdr:rowOff>
    </xdr:from>
    <xdr:to>
      <xdr:col>15</xdr:col>
      <xdr:colOff>133350</xdr:colOff>
      <xdr:row>87</xdr:row>
      <xdr:rowOff>154394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96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139171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05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158048</xdr:rowOff>
    </xdr:from>
    <xdr:to>
      <xdr:col>11</xdr:col>
      <xdr:colOff>82550</xdr:colOff>
      <xdr:row>86</xdr:row>
      <xdr:rowOff>88198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72975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8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103290</xdr:rowOff>
    </xdr:from>
    <xdr:to>
      <xdr:col>7</xdr:col>
      <xdr:colOff>31750</xdr:colOff>
      <xdr:row>86</xdr:row>
      <xdr:rowOff>33440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67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18217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76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年度に実施した給与制度見直しにより、ラスパイレス指数が上昇傾向となり平成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を超える状況となったが、昇格の抑制や高齢層職員の退職等により、近年は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を下回る水準で横ばいとなっている。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今後も引き続き職員の適切な配置や定員管理を行い、国や他の地方公共団体、民間企業と給与水準の均衡を図れるように努めていく。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45720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5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17797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45720</xdr:rowOff>
    </xdr:from>
    <xdr:to>
      <xdr:col>81</xdr:col>
      <xdr:colOff>133350</xdr:colOff>
      <xdr:row>89</xdr:row>
      <xdr:rowOff>45720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144780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8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115588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8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89</xdr:row>
      <xdr:rowOff>45720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8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142239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047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93980</xdr:rowOff>
    </xdr:from>
    <xdr:to>
      <xdr:col>68</xdr:col>
      <xdr:colOff>152400</xdr:colOff>
      <xdr:row>89</xdr:row>
      <xdr:rowOff>142239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530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91439</xdr:rowOff>
    </xdr:from>
    <xdr:to>
      <xdr:col>68</xdr:col>
      <xdr:colOff>203200</xdr:colOff>
      <xdr:row>90</xdr:row>
      <xdr:rowOff>21589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6366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43180</xdr:rowOff>
    </xdr:from>
    <xdr:to>
      <xdr:col>64</xdr:col>
      <xdr:colOff>152400</xdr:colOff>
      <xdr:row>89</xdr:row>
      <xdr:rowOff>144780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129557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職員の計画的採用、早期退職制度の活用等により定員の適正化に努め、概ね計画通りに削減できた。しかし、市域が東西に長く広い地理的特性により、支所や保育園、消防署等の施設を多く維持する必要があり、職員数が類似団体の平均を上回る状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定員適正化計画に基づき、定年延長などの制度改正の影響を勘案しながら定員管理に努めるととともに、施設の統廃合や事務事業の見直し、民間委託やＤＸの活用など継続的に業務の効率化を推進し、市民サービスの維持向上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6350</xdr:rowOff>
    </xdr:from>
    <xdr:to>
      <xdr:col>81</xdr:col>
      <xdr:colOff>44450</xdr:colOff>
      <xdr:row>65</xdr:row>
      <xdr:rowOff>104394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0450"/>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76471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104394</xdr:rowOff>
    </xdr:from>
    <xdr:to>
      <xdr:col>81</xdr:col>
      <xdr:colOff>133350</xdr:colOff>
      <xdr:row>65</xdr:row>
      <xdr:rowOff>104394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92727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6350</xdr:rowOff>
    </xdr:from>
    <xdr:to>
      <xdr:col>81</xdr:col>
      <xdr:colOff>133350</xdr:colOff>
      <xdr:row>58</xdr:row>
      <xdr:rowOff>6350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147955</xdr:rowOff>
    </xdr:from>
    <xdr:to>
      <xdr:col>81</xdr:col>
      <xdr:colOff>44450</xdr:colOff>
      <xdr:row>64</xdr:row>
      <xdr:rowOff>169672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12075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17416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889</xdr:rowOff>
    </xdr:from>
    <xdr:to>
      <xdr:col>81</xdr:col>
      <xdr:colOff>95250</xdr:colOff>
      <xdr:row>62</xdr:row>
      <xdr:rowOff>102489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135890</xdr:rowOff>
    </xdr:from>
    <xdr:to>
      <xdr:col>77</xdr:col>
      <xdr:colOff>44450</xdr:colOff>
      <xdr:row>64</xdr:row>
      <xdr:rowOff>169672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086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128651</xdr:rowOff>
    </xdr:from>
    <xdr:to>
      <xdr:col>72</xdr:col>
      <xdr:colOff>203200</xdr:colOff>
      <xdr:row>64</xdr:row>
      <xdr:rowOff>135890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0145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150749</xdr:rowOff>
    </xdr:from>
    <xdr:to>
      <xdr:col>73</xdr:col>
      <xdr:colOff>44450</xdr:colOff>
      <xdr:row>61</xdr:row>
      <xdr:rowOff>80899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91076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49022</xdr:rowOff>
    </xdr:from>
    <xdr:to>
      <xdr:col>68</xdr:col>
      <xdr:colOff>152400</xdr:colOff>
      <xdr:row>64</xdr:row>
      <xdr:rowOff>128651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2182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141097</xdr:rowOff>
    </xdr:from>
    <xdr:to>
      <xdr:col>68</xdr:col>
      <xdr:colOff>203200</xdr:colOff>
      <xdr:row>61</xdr:row>
      <xdr:rowOff>71247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81424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121793</xdr:rowOff>
    </xdr:from>
    <xdr:to>
      <xdr:col>64</xdr:col>
      <xdr:colOff>152400</xdr:colOff>
      <xdr:row>61</xdr:row>
      <xdr:rowOff>51943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62120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118872</xdr:rowOff>
    </xdr:from>
    <xdr:to>
      <xdr:col>77</xdr:col>
      <xdr:colOff>95250</xdr:colOff>
      <xdr:row>65</xdr:row>
      <xdr:rowOff>49022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33799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85090</xdr:rowOff>
    </xdr:from>
    <xdr:to>
      <xdr:col>73</xdr:col>
      <xdr:colOff>44450</xdr:colOff>
      <xdr:row>65</xdr:row>
      <xdr:rowOff>15240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77851</xdr:rowOff>
    </xdr:from>
    <xdr:to>
      <xdr:col>68</xdr:col>
      <xdr:colOff>203200</xdr:colOff>
      <xdr:row>65</xdr:row>
      <xdr:rowOff>8001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164228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3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169672</xdr:rowOff>
    </xdr:from>
    <xdr:to>
      <xdr:col>64</xdr:col>
      <xdr:colOff>152400</xdr:colOff>
      <xdr:row>64</xdr:row>
      <xdr:rowOff>99822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84599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年度は、前年度に比べ元利償還金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が減少しているが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標準財政規模の減少が大きいため、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単年度の比率は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に増加した。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カ年平均については、平成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にリサイクルセンターの残存整備費を一括払いしたこと等により数値が相対的に悪かったため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今後の公債費について、大規模事業が継続され新規発行が増加すると想定しているため、計画的に市債発行を行い、健全な財政運営に努める。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0992"/>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38</xdr:row>
      <xdr:rowOff>67733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40992"/>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39</xdr:row>
      <xdr:rowOff>77258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8283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85725</xdr:rowOff>
    </xdr:from>
    <xdr:to>
      <xdr:col>77</xdr:col>
      <xdr:colOff>95250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40</xdr:row>
      <xdr:rowOff>26458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85725</xdr:rowOff>
    </xdr:from>
    <xdr:to>
      <xdr:col>73</xdr:col>
      <xdr:colOff>44450</xdr:colOff>
      <xdr:row>42</xdr:row>
      <xdr:rowOff>15875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40</xdr:row>
      <xdr:rowOff>26458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23050"/>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17992</xdr:rowOff>
    </xdr:from>
    <xdr:to>
      <xdr:col>81</xdr:col>
      <xdr:colOff>95250</xdr:colOff>
      <xdr:row>36</xdr:row>
      <xdr:rowOff>119592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110719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26458</xdr:rowOff>
    </xdr:from>
    <xdr:to>
      <xdr:col>73</xdr:col>
      <xdr:colOff>44450</xdr:colOff>
      <xdr:row>39</xdr:row>
      <xdr:rowOff>128058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138235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87435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過去の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大規模事業の実施に伴う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償還により市債残高が減少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し、全体で減少となった。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充当可能財源等は、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令和４年度に財政調整基金及び土地開発基金の繰替運用がなく、基金への積立により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し、充当可能財源等が将来負担額を上回っ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同様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「数値なし」となった。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今後、大規模事業による市債発行により市債残高は増加する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見込みの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ため、基金からの繰り入れも活用し、計画的な市債発行を行い、健全な財政運営に努める。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111442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41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83519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8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111442</xdr:rowOff>
    </xdr:from>
    <xdr:to>
      <xdr:col>81</xdr:col>
      <xdr:colOff>133350</xdr:colOff>
      <xdr:row>21</xdr:row>
      <xdr:rowOff>111442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1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125853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6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153776</xdr:rowOff>
    </xdr:from>
    <xdr:to>
      <xdr:col>81</xdr:col>
      <xdr:colOff>95250</xdr:colOff>
      <xdr:row>17</xdr:row>
      <xdr:rowOff>83926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8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17992</xdr:rowOff>
    </xdr:from>
    <xdr:to>
      <xdr:col>77</xdr:col>
      <xdr:colOff>95250</xdr:colOff>
      <xdr:row>18</xdr:row>
      <xdr:rowOff>119592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129769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87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28046</xdr:rowOff>
    </xdr:from>
    <xdr:to>
      <xdr:col>73</xdr:col>
      <xdr:colOff>44450</xdr:colOff>
      <xdr:row>18</xdr:row>
      <xdr:rowOff>129646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1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139823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46143</xdr:rowOff>
    </xdr:from>
    <xdr:to>
      <xdr:col>68</xdr:col>
      <xdr:colOff>203200</xdr:colOff>
      <xdr:row>18</xdr:row>
      <xdr:rowOff>147743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313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157920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90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02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53357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9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職員数の減等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により減少して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加えて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法人市民税収の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により、分母となる経常一般財源等が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したため、人件費に係る経常収支比率は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類似団体平均を上回っている要因としては、公立保育園の割合が高く、保育職の職員数が多いことや半島という地形上、分署を含めた消防署に配置する消防職員が多いことなどが挙げられる。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39</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31750</xdr:rowOff>
    </xdr:from>
    <xdr:to>
      <xdr:col>24</xdr:col>
      <xdr:colOff>114300</xdr:colOff>
      <xdr:row>39</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1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101600</xdr:rowOff>
    </xdr:from>
    <xdr:to>
      <xdr:col>24</xdr:col>
      <xdr:colOff>25400</xdr:colOff>
      <xdr:row>41</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3800"/>
          <a:ext cx="838200" cy="8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19050</xdr:rowOff>
    </xdr:from>
    <xdr:to>
      <xdr:col>19</xdr:col>
      <xdr:colOff>187325</xdr:colOff>
      <xdr:row>41</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4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41</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120650</xdr:rowOff>
    </xdr:from>
    <xdr:to>
      <xdr:col>11</xdr:col>
      <xdr:colOff>60325</xdr:colOff>
      <xdr:row>34</xdr:row>
      <xdr:rowOff>50800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7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44450</xdr:rowOff>
    </xdr:from>
    <xdr:to>
      <xdr:col>20</xdr:col>
      <xdr:colOff>38100</xdr:colOff>
      <xdr:row>41</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6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139700</xdr:rowOff>
    </xdr:from>
    <xdr:to>
      <xdr:col>15</xdr:col>
      <xdr:colOff>149225</xdr:colOff>
      <xdr:row>41</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物件費の経常一般財源は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分母となる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経常一般財源等が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類似団体平均を上回っている要因としては、公共施設の数が多く維持管理費用が多額なことなどが挙げられる。今後も、公共施設の適正化を進め、費用の抑制に努める。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159657</xdr:rowOff>
    </xdr:from>
    <xdr:to>
      <xdr:col>82</xdr:col>
      <xdr:colOff>107950</xdr:colOff>
      <xdr:row>20</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70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33763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6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61686</xdr:rowOff>
    </xdr:from>
    <xdr:to>
      <xdr:col>82</xdr:col>
      <xdr:colOff>196850</xdr:colOff>
      <xdr:row>20</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9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74584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159657</xdr:rowOff>
    </xdr:from>
    <xdr:to>
      <xdr:col>82</xdr:col>
      <xdr:colOff>196850</xdr:colOff>
      <xdr:row>12</xdr:row>
      <xdr:rowOff>159657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102507</xdr:rowOff>
    </xdr:from>
    <xdr:to>
      <xdr:col>82</xdr:col>
      <xdr:colOff>107950</xdr:colOff>
      <xdr:row>21</xdr:row>
      <xdr:rowOff>167822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60057"/>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117220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100693</xdr:rowOff>
    </xdr:from>
    <xdr:to>
      <xdr:col>82</xdr:col>
      <xdr:colOff>158750</xdr:colOff>
      <xdr:row>18</xdr:row>
      <xdr:rowOff>30843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69850</xdr:rowOff>
    </xdr:from>
    <xdr:to>
      <xdr:col>78</xdr:col>
      <xdr:colOff>69850</xdr:colOff>
      <xdr:row>21</xdr:row>
      <xdr:rowOff>167822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670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108857</xdr:rowOff>
    </xdr:from>
    <xdr:to>
      <xdr:col>78</xdr:col>
      <xdr:colOff>120650</xdr:colOff>
      <xdr:row>17</xdr:row>
      <xdr:rowOff>39007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49184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4536</xdr:rowOff>
    </xdr:from>
    <xdr:to>
      <xdr:col>73</xdr:col>
      <xdr:colOff>180975</xdr:colOff>
      <xdr:row>21</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604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21</xdr:row>
      <xdr:rowOff>4536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98800"/>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35379</xdr:rowOff>
    </xdr:from>
    <xdr:to>
      <xdr:col>65</xdr:col>
      <xdr:colOff>53975</xdr:colOff>
      <xdr:row>17</xdr:row>
      <xdr:rowOff>136979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147156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51707</xdr:rowOff>
    </xdr:from>
    <xdr:to>
      <xdr:col>82</xdr:col>
      <xdr:colOff>158750</xdr:colOff>
      <xdr:row>19</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23784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117022</xdr:rowOff>
    </xdr:from>
    <xdr:to>
      <xdr:col>78</xdr:col>
      <xdr:colOff>120650</xdr:colOff>
      <xdr:row>22</xdr:row>
      <xdr:rowOff>47172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7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31949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80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125186</xdr:rowOff>
    </xdr:from>
    <xdr:to>
      <xdr:col>69</xdr:col>
      <xdr:colOff>142875</xdr:colOff>
      <xdr:row>21</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扶助費の経常一般財源の額は同程度となっているが、分母となる経常一般財源等が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したため、扶助費の経常経費比率は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類似団体平均は下回っているものの、扶助費自体は今後増加傾向となることが想定されるため、単独事業の見直し等、抑制に努める。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24043"/>
          <a:ext cx="8382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48585"/>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15928"/>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59872</xdr:rowOff>
    </xdr:from>
    <xdr:to>
      <xdr:col>11</xdr:col>
      <xdr:colOff>60325</xdr:colOff>
      <xdr:row>60</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3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その他に係る経常収支比率は、道路や施設の維持補修費の増加及び法人市民税収等の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大幅な増加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による経常一般財源の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のため、前年度に比べ</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繰出金は、国民健康保険、後期高齢者医療については、予防事業等による支出抑制に努める。維持補修費は、今後の施設の老朽化が進み、さらなる増加が懸念されるため、公共施設の適正化や長寿命化など、支出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50800</xdr:rowOff>
    </xdr:from>
    <xdr:to>
      <xdr:col>82</xdr:col>
      <xdr:colOff>107950</xdr:colOff>
      <xdr:row>53</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8966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124477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9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08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114300</xdr:rowOff>
    </xdr:from>
    <xdr:to>
      <xdr:col>78</xdr:col>
      <xdr:colOff>120650</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54</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0805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114300</xdr:rowOff>
    </xdr:from>
    <xdr:to>
      <xdr:col>69</xdr:col>
      <xdr:colOff>142875</xdr:colOff>
      <xdr:row>62</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55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0</xdr:rowOff>
    </xdr:from>
    <xdr:to>
      <xdr:col>82</xdr:col>
      <xdr:colOff>158750</xdr:colOff>
      <xdr:row>52</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補助費等は東三河広域連合への負担金増等により増額しているが、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分母となる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経常一般財源等が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大幅に増加したため、減少している。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補助費等に係る経常収支比率は類似団体平均を下回っているものの、今後も補助金適正化ガイドライン等に基づき、既存の各種補助金について見直しを継続する。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1372"/>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143328</xdr:rowOff>
    </xdr:from>
    <xdr:to>
      <xdr:col>82</xdr:col>
      <xdr:colOff>107950</xdr:colOff>
      <xdr:row>36</xdr:row>
      <xdr:rowOff>29028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726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97263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6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36</xdr:row>
      <xdr:rowOff>29028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195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157843</xdr:rowOff>
    </xdr:from>
    <xdr:to>
      <xdr:col>78</xdr:col>
      <xdr:colOff>120650</xdr:colOff>
      <xdr:row>37</xdr:row>
      <xdr:rowOff>87993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29028</xdr:rowOff>
    </xdr:from>
    <xdr:to>
      <xdr:col>73</xdr:col>
      <xdr:colOff>180975</xdr:colOff>
      <xdr:row>35</xdr:row>
      <xdr:rowOff>118836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58328"/>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141515</xdr:rowOff>
    </xdr:from>
    <xdr:to>
      <xdr:col>74</xdr:col>
      <xdr:colOff>31750</xdr:colOff>
      <xdr:row>39</xdr:row>
      <xdr:rowOff>71665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56442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37193</xdr:rowOff>
    </xdr:from>
    <xdr:to>
      <xdr:col>69</xdr:col>
      <xdr:colOff>92075</xdr:colOff>
      <xdr:row>34</xdr:row>
      <xdr:rowOff>29028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695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92528</xdr:rowOff>
    </xdr:from>
    <xdr:to>
      <xdr:col>82</xdr:col>
      <xdr:colOff>158750</xdr:colOff>
      <xdr:row>35</xdr:row>
      <xdr:rowOff>22678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109055</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6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149678</xdr:rowOff>
    </xdr:from>
    <xdr:to>
      <xdr:col>78</xdr:col>
      <xdr:colOff>120650</xdr:colOff>
      <xdr:row>36</xdr:row>
      <xdr:rowOff>79828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90005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91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68036</xdr:rowOff>
    </xdr:from>
    <xdr:to>
      <xdr:col>74</xdr:col>
      <xdr:colOff>31750</xdr:colOff>
      <xdr:row>35</xdr:row>
      <xdr:rowOff>169636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8363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149678</xdr:rowOff>
    </xdr:from>
    <xdr:to>
      <xdr:col>69</xdr:col>
      <xdr:colOff>142875</xdr:colOff>
      <xdr:row>34</xdr:row>
      <xdr:rowOff>79828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90005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157843</xdr:rowOff>
    </xdr:from>
    <xdr:to>
      <xdr:col>65</xdr:col>
      <xdr:colOff>53975</xdr:colOff>
      <xdr:row>33</xdr:row>
      <xdr:rowOff>87993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98170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経常収支比率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分母となる経常一般財源等が大幅に増加したことに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って減少した。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今後も大規模事業の実施により市債発行が増加すると想定しているため、計画的な市債発行を行い、健全な財政運営に努める。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619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143527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0</xdr:rowOff>
    </xdr:from>
    <xdr:to>
      <xdr:col>24</xdr:col>
      <xdr:colOff>114300</xdr:colOff>
      <xdr:row>82</xdr:row>
      <xdr:rowOff>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146050</xdr:rowOff>
    </xdr:from>
    <xdr:to>
      <xdr:col>24</xdr:col>
      <xdr:colOff>25400</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6619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43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88900</xdr:rowOff>
    </xdr:from>
    <xdr:to>
      <xdr:col>24</xdr:col>
      <xdr:colOff>76200</xdr:colOff>
      <xdr:row>79</xdr:row>
      <xdr:rowOff>19050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76</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107950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82550</xdr:rowOff>
    </xdr:from>
    <xdr:to>
      <xdr:col>15</xdr:col>
      <xdr:colOff>149225</xdr:colOff>
      <xdr:row>78</xdr:row>
      <xdr:rowOff>12700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19050</xdr:rowOff>
    </xdr:from>
    <xdr:to>
      <xdr:col>11</xdr:col>
      <xdr:colOff>9525</xdr:colOff>
      <xdr:row>75</xdr:row>
      <xdr:rowOff>107950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87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69850</xdr:rowOff>
    </xdr:from>
    <xdr:to>
      <xdr:col>11</xdr:col>
      <xdr:colOff>60325</xdr:colOff>
      <xdr:row>78</xdr:row>
      <xdr:rowOff>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156227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95250</xdr:rowOff>
    </xdr:from>
    <xdr:to>
      <xdr:col>24</xdr:col>
      <xdr:colOff>76200</xdr:colOff>
      <xdr:row>74</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139700</xdr:rowOff>
    </xdr:from>
    <xdr:to>
      <xdr:col>6</xdr:col>
      <xdr:colOff>171450</xdr:colOff>
      <xdr:row>75</xdr:row>
      <xdr:rowOff>69850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80027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公債費以外の項目は、経常一般財源は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しているが、法人市民税収等の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大幅な増加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により、経常収支比率が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増加している各項目は必要性を精査し、歳出額の抑制に努める。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80</xdr:row>
      <xdr:rowOff>121557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85700"/>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93634</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0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121557</xdr:rowOff>
    </xdr:from>
    <xdr:to>
      <xdr:col>82</xdr:col>
      <xdr:colOff>196850</xdr:colOff>
      <xdr:row>80</xdr:row>
      <xdr:rowOff>121557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3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69850</xdr:rowOff>
    </xdr:from>
    <xdr:to>
      <xdr:col>82</xdr:col>
      <xdr:colOff>107950</xdr:colOff>
      <xdr:row>81</xdr:row>
      <xdr:rowOff>135164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2585700"/>
          <a:ext cx="838200" cy="14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110870</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31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138793</xdr:rowOff>
    </xdr:from>
    <xdr:to>
      <xdr:col>82</xdr:col>
      <xdr:colOff>158750</xdr:colOff>
      <xdr:row>78</xdr:row>
      <xdr:rowOff>68943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45357</xdr:rowOff>
    </xdr:from>
    <xdr:to>
      <xdr:col>78</xdr:col>
      <xdr:colOff>69850</xdr:colOff>
      <xdr:row>81</xdr:row>
      <xdr:rowOff>135164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7613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29936</xdr:rowOff>
    </xdr:from>
    <xdr:to>
      <xdr:col>78</xdr:col>
      <xdr:colOff>120650</xdr:colOff>
      <xdr:row>77</xdr:row>
      <xdr:rowOff>131536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141713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72571</xdr:rowOff>
    </xdr:from>
    <xdr:to>
      <xdr:col>73</xdr:col>
      <xdr:colOff>180975</xdr:colOff>
      <xdr:row>80</xdr:row>
      <xdr:rowOff>45357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445671"/>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24493</xdr:rowOff>
    </xdr:from>
    <xdr:to>
      <xdr:col>74</xdr:col>
      <xdr:colOff>31750</xdr:colOff>
      <xdr:row>79</xdr:row>
      <xdr:rowOff>126093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136270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121557</xdr:rowOff>
    </xdr:from>
    <xdr:to>
      <xdr:col>69</xdr:col>
      <xdr:colOff>92075</xdr:colOff>
      <xdr:row>78</xdr:row>
      <xdr:rowOff>72571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2465957"/>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35379</xdr:rowOff>
    </xdr:from>
    <xdr:to>
      <xdr:col>69</xdr:col>
      <xdr:colOff>142875</xdr:colOff>
      <xdr:row>79</xdr:row>
      <xdr:rowOff>136979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121756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19050</xdr:rowOff>
    </xdr:from>
    <xdr:to>
      <xdr:col>82</xdr:col>
      <xdr:colOff>158750</xdr:colOff>
      <xdr:row>73</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99077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84364</xdr:rowOff>
    </xdr:from>
    <xdr:to>
      <xdr:col>78</xdr:col>
      <xdr:colOff>120650</xdr:colOff>
      <xdr:row>82</xdr:row>
      <xdr:rowOff>14514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170741</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405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166007</xdr:rowOff>
    </xdr:from>
    <xdr:to>
      <xdr:col>74</xdr:col>
      <xdr:colOff>31750</xdr:colOff>
      <xdr:row>80</xdr:row>
      <xdr:rowOff>96157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80934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70757</xdr:rowOff>
    </xdr:from>
    <xdr:to>
      <xdr:col>65</xdr:col>
      <xdr:colOff>53975</xdr:colOff>
      <xdr:row>73</xdr:row>
      <xdr:rowOff>907</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4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11084</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18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23422</xdr:rowOff>
    </xdr:from>
    <xdr:to>
      <xdr:col>29</xdr:col>
      <xdr:colOff>127000</xdr:colOff>
      <xdr:row>20</xdr:row>
      <xdr:rowOff>16564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8447"/>
          <a:ext cx="0" cy="13647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160091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16564</xdr:rowOff>
    </xdr:from>
    <xdr:to>
      <xdr:col>30</xdr:col>
      <xdr:colOff>25400</xdr:colOff>
      <xdr:row>20</xdr:row>
      <xdr:rowOff>16564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109799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23422</xdr:rowOff>
    </xdr:from>
    <xdr:to>
      <xdr:col>30</xdr:col>
      <xdr:colOff>25400</xdr:colOff>
      <xdr:row>12</xdr:row>
      <xdr:rowOff>23422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8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8563</xdr:rowOff>
    </xdr:from>
    <xdr:to>
      <xdr:col>29</xdr:col>
      <xdr:colOff>127000</xdr:colOff>
      <xdr:row>13</xdr:row>
      <xdr:rowOff>36518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285038"/>
          <a:ext cx="647700" cy="2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92277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4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120200</xdr:rowOff>
    </xdr:from>
    <xdr:to>
      <xdr:col>29</xdr:col>
      <xdr:colOff>177800</xdr:colOff>
      <xdr:row>15</xdr:row>
      <xdr:rowOff>50350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8563</xdr:rowOff>
    </xdr:from>
    <xdr:to>
      <xdr:col>26</xdr:col>
      <xdr:colOff>50800</xdr:colOff>
      <xdr:row>13</xdr:row>
      <xdr:rowOff>46707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85038"/>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149657</xdr:rowOff>
    </xdr:from>
    <xdr:to>
      <xdr:col>26</xdr:col>
      <xdr:colOff>101600</xdr:colOff>
      <xdr:row>15</xdr:row>
      <xdr:rowOff>79807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64584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83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46707</xdr:rowOff>
    </xdr:from>
    <xdr:to>
      <xdr:col>22</xdr:col>
      <xdr:colOff>114300</xdr:colOff>
      <xdr:row>14</xdr:row>
      <xdr:rowOff>62219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23182"/>
          <a:ext cx="698500" cy="18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61809</xdr:rowOff>
    </xdr:from>
    <xdr:to>
      <xdr:col>22</xdr:col>
      <xdr:colOff>165100</xdr:colOff>
      <xdr:row>15</xdr:row>
      <xdr:rowOff>163409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148186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42625</xdr:rowOff>
    </xdr:from>
    <xdr:to>
      <xdr:col>18</xdr:col>
      <xdr:colOff>177800</xdr:colOff>
      <xdr:row>14</xdr:row>
      <xdr:rowOff>62219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90550"/>
          <a:ext cx="6985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36271</xdr:rowOff>
    </xdr:from>
    <xdr:to>
      <xdr:col>19</xdr:col>
      <xdr:colOff>38100</xdr:colOff>
      <xdr:row>16</xdr:row>
      <xdr:rowOff>137871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122648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91723</xdr:rowOff>
    </xdr:from>
    <xdr:to>
      <xdr:col>15</xdr:col>
      <xdr:colOff>101600</xdr:colOff>
      <xdr:row>17</xdr:row>
      <xdr:rowOff>21873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2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157168</xdr:rowOff>
    </xdr:from>
    <xdr:to>
      <xdr:col>29</xdr:col>
      <xdr:colOff>177800</xdr:colOff>
      <xdr:row>13</xdr:row>
      <xdr:rowOff>87318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6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2245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129213</xdr:rowOff>
    </xdr:from>
    <xdr:to>
      <xdr:col>26</xdr:col>
      <xdr:colOff>101600</xdr:colOff>
      <xdr:row>13</xdr:row>
      <xdr:rowOff>59363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69540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03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167357</xdr:rowOff>
    </xdr:from>
    <xdr:to>
      <xdr:col>22</xdr:col>
      <xdr:colOff>165100</xdr:colOff>
      <xdr:row>13</xdr:row>
      <xdr:rowOff>97507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7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107684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4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11419</xdr:rowOff>
    </xdr:from>
    <xdr:to>
      <xdr:col>19</xdr:col>
      <xdr:colOff>38100</xdr:colOff>
      <xdr:row>14</xdr:row>
      <xdr:rowOff>113019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59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123196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2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163275</xdr:rowOff>
    </xdr:from>
    <xdr:to>
      <xdr:col>15</xdr:col>
      <xdr:colOff>101600</xdr:colOff>
      <xdr:row>14</xdr:row>
      <xdr:rowOff>93425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3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103602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121011</xdr:rowOff>
    </xdr:from>
    <xdr:to>
      <xdr:col>29</xdr:col>
      <xdr:colOff>127000</xdr:colOff>
      <xdr:row>37</xdr:row>
      <xdr:rowOff>39904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5561"/>
          <a:ext cx="0" cy="11190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50081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1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39904</xdr:rowOff>
    </xdr:from>
    <xdr:to>
      <xdr:col>30</xdr:col>
      <xdr:colOff>25400</xdr:colOff>
      <xdr:row>37</xdr:row>
      <xdr:rowOff>39904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16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35938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121011</xdr:rowOff>
    </xdr:from>
    <xdr:to>
      <xdr:col>30</xdr:col>
      <xdr:colOff>25400</xdr:colOff>
      <xdr:row>33</xdr:row>
      <xdr:rowOff>121011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5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34737</xdr:rowOff>
    </xdr:from>
    <xdr:to>
      <xdr:col>29</xdr:col>
      <xdr:colOff>127000</xdr:colOff>
      <xdr:row>37</xdr:row>
      <xdr:rowOff>39904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59437"/>
          <a:ext cx="647700" cy="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141328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408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296250</xdr:rowOff>
    </xdr:from>
    <xdr:to>
      <xdr:col>29</xdr:col>
      <xdr:colOff>177800</xdr:colOff>
      <xdr:row>35</xdr:row>
      <xdr:rowOff>54950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34737</xdr:rowOff>
    </xdr:from>
    <xdr:to>
      <xdr:col>26</xdr:col>
      <xdr:colOff>50800</xdr:colOff>
      <xdr:row>37</xdr:row>
      <xdr:rowOff>144465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59437"/>
          <a:ext cx="6985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73228</xdr:rowOff>
    </xdr:from>
    <xdr:to>
      <xdr:col>26</xdr:col>
      <xdr:colOff>101600</xdr:colOff>
      <xdr:row>35</xdr:row>
      <xdr:rowOff>174828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185005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45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221046</xdr:rowOff>
    </xdr:from>
    <xdr:to>
      <xdr:col>22</xdr:col>
      <xdr:colOff>114300</xdr:colOff>
      <xdr:row>37</xdr:row>
      <xdr:rowOff>144465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88496"/>
          <a:ext cx="698500" cy="78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134858</xdr:rowOff>
    </xdr:from>
    <xdr:to>
      <xdr:col>22</xdr:col>
      <xdr:colOff>165100</xdr:colOff>
      <xdr:row>35</xdr:row>
      <xdr:rowOff>236458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246635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221046</xdr:rowOff>
    </xdr:from>
    <xdr:to>
      <xdr:col>18</xdr:col>
      <xdr:colOff>177800</xdr:colOff>
      <xdr:row>35</xdr:row>
      <xdr:rowOff>311160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488496"/>
          <a:ext cx="698500" cy="43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55900</xdr:rowOff>
    </xdr:from>
    <xdr:to>
      <xdr:col>19</xdr:col>
      <xdr:colOff>38100</xdr:colOff>
      <xdr:row>35</xdr:row>
      <xdr:rowOff>157500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142277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20421</xdr:rowOff>
    </xdr:from>
    <xdr:to>
      <xdr:col>15</xdr:col>
      <xdr:colOff>101600</xdr:colOff>
      <xdr:row>35</xdr:row>
      <xdr:rowOff>122021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630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132199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39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160554</xdr:rowOff>
    </xdr:from>
    <xdr:to>
      <xdr:col>29</xdr:col>
      <xdr:colOff>177800</xdr:colOff>
      <xdr:row>37</xdr:row>
      <xdr:rowOff>90704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69131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155387</xdr:rowOff>
    </xdr:from>
    <xdr:to>
      <xdr:col>26</xdr:col>
      <xdr:colOff>101600</xdr:colOff>
      <xdr:row>37</xdr:row>
      <xdr:rowOff>85537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0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70314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93665</xdr:rowOff>
    </xdr:from>
    <xdr:to>
      <xdr:col>22</xdr:col>
      <xdr:colOff>165100</xdr:colOff>
      <xdr:row>37</xdr:row>
      <xdr:rowOff>195265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1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180042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0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170246</xdr:rowOff>
    </xdr:from>
    <xdr:to>
      <xdr:col>19</xdr:col>
      <xdr:colOff>38100</xdr:colOff>
      <xdr:row>34</xdr:row>
      <xdr:rowOff>271846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3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282023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0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260360</xdr:rowOff>
    </xdr:from>
    <xdr:to>
      <xdr:col>15</xdr:col>
      <xdr:colOff>101600</xdr:colOff>
      <xdr:row>36</xdr:row>
      <xdr:rowOff>19060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29926</xdr:rowOff>
    </xdr:from>
    <xdr:to>
      <xdr:col>24</xdr:col>
      <xdr:colOff>62865</xdr:colOff>
      <xdr:row>36</xdr:row>
      <xdr:rowOff>147815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3426"/>
          <a:ext cx="1270" cy="114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151642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2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147815</xdr:rowOff>
    </xdr:from>
    <xdr:to>
      <xdr:col>24</xdr:col>
      <xdr:colOff>152400</xdr:colOff>
      <xdr:row>36</xdr:row>
      <xdr:rowOff>147815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20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148053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29926</xdr:rowOff>
    </xdr:from>
    <xdr:to>
      <xdr:col>24</xdr:col>
      <xdr:colOff>152400</xdr:colOff>
      <xdr:row>30</xdr:row>
      <xdr:rowOff>29926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9352</xdr:rowOff>
    </xdr:from>
    <xdr:to>
      <xdr:col>24</xdr:col>
      <xdr:colOff>63500</xdr:colOff>
      <xdr:row>30</xdr:row>
      <xdr:rowOff>29926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1528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92701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7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114274</xdr:rowOff>
    </xdr:from>
    <xdr:to>
      <xdr:col>24</xdr:col>
      <xdr:colOff>114300</xdr:colOff>
      <xdr:row>33</xdr:row>
      <xdr:rowOff>44424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0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9352</xdr:rowOff>
    </xdr:from>
    <xdr:to>
      <xdr:col>19</xdr:col>
      <xdr:colOff>177800</xdr:colOff>
      <xdr:row>30</xdr:row>
      <xdr:rowOff>44900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15285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107531</xdr:rowOff>
    </xdr:from>
    <xdr:to>
      <xdr:col>20</xdr:col>
      <xdr:colOff>38100</xdr:colOff>
      <xdr:row>33</xdr:row>
      <xdr:rowOff>37681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5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28808</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6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44900</xdr:rowOff>
    </xdr:from>
    <xdr:to>
      <xdr:col>15</xdr:col>
      <xdr:colOff>50800</xdr:colOff>
      <xdr:row>31</xdr:row>
      <xdr:rowOff>108313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188400"/>
          <a:ext cx="889000" cy="2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144313</xdr:rowOff>
    </xdr:from>
    <xdr:to>
      <xdr:col>15</xdr:col>
      <xdr:colOff>101600</xdr:colOff>
      <xdr:row>34</xdr:row>
      <xdr:rowOff>74463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80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65590</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90825</xdr:rowOff>
    </xdr:from>
    <xdr:to>
      <xdr:col>10</xdr:col>
      <xdr:colOff>114300</xdr:colOff>
      <xdr:row>31</xdr:row>
      <xdr:rowOff>108313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405775"/>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168110</xdr:rowOff>
    </xdr:from>
    <xdr:to>
      <xdr:col>10</xdr:col>
      <xdr:colOff>165100</xdr:colOff>
      <xdr:row>35</xdr:row>
      <xdr:rowOff>98260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9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89387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2603</xdr:rowOff>
    </xdr:from>
    <xdr:to>
      <xdr:col>6</xdr:col>
      <xdr:colOff>38100</xdr:colOff>
      <xdr:row>35</xdr:row>
      <xdr:rowOff>104203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0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95330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150576</xdr:rowOff>
    </xdr:from>
    <xdr:to>
      <xdr:col>24</xdr:col>
      <xdr:colOff>114300</xdr:colOff>
      <xdr:row>30</xdr:row>
      <xdr:rowOff>80726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103603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7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130002</xdr:rowOff>
    </xdr:from>
    <xdr:to>
      <xdr:col>20</xdr:col>
      <xdr:colOff>38100</xdr:colOff>
      <xdr:row>30</xdr:row>
      <xdr:rowOff>60152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1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76679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487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165550</xdr:rowOff>
    </xdr:from>
    <xdr:to>
      <xdr:col>15</xdr:col>
      <xdr:colOff>101600</xdr:colOff>
      <xdr:row>30</xdr:row>
      <xdr:rowOff>95700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1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112227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491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57513</xdr:rowOff>
    </xdr:from>
    <xdr:to>
      <xdr:col>10</xdr:col>
      <xdr:colOff>165100</xdr:colOff>
      <xdr:row>31</xdr:row>
      <xdr:rowOff>159113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4190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40025</xdr:rowOff>
    </xdr:from>
    <xdr:to>
      <xdr:col>6</xdr:col>
      <xdr:colOff>38100</xdr:colOff>
      <xdr:row>31</xdr:row>
      <xdr:rowOff>141625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158152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50774</xdr:rowOff>
    </xdr:from>
    <xdr:to>
      <xdr:col>24</xdr:col>
      <xdr:colOff>62865</xdr:colOff>
      <xdr:row>59</xdr:row>
      <xdr:rowOff>25890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23274"/>
          <a:ext cx="1270" cy="151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29717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25890</xdr:rowOff>
    </xdr:from>
    <xdr:to>
      <xdr:col>24</xdr:col>
      <xdr:colOff>152400</xdr:colOff>
      <xdr:row>59</xdr:row>
      <xdr:rowOff>25890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168901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9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50774</xdr:rowOff>
    </xdr:from>
    <xdr:to>
      <xdr:col>24</xdr:col>
      <xdr:colOff>152400</xdr:colOff>
      <xdr:row>50</xdr:row>
      <xdr:rowOff>50774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2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73504</xdr:rowOff>
    </xdr:from>
    <xdr:to>
      <xdr:col>24</xdr:col>
      <xdr:colOff>63500</xdr:colOff>
      <xdr:row>53</xdr:row>
      <xdr:rowOff>157923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988904"/>
          <a:ext cx="838200" cy="25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125751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147324</xdr:rowOff>
    </xdr:from>
    <xdr:to>
      <xdr:col>24</xdr:col>
      <xdr:colOff>114300</xdr:colOff>
      <xdr:row>55</xdr:row>
      <xdr:rowOff>77474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157923</xdr:rowOff>
    </xdr:from>
    <xdr:to>
      <xdr:col>19</xdr:col>
      <xdr:colOff>177800</xdr:colOff>
      <xdr:row>54</xdr:row>
      <xdr:rowOff>122653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44773"/>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43964</xdr:rowOff>
    </xdr:from>
    <xdr:to>
      <xdr:col>20</xdr:col>
      <xdr:colOff>38100</xdr:colOff>
      <xdr:row>55</xdr:row>
      <xdr:rowOff>145564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136691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122653</xdr:rowOff>
    </xdr:from>
    <xdr:to>
      <xdr:col>15</xdr:col>
      <xdr:colOff>50800</xdr:colOff>
      <xdr:row>55</xdr:row>
      <xdr:rowOff>33303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80953"/>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117377</xdr:rowOff>
    </xdr:from>
    <xdr:to>
      <xdr:col>15</xdr:col>
      <xdr:colOff>101600</xdr:colOff>
      <xdr:row>55</xdr:row>
      <xdr:rowOff>47527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38654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33303</xdr:rowOff>
    </xdr:from>
    <xdr:to>
      <xdr:col>10</xdr:col>
      <xdr:colOff>114300</xdr:colOff>
      <xdr:row>56</xdr:row>
      <xdr:rowOff>10116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63053"/>
          <a:ext cx="889000" cy="14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127076</xdr:rowOff>
    </xdr:from>
    <xdr:to>
      <xdr:col>10</xdr:col>
      <xdr:colOff>165100</xdr:colOff>
      <xdr:row>56</xdr:row>
      <xdr:rowOff>57226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48353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157807</xdr:rowOff>
    </xdr:from>
    <xdr:to>
      <xdr:col>6</xdr:col>
      <xdr:colOff>38100</xdr:colOff>
      <xdr:row>57</xdr:row>
      <xdr:rowOff>87957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79084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22704</xdr:rowOff>
    </xdr:from>
    <xdr:to>
      <xdr:col>24</xdr:col>
      <xdr:colOff>114300</xdr:colOff>
      <xdr:row>52</xdr:row>
      <xdr:rowOff>124304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45581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107123</xdr:rowOff>
    </xdr:from>
    <xdr:to>
      <xdr:col>20</xdr:col>
      <xdr:colOff>38100</xdr:colOff>
      <xdr:row>54</xdr:row>
      <xdr:rowOff>37273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53800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9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71853</xdr:rowOff>
    </xdr:from>
    <xdr:to>
      <xdr:col>15</xdr:col>
      <xdr:colOff>101600</xdr:colOff>
      <xdr:row>55</xdr:row>
      <xdr:rowOff>2003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18530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153953</xdr:rowOff>
    </xdr:from>
    <xdr:to>
      <xdr:col>10</xdr:col>
      <xdr:colOff>165100</xdr:colOff>
      <xdr:row>55</xdr:row>
      <xdr:rowOff>84103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100630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130766</xdr:rowOff>
    </xdr:from>
    <xdr:to>
      <xdr:col>6</xdr:col>
      <xdr:colOff>38100</xdr:colOff>
      <xdr:row>56</xdr:row>
      <xdr:rowOff>60916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77443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154463</xdr:rowOff>
    </xdr:from>
    <xdr:to>
      <xdr:col>24</xdr:col>
      <xdr:colOff>62865</xdr:colOff>
      <xdr:row>78</xdr:row>
      <xdr:rowOff>147606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55963"/>
          <a:ext cx="1270" cy="136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151433</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2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147606</xdr:rowOff>
    </xdr:from>
    <xdr:to>
      <xdr:col>24</xdr:col>
      <xdr:colOff>152400</xdr:colOff>
      <xdr:row>78</xdr:row>
      <xdr:rowOff>147606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101140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154463</xdr:rowOff>
    </xdr:from>
    <xdr:to>
      <xdr:col>24</xdr:col>
      <xdr:colOff>152400</xdr:colOff>
      <xdr:row>70</xdr:row>
      <xdr:rowOff>154463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5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154463</xdr:rowOff>
    </xdr:from>
    <xdr:to>
      <xdr:col>24</xdr:col>
      <xdr:colOff>63500</xdr:colOff>
      <xdr:row>73</xdr:row>
      <xdr:rowOff>53308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155963"/>
          <a:ext cx="838200" cy="4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39419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60992</xdr:rowOff>
    </xdr:from>
    <xdr:to>
      <xdr:col>24</xdr:col>
      <xdr:colOff>114300</xdr:colOff>
      <xdr:row>76</xdr:row>
      <xdr:rowOff>162592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53308</xdr:rowOff>
    </xdr:from>
    <xdr:to>
      <xdr:col>19</xdr:col>
      <xdr:colOff>177800</xdr:colOff>
      <xdr:row>74</xdr:row>
      <xdr:rowOff>121412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569158"/>
          <a:ext cx="889000" cy="2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148050</xdr:rowOff>
    </xdr:from>
    <xdr:to>
      <xdr:col>20</xdr:col>
      <xdr:colOff>38100</xdr:colOff>
      <xdr:row>77</xdr:row>
      <xdr:rowOff>78200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69327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121412</xdr:rowOff>
    </xdr:from>
    <xdr:to>
      <xdr:col>15</xdr:col>
      <xdr:colOff>50800</xdr:colOff>
      <xdr:row>75</xdr:row>
      <xdr:rowOff>30638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808712"/>
          <a:ext cx="889000" cy="8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134238</xdr:rowOff>
    </xdr:from>
    <xdr:to>
      <xdr:col>15</xdr:col>
      <xdr:colOff>101600</xdr:colOff>
      <xdr:row>77</xdr:row>
      <xdr:rowOff>64388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6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55515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133890</xdr:rowOff>
    </xdr:from>
    <xdr:to>
      <xdr:col>10</xdr:col>
      <xdr:colOff>114300</xdr:colOff>
      <xdr:row>75</xdr:row>
      <xdr:rowOff>30638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821190"/>
          <a:ext cx="889000" cy="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77279</xdr:rowOff>
    </xdr:from>
    <xdr:to>
      <xdr:col>10</xdr:col>
      <xdr:colOff>165100</xdr:colOff>
      <xdr:row>77</xdr:row>
      <xdr:rowOff>7429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0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170006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98425</xdr:rowOff>
    </xdr:from>
    <xdr:to>
      <xdr:col>6</xdr:col>
      <xdr:colOff>38100</xdr:colOff>
      <xdr:row>77</xdr:row>
      <xdr:rowOff>28575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19702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103663</xdr:rowOff>
    </xdr:from>
    <xdr:to>
      <xdr:col>24</xdr:col>
      <xdr:colOff>114300</xdr:colOff>
      <xdr:row>71</xdr:row>
      <xdr:rowOff>33813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1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56690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05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2508</xdr:rowOff>
    </xdr:from>
    <xdr:to>
      <xdr:col>20</xdr:col>
      <xdr:colOff>38100</xdr:colOff>
      <xdr:row>73</xdr:row>
      <xdr:rowOff>104108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5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120635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2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70612</xdr:rowOff>
    </xdr:from>
    <xdr:to>
      <xdr:col>15</xdr:col>
      <xdr:colOff>101600</xdr:colOff>
      <xdr:row>75</xdr:row>
      <xdr:rowOff>762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17289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5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151288</xdr:rowOff>
    </xdr:from>
    <xdr:to>
      <xdr:col>10</xdr:col>
      <xdr:colOff>165100</xdr:colOff>
      <xdr:row>75</xdr:row>
      <xdr:rowOff>81438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97965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61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83090</xdr:rowOff>
    </xdr:from>
    <xdr:to>
      <xdr:col>6</xdr:col>
      <xdr:colOff>38100</xdr:colOff>
      <xdr:row>75</xdr:row>
      <xdr:rowOff>13240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7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29767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54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38819</xdr:rowOff>
    </xdr:from>
    <xdr:to>
      <xdr:col>24</xdr:col>
      <xdr:colOff>62865</xdr:colOff>
      <xdr:row>97</xdr:row>
      <xdr:rowOff>3637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40769"/>
          <a:ext cx="1270" cy="99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7464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3637</xdr:rowOff>
    </xdr:from>
    <xdr:to>
      <xdr:col>24</xdr:col>
      <xdr:colOff>152400</xdr:colOff>
      <xdr:row>97</xdr:row>
      <xdr:rowOff>3637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3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156946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38819</xdr:rowOff>
    </xdr:from>
    <xdr:to>
      <xdr:col>24</xdr:col>
      <xdr:colOff>152400</xdr:colOff>
      <xdr:row>91</xdr:row>
      <xdr:rowOff>38819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4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82093</xdr:rowOff>
    </xdr:from>
    <xdr:to>
      <xdr:col>24</xdr:col>
      <xdr:colOff>63500</xdr:colOff>
      <xdr:row>97</xdr:row>
      <xdr:rowOff>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69843"/>
          <a:ext cx="838200" cy="2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158001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3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135124</xdr:rowOff>
    </xdr:from>
    <xdr:to>
      <xdr:col>24</xdr:col>
      <xdr:colOff>114300</xdr:colOff>
      <xdr:row>94</xdr:row>
      <xdr:rowOff>65274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7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82093</xdr:rowOff>
    </xdr:from>
    <xdr:to>
      <xdr:col>19</xdr:col>
      <xdr:colOff>177800</xdr:colOff>
      <xdr:row>98</xdr:row>
      <xdr:rowOff>58662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69843"/>
          <a:ext cx="889000" cy="4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160589</xdr:rowOff>
    </xdr:from>
    <xdr:to>
      <xdr:col>20</xdr:col>
      <xdr:colOff>38100</xdr:colOff>
      <xdr:row>92</xdr:row>
      <xdr:rowOff>90739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57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107266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5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44191</xdr:rowOff>
    </xdr:from>
    <xdr:to>
      <xdr:col>15</xdr:col>
      <xdr:colOff>50800</xdr:colOff>
      <xdr:row>98</xdr:row>
      <xdr:rowOff>58662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46291"/>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2741</xdr:rowOff>
    </xdr:from>
    <xdr:to>
      <xdr:col>15</xdr:col>
      <xdr:colOff>101600</xdr:colOff>
      <xdr:row>95</xdr:row>
      <xdr:rowOff>104341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120868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44191</xdr:rowOff>
    </xdr:from>
    <xdr:to>
      <xdr:col>10</xdr:col>
      <xdr:colOff>114300</xdr:colOff>
      <xdr:row>98</xdr:row>
      <xdr:rowOff>99192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6291"/>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61125</xdr:rowOff>
    </xdr:from>
    <xdr:to>
      <xdr:col>10</xdr:col>
      <xdr:colOff>165100</xdr:colOff>
      <xdr:row>95</xdr:row>
      <xdr:rowOff>162725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7802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5758</xdr:rowOff>
    </xdr:from>
    <xdr:to>
      <xdr:col>6</xdr:col>
      <xdr:colOff>38100</xdr:colOff>
      <xdr:row>96</xdr:row>
      <xdr:rowOff>107358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123885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124287</xdr:rowOff>
    </xdr:from>
    <xdr:to>
      <xdr:col>24</xdr:col>
      <xdr:colOff>114300</xdr:colOff>
      <xdr:row>97</xdr:row>
      <xdr:rowOff>54437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39214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9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31293</xdr:rowOff>
    </xdr:from>
    <xdr:to>
      <xdr:col>20</xdr:col>
      <xdr:colOff>38100</xdr:colOff>
      <xdr:row>95</xdr:row>
      <xdr:rowOff>132893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124020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7862</xdr:rowOff>
    </xdr:from>
    <xdr:to>
      <xdr:col>15</xdr:col>
      <xdr:colOff>101600</xdr:colOff>
      <xdr:row>98</xdr:row>
      <xdr:rowOff>109462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100589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164841</xdr:rowOff>
    </xdr:from>
    <xdr:to>
      <xdr:col>10</xdr:col>
      <xdr:colOff>165100</xdr:colOff>
      <xdr:row>98</xdr:row>
      <xdr:rowOff>94991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86118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48392</xdr:rowOff>
    </xdr:from>
    <xdr:to>
      <xdr:col>6</xdr:col>
      <xdr:colOff>38100</xdr:colOff>
      <xdr:row>98</xdr:row>
      <xdr:rowOff>149992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141119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62792</xdr:rowOff>
    </xdr:from>
    <xdr:to>
      <xdr:col>54</xdr:col>
      <xdr:colOff>189865</xdr:colOff>
      <xdr:row>37</xdr:row>
      <xdr:rowOff>99728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63542"/>
          <a:ext cx="1270" cy="379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103555</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4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99728</xdr:rowOff>
    </xdr:from>
    <xdr:to>
      <xdr:col>55</xdr:col>
      <xdr:colOff>88900</xdr:colOff>
      <xdr:row>37</xdr:row>
      <xdr:rowOff>99728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9469</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62792</xdr:rowOff>
    </xdr:from>
    <xdr:to>
      <xdr:col>55</xdr:col>
      <xdr:colOff>88900</xdr:colOff>
      <xdr:row>35</xdr:row>
      <xdr:rowOff>62792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6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64523</xdr:rowOff>
    </xdr:from>
    <xdr:to>
      <xdr:col>55</xdr:col>
      <xdr:colOff>0</xdr:colOff>
      <xdr:row>37</xdr:row>
      <xdr:rowOff>151152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8173"/>
          <a:ext cx="838200" cy="8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132634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3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109757</xdr:rowOff>
    </xdr:from>
    <xdr:to>
      <xdr:col>55</xdr:col>
      <xdr:colOff>50800</xdr:colOff>
      <xdr:row>37</xdr:row>
      <xdr:rowOff>39907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113062</xdr:rowOff>
    </xdr:from>
    <xdr:to>
      <xdr:col>50</xdr:col>
      <xdr:colOff>114300</xdr:colOff>
      <xdr:row>37</xdr:row>
      <xdr:rowOff>151152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56562"/>
          <a:ext cx="889000" cy="12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144069</xdr:rowOff>
    </xdr:from>
    <xdr:to>
      <xdr:col>50</xdr:col>
      <xdr:colOff>165100</xdr:colOff>
      <xdr:row>37</xdr:row>
      <xdr:rowOff>74219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90746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113062</xdr:rowOff>
    </xdr:from>
    <xdr:to>
      <xdr:col>45</xdr:col>
      <xdr:colOff>177800</xdr:colOff>
      <xdr:row>38</xdr:row>
      <xdr:rowOff>39769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56562"/>
          <a:ext cx="889000" cy="129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139050</xdr:rowOff>
    </xdr:from>
    <xdr:to>
      <xdr:col>46</xdr:col>
      <xdr:colOff>38100</xdr:colOff>
      <xdr:row>30</xdr:row>
      <xdr:rowOff>69200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85727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22711</xdr:rowOff>
    </xdr:from>
    <xdr:to>
      <xdr:col>41</xdr:col>
      <xdr:colOff>50800</xdr:colOff>
      <xdr:row>38</xdr:row>
      <xdr:rowOff>39769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37811"/>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126815</xdr:rowOff>
    </xdr:from>
    <xdr:to>
      <xdr:col>41</xdr:col>
      <xdr:colOff>101600</xdr:colOff>
      <xdr:row>38</xdr:row>
      <xdr:rowOff>56966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73492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140781</xdr:rowOff>
    </xdr:from>
    <xdr:to>
      <xdr:col>36</xdr:col>
      <xdr:colOff>165100</xdr:colOff>
      <xdr:row>38</xdr:row>
      <xdr:rowOff>70931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87458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13723</xdr:rowOff>
    </xdr:from>
    <xdr:to>
      <xdr:col>55</xdr:col>
      <xdr:colOff>50800</xdr:colOff>
      <xdr:row>37</xdr:row>
      <xdr:rowOff>115323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100100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100352</xdr:rowOff>
    </xdr:from>
    <xdr:to>
      <xdr:col>50</xdr:col>
      <xdr:colOff>165100</xdr:colOff>
      <xdr:row>38</xdr:row>
      <xdr:rowOff>30502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21629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62262</xdr:rowOff>
    </xdr:from>
    <xdr:to>
      <xdr:col>46</xdr:col>
      <xdr:colOff>38100</xdr:colOff>
      <xdr:row>30</xdr:row>
      <xdr:rowOff>163862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154989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29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160419</xdr:rowOff>
    </xdr:from>
    <xdr:to>
      <xdr:col>41</xdr:col>
      <xdr:colOff>101600</xdr:colOff>
      <xdr:row>38</xdr:row>
      <xdr:rowOff>90569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81696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143361</xdr:rowOff>
    </xdr:from>
    <xdr:to>
      <xdr:col>36</xdr:col>
      <xdr:colOff>165100</xdr:colOff>
      <xdr:row>38</xdr:row>
      <xdr:rowOff>73512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87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64638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149187</xdr:rowOff>
    </xdr:from>
    <xdr:to>
      <xdr:col>54</xdr:col>
      <xdr:colOff>189865</xdr:colOff>
      <xdr:row>59</xdr:row>
      <xdr:rowOff>43783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9407487"/>
          <a:ext cx="1270" cy="75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47610</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43783</xdr:rowOff>
    </xdr:from>
    <xdr:to>
      <xdr:col>55</xdr:col>
      <xdr:colOff>88900</xdr:colOff>
      <xdr:row>59</xdr:row>
      <xdr:rowOff>43783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95864</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918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149187</xdr:rowOff>
    </xdr:from>
    <xdr:to>
      <xdr:col>55</xdr:col>
      <xdr:colOff>88900</xdr:colOff>
      <xdr:row>54</xdr:row>
      <xdr:rowOff>149187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40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117431</xdr:rowOff>
    </xdr:from>
    <xdr:to>
      <xdr:col>55</xdr:col>
      <xdr:colOff>0</xdr:colOff>
      <xdr:row>54</xdr:row>
      <xdr:rowOff>149187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75731"/>
          <a:ext cx="8382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156043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5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6166</xdr:rowOff>
    </xdr:from>
    <xdr:to>
      <xdr:col>55</xdr:col>
      <xdr:colOff>50800</xdr:colOff>
      <xdr:row>57</xdr:row>
      <xdr:rowOff>107766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7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89865</xdr:rowOff>
    </xdr:from>
    <xdr:to>
      <xdr:col>50</xdr:col>
      <xdr:colOff>114300</xdr:colOff>
      <xdr:row>54</xdr:row>
      <xdr:rowOff>117431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662365"/>
          <a:ext cx="889000" cy="7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111627</xdr:rowOff>
    </xdr:from>
    <xdr:to>
      <xdr:col>50</xdr:col>
      <xdr:colOff>165100</xdr:colOff>
      <xdr:row>57</xdr:row>
      <xdr:rowOff>41777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1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32904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132614</xdr:rowOff>
    </xdr:from>
    <xdr:to>
      <xdr:col>45</xdr:col>
      <xdr:colOff>177800</xdr:colOff>
      <xdr:row>50</xdr:row>
      <xdr:rowOff>89865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533664"/>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126829</xdr:rowOff>
    </xdr:from>
    <xdr:to>
      <xdr:col>46</xdr:col>
      <xdr:colOff>38100</xdr:colOff>
      <xdr:row>54</xdr:row>
      <xdr:rowOff>56979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2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48106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132614</xdr:rowOff>
    </xdr:from>
    <xdr:to>
      <xdr:col>41</xdr:col>
      <xdr:colOff>50800</xdr:colOff>
      <xdr:row>52</xdr:row>
      <xdr:rowOff>24600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533664"/>
          <a:ext cx="889000" cy="4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39294</xdr:rowOff>
    </xdr:from>
    <xdr:to>
      <xdr:col>41</xdr:col>
      <xdr:colOff>101600</xdr:colOff>
      <xdr:row>53</xdr:row>
      <xdr:rowOff>140894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12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132021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65183</xdr:rowOff>
    </xdr:from>
    <xdr:to>
      <xdr:col>36</xdr:col>
      <xdr:colOff>165100</xdr:colOff>
      <xdr:row>52</xdr:row>
      <xdr:rowOff>166783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898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157910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98387</xdr:rowOff>
    </xdr:from>
    <xdr:to>
      <xdr:col>55</xdr:col>
      <xdr:colOff>50800</xdr:colOff>
      <xdr:row>55</xdr:row>
      <xdr:rowOff>28537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51414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66631</xdr:rowOff>
    </xdr:from>
    <xdr:to>
      <xdr:col>50</xdr:col>
      <xdr:colOff>165100</xdr:colOff>
      <xdr:row>54</xdr:row>
      <xdr:rowOff>168231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13308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0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39065</xdr:rowOff>
    </xdr:from>
    <xdr:to>
      <xdr:col>46</xdr:col>
      <xdr:colOff>38100</xdr:colOff>
      <xdr:row>50</xdr:row>
      <xdr:rowOff>140665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61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48</xdr:row>
      <xdr:rowOff>157192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3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81814</xdr:rowOff>
    </xdr:from>
    <xdr:to>
      <xdr:col>41</xdr:col>
      <xdr:colOff>101600</xdr:colOff>
      <xdr:row>50</xdr:row>
      <xdr:rowOff>11964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28491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2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145250</xdr:rowOff>
    </xdr:from>
    <xdr:to>
      <xdr:col>36</xdr:col>
      <xdr:colOff>165100</xdr:colOff>
      <xdr:row>52</xdr:row>
      <xdr:rowOff>75400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91927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44411</xdr:rowOff>
    </xdr:from>
    <xdr:to>
      <xdr:col>54</xdr:col>
      <xdr:colOff>189865</xdr:colOff>
      <xdr:row>78</xdr:row>
      <xdr:rowOff>169266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3074611"/>
          <a:ext cx="1270" cy="46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1643</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169266</xdr:rowOff>
    </xdr:from>
    <xdr:to>
      <xdr:col>55</xdr:col>
      <xdr:colOff>88900</xdr:colOff>
      <xdr:row>78</xdr:row>
      <xdr:rowOff>169266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42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162539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8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44411</xdr:rowOff>
    </xdr:from>
    <xdr:to>
      <xdr:col>55</xdr:col>
      <xdr:colOff>88900</xdr:colOff>
      <xdr:row>76</xdr:row>
      <xdr:rowOff>44411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07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100495</xdr:rowOff>
    </xdr:from>
    <xdr:to>
      <xdr:col>55</xdr:col>
      <xdr:colOff>0</xdr:colOff>
      <xdr:row>77</xdr:row>
      <xdr:rowOff>137604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959245"/>
          <a:ext cx="838200" cy="3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73499</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75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95072</xdr:rowOff>
    </xdr:from>
    <xdr:to>
      <xdr:col>55</xdr:col>
      <xdr:colOff>50800</xdr:colOff>
      <xdr:row>78</xdr:row>
      <xdr:rowOff>25222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110592</xdr:rowOff>
    </xdr:from>
    <xdr:to>
      <xdr:col>50</xdr:col>
      <xdr:colOff>114300</xdr:colOff>
      <xdr:row>75</xdr:row>
      <xdr:rowOff>100495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112092"/>
          <a:ext cx="889000" cy="84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84595</xdr:rowOff>
    </xdr:from>
    <xdr:to>
      <xdr:col>50</xdr:col>
      <xdr:colOff>165100</xdr:colOff>
      <xdr:row>78</xdr:row>
      <xdr:rowOff>14745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5872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110592</xdr:rowOff>
    </xdr:from>
    <xdr:to>
      <xdr:col>45</xdr:col>
      <xdr:colOff>177800</xdr:colOff>
      <xdr:row>72</xdr:row>
      <xdr:rowOff>31000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112092"/>
          <a:ext cx="889000" cy="26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18415</xdr:rowOff>
    </xdr:from>
    <xdr:to>
      <xdr:col>46</xdr:col>
      <xdr:colOff>38100</xdr:colOff>
      <xdr:row>74</xdr:row>
      <xdr:rowOff>120015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70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111142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7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31000</xdr:rowOff>
    </xdr:from>
    <xdr:to>
      <xdr:col>41</xdr:col>
      <xdr:colOff>50800</xdr:colOff>
      <xdr:row>73</xdr:row>
      <xdr:rowOff>83617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375400"/>
          <a:ext cx="889000" cy="2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23596</xdr:rowOff>
    </xdr:from>
    <xdr:to>
      <xdr:col>41</xdr:col>
      <xdr:colOff>101600</xdr:colOff>
      <xdr:row>74</xdr:row>
      <xdr:rowOff>125196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1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116323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8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6185</xdr:rowOff>
    </xdr:from>
    <xdr:to>
      <xdr:col>36</xdr:col>
      <xdr:colOff>165100</xdr:colOff>
      <xdr:row>72</xdr:row>
      <xdr:rowOff>107785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3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124312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1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86804</xdr:rowOff>
    </xdr:from>
    <xdr:to>
      <xdr:col>55</xdr:col>
      <xdr:colOff>50800</xdr:colOff>
      <xdr:row>78</xdr:row>
      <xdr:rowOff>16954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109681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49695</xdr:rowOff>
    </xdr:from>
    <xdr:to>
      <xdr:col>50</xdr:col>
      <xdr:colOff>165100</xdr:colOff>
      <xdr:row>75</xdr:row>
      <xdr:rowOff>151296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084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167822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6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59792</xdr:rowOff>
    </xdr:from>
    <xdr:to>
      <xdr:col>46</xdr:col>
      <xdr:colOff>38100</xdr:colOff>
      <xdr:row>70</xdr:row>
      <xdr:rowOff>161392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0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6469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18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151650</xdr:rowOff>
    </xdr:from>
    <xdr:to>
      <xdr:col>41</xdr:col>
      <xdr:colOff>101600</xdr:colOff>
      <xdr:row>72</xdr:row>
      <xdr:rowOff>81800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98327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0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32817</xdr:rowOff>
    </xdr:from>
    <xdr:to>
      <xdr:col>36</xdr:col>
      <xdr:colOff>165100</xdr:colOff>
      <xdr:row>73</xdr:row>
      <xdr:rowOff>134417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5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125544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6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27555</xdr:rowOff>
    </xdr:from>
    <xdr:to>
      <xdr:col>54</xdr:col>
      <xdr:colOff>189865</xdr:colOff>
      <xdr:row>99</xdr:row>
      <xdr:rowOff>28959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143855"/>
          <a:ext cx="1270" cy="85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32786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28959</xdr:rowOff>
    </xdr:from>
    <xdr:to>
      <xdr:col>55</xdr:col>
      <xdr:colOff>88900</xdr:colOff>
      <xdr:row>99</xdr:row>
      <xdr:rowOff>28959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0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145682</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9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27555</xdr:rowOff>
    </xdr:from>
    <xdr:to>
      <xdr:col>55</xdr:col>
      <xdr:colOff>88900</xdr:colOff>
      <xdr:row>94</xdr:row>
      <xdr:rowOff>27555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14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102046</xdr:rowOff>
    </xdr:from>
    <xdr:to>
      <xdr:col>55</xdr:col>
      <xdr:colOff>0</xdr:colOff>
      <xdr:row>96</xdr:row>
      <xdr:rowOff>30429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89796"/>
          <a:ext cx="8382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130943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152516</xdr:rowOff>
    </xdr:from>
    <xdr:to>
      <xdr:col>55</xdr:col>
      <xdr:colOff>50800</xdr:colOff>
      <xdr:row>97</xdr:row>
      <xdr:rowOff>82666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1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94928</xdr:rowOff>
    </xdr:from>
    <xdr:to>
      <xdr:col>50</xdr:col>
      <xdr:colOff>114300</xdr:colOff>
      <xdr:row>96</xdr:row>
      <xdr:rowOff>30429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5868328"/>
          <a:ext cx="889000" cy="6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154639</xdr:rowOff>
    </xdr:from>
    <xdr:to>
      <xdr:col>50</xdr:col>
      <xdr:colOff>165100</xdr:colOff>
      <xdr:row>96</xdr:row>
      <xdr:rowOff>84789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75916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47281</xdr:rowOff>
    </xdr:from>
    <xdr:to>
      <xdr:col>45</xdr:col>
      <xdr:colOff>177800</xdr:colOff>
      <xdr:row>92</xdr:row>
      <xdr:rowOff>94928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649231"/>
          <a:ext cx="889000" cy="2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83806</xdr:rowOff>
    </xdr:from>
    <xdr:to>
      <xdr:col>46</xdr:col>
      <xdr:colOff>38100</xdr:colOff>
      <xdr:row>95</xdr:row>
      <xdr:rowOff>13956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20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47281</xdr:rowOff>
    </xdr:from>
    <xdr:to>
      <xdr:col>41</xdr:col>
      <xdr:colOff>50800</xdr:colOff>
      <xdr:row>95</xdr:row>
      <xdr:rowOff>73406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649231"/>
          <a:ext cx="889000" cy="7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106959</xdr:rowOff>
    </xdr:from>
    <xdr:to>
      <xdr:col>41</xdr:col>
      <xdr:colOff>101600</xdr:colOff>
      <xdr:row>94</xdr:row>
      <xdr:rowOff>37109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05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28236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25904</xdr:rowOff>
    </xdr:from>
    <xdr:to>
      <xdr:col>36</xdr:col>
      <xdr:colOff>165100</xdr:colOff>
      <xdr:row>94</xdr:row>
      <xdr:rowOff>127504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14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144031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9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51246</xdr:rowOff>
    </xdr:from>
    <xdr:to>
      <xdr:col>55</xdr:col>
      <xdr:colOff>50800</xdr:colOff>
      <xdr:row>95</xdr:row>
      <xdr:rowOff>152846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74123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9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151079</xdr:rowOff>
    </xdr:from>
    <xdr:to>
      <xdr:col>50</xdr:col>
      <xdr:colOff>165100</xdr:colOff>
      <xdr:row>96</xdr:row>
      <xdr:rowOff>81229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97756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44128</xdr:rowOff>
    </xdr:from>
    <xdr:to>
      <xdr:col>46</xdr:col>
      <xdr:colOff>38100</xdr:colOff>
      <xdr:row>92</xdr:row>
      <xdr:rowOff>145728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58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162255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59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167931</xdr:rowOff>
    </xdr:from>
    <xdr:to>
      <xdr:col>41</xdr:col>
      <xdr:colOff>101600</xdr:colOff>
      <xdr:row>91</xdr:row>
      <xdr:rowOff>98081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5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114608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3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22606</xdr:rowOff>
    </xdr:from>
    <xdr:to>
      <xdr:col>36</xdr:col>
      <xdr:colOff>165100</xdr:colOff>
      <xdr:row>95</xdr:row>
      <xdr:rowOff>124206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115333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4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133931</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77431"/>
          <a:ext cx="1269" cy="150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80608</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133931</xdr:rowOff>
    </xdr:from>
    <xdr:to>
      <xdr:col>86</xdr:col>
      <xdr:colOff>25400</xdr:colOff>
      <xdr:row>30</xdr:row>
      <xdr:rowOff>133931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7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169527</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684627"/>
          <a:ext cx="838200" cy="10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142910</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15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120033</xdr:rowOff>
    </xdr:from>
    <xdr:to>
      <xdr:col>85</xdr:col>
      <xdr:colOff>177800</xdr:colOff>
      <xdr:row>38</xdr:row>
      <xdr:rowOff>50183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67128</xdr:rowOff>
    </xdr:from>
    <xdr:to>
      <xdr:col>81</xdr:col>
      <xdr:colOff>101600</xdr:colOff>
      <xdr:row>38</xdr:row>
      <xdr:rowOff>168728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8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13805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5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42200</xdr:rowOff>
    </xdr:from>
    <xdr:to>
      <xdr:col>76</xdr:col>
      <xdr:colOff>165100</xdr:colOff>
      <xdr:row>35</xdr:row>
      <xdr:rowOff>143800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160327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58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170543</xdr:rowOff>
    </xdr:from>
    <xdr:to>
      <xdr:col>72</xdr:col>
      <xdr:colOff>38100</xdr:colOff>
      <xdr:row>37</xdr:row>
      <xdr:rowOff>100693</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34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117220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1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29137</xdr:rowOff>
    </xdr:from>
    <xdr:to>
      <xdr:col>67</xdr:col>
      <xdr:colOff>101600</xdr:colOff>
      <xdr:row>36</xdr:row>
      <xdr:rowOff>130737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2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147264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59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33654</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48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50317</xdr:rowOff>
    </xdr:from>
    <xdr:to>
      <xdr:col>85</xdr:col>
      <xdr:colOff>126364</xdr:colOff>
      <xdr:row>78</xdr:row>
      <xdr:rowOff>140729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223267"/>
          <a:ext cx="1269" cy="129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144556</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140729</xdr:rowOff>
    </xdr:from>
    <xdr:to>
      <xdr:col>86</xdr:col>
      <xdr:colOff>25400</xdr:colOff>
      <xdr:row>78</xdr:row>
      <xdr:rowOff>140729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168444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50317</xdr:rowOff>
    </xdr:from>
    <xdr:to>
      <xdr:col>86</xdr:col>
      <xdr:colOff>25400</xdr:colOff>
      <xdr:row>71</xdr:row>
      <xdr:rowOff>50317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223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62204</xdr:rowOff>
    </xdr:from>
    <xdr:to>
      <xdr:col>85</xdr:col>
      <xdr:colOff>127000</xdr:colOff>
      <xdr:row>77</xdr:row>
      <xdr:rowOff>125070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26385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23842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53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965</xdr:rowOff>
    </xdr:from>
    <xdr:to>
      <xdr:col>85</xdr:col>
      <xdr:colOff>177800</xdr:colOff>
      <xdr:row>74</xdr:row>
      <xdr:rowOff>102565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62204</xdr:rowOff>
    </xdr:from>
    <xdr:to>
      <xdr:col>81</xdr:col>
      <xdr:colOff>50800</xdr:colOff>
      <xdr:row>77</xdr:row>
      <xdr:rowOff>130060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63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49390</xdr:rowOff>
    </xdr:from>
    <xdr:to>
      <xdr:col>81</xdr:col>
      <xdr:colOff>101600</xdr:colOff>
      <xdr:row>74</xdr:row>
      <xdr:rowOff>150990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167517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76454</xdr:rowOff>
    </xdr:from>
    <xdr:to>
      <xdr:col>76</xdr:col>
      <xdr:colOff>114300</xdr:colOff>
      <xdr:row>77</xdr:row>
      <xdr:rowOff>130060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278104"/>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155536</xdr:rowOff>
    </xdr:from>
    <xdr:to>
      <xdr:col>76</xdr:col>
      <xdr:colOff>165100</xdr:colOff>
      <xdr:row>76</xdr:row>
      <xdr:rowOff>85686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102214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143472</xdr:rowOff>
    </xdr:from>
    <xdr:to>
      <xdr:col>71</xdr:col>
      <xdr:colOff>177800</xdr:colOff>
      <xdr:row>77</xdr:row>
      <xdr:rowOff>76454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173672"/>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23788</xdr:rowOff>
    </xdr:from>
    <xdr:to>
      <xdr:col>72</xdr:col>
      <xdr:colOff>38100</xdr:colOff>
      <xdr:row>76</xdr:row>
      <xdr:rowOff>125388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5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141914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35561</xdr:rowOff>
    </xdr:from>
    <xdr:to>
      <xdr:col>67</xdr:col>
      <xdr:colOff>101600</xdr:colOff>
      <xdr:row>76</xdr:row>
      <xdr:rowOff>137161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153687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74270</xdr:rowOff>
    </xdr:from>
    <xdr:to>
      <xdr:col>85</xdr:col>
      <xdr:colOff>177800</xdr:colOff>
      <xdr:row>78</xdr:row>
      <xdr:rowOff>4420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52697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25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11404</xdr:rowOff>
    </xdr:from>
    <xdr:to>
      <xdr:col>81</xdr:col>
      <xdr:colOff>101600</xdr:colOff>
      <xdr:row>77</xdr:row>
      <xdr:rowOff>113004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104131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79260</xdr:rowOff>
    </xdr:from>
    <xdr:to>
      <xdr:col>76</xdr:col>
      <xdr:colOff>165100</xdr:colOff>
      <xdr:row>78</xdr:row>
      <xdr:rowOff>9410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25654</xdr:rowOff>
    </xdr:from>
    <xdr:to>
      <xdr:col>72</xdr:col>
      <xdr:colOff>38100</xdr:colOff>
      <xdr:row>77</xdr:row>
      <xdr:rowOff>127254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2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118381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2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92672</xdr:rowOff>
    </xdr:from>
    <xdr:to>
      <xdr:col>67</xdr:col>
      <xdr:colOff>101600</xdr:colOff>
      <xdr:row>77</xdr:row>
      <xdr:rowOff>22822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13949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2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170332</xdr:rowOff>
    </xdr:from>
    <xdr:to>
      <xdr:col>85</xdr:col>
      <xdr:colOff>126364</xdr:colOff>
      <xdr:row>98</xdr:row>
      <xdr:rowOff>104572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00832"/>
          <a:ext cx="1269" cy="13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108399</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104572</xdr:rowOff>
    </xdr:from>
    <xdr:to>
      <xdr:col>86</xdr:col>
      <xdr:colOff>25400</xdr:colOff>
      <xdr:row>98</xdr:row>
      <xdr:rowOff>104572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117009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170332</xdr:rowOff>
    </xdr:from>
    <xdr:to>
      <xdr:col>86</xdr:col>
      <xdr:colOff>25400</xdr:colOff>
      <xdr:row>90</xdr:row>
      <xdr:rowOff>170332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0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170332</xdr:rowOff>
    </xdr:from>
    <xdr:to>
      <xdr:col>85</xdr:col>
      <xdr:colOff>127000</xdr:colOff>
      <xdr:row>98</xdr:row>
      <xdr:rowOff>137795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5600832"/>
          <a:ext cx="838200" cy="13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60278</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176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81851</xdr:rowOff>
    </xdr:from>
    <xdr:to>
      <xdr:col>85</xdr:col>
      <xdr:colOff>177800</xdr:colOff>
      <xdr:row>95</xdr:row>
      <xdr:rowOff>12001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19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141529</xdr:rowOff>
    </xdr:from>
    <xdr:to>
      <xdr:col>81</xdr:col>
      <xdr:colOff>50800</xdr:colOff>
      <xdr:row>98</xdr:row>
      <xdr:rowOff>137795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00729"/>
          <a:ext cx="889000" cy="3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81127</xdr:rowOff>
    </xdr:from>
    <xdr:to>
      <xdr:col>81</xdr:col>
      <xdr:colOff>101600</xdr:colOff>
      <xdr:row>95</xdr:row>
      <xdr:rowOff>11277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19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27804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59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141529</xdr:rowOff>
    </xdr:from>
    <xdr:to>
      <xdr:col>76</xdr:col>
      <xdr:colOff>114300</xdr:colOff>
      <xdr:row>97</xdr:row>
      <xdr:rowOff>131127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00729"/>
          <a:ext cx="889000" cy="16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16548</xdr:rowOff>
    </xdr:from>
    <xdr:to>
      <xdr:col>76</xdr:col>
      <xdr:colOff>165100</xdr:colOff>
      <xdr:row>95</xdr:row>
      <xdr:rowOff>118148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3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134675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131127</xdr:rowOff>
    </xdr:from>
    <xdr:to>
      <xdr:col>71</xdr:col>
      <xdr:colOff>177800</xdr:colOff>
      <xdr:row>97</xdr:row>
      <xdr:rowOff>138061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617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136449</xdr:rowOff>
    </xdr:from>
    <xdr:to>
      <xdr:col>72</xdr:col>
      <xdr:colOff>38100</xdr:colOff>
      <xdr:row>97</xdr:row>
      <xdr:rowOff>66599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59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83126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37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76442</xdr:rowOff>
    </xdr:from>
    <xdr:to>
      <xdr:col>67</xdr:col>
      <xdr:colOff>101600</xdr:colOff>
      <xdr:row>97</xdr:row>
      <xdr:rowOff>6592</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5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23119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3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119532</xdr:rowOff>
    </xdr:from>
    <xdr:to>
      <xdr:col>85</xdr:col>
      <xdr:colOff>177800</xdr:colOff>
      <xdr:row>91</xdr:row>
      <xdr:rowOff>49682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555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72559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550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86995</xdr:rowOff>
    </xdr:from>
    <xdr:to>
      <xdr:col>81</xdr:col>
      <xdr:colOff>101600</xdr:colOff>
      <xdr:row>99</xdr:row>
      <xdr:rowOff>17145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8272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8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90729</xdr:rowOff>
    </xdr:from>
    <xdr:to>
      <xdr:col>76</xdr:col>
      <xdr:colOff>165100</xdr:colOff>
      <xdr:row>97</xdr:row>
      <xdr:rowOff>20879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12006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64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80327</xdr:rowOff>
    </xdr:from>
    <xdr:to>
      <xdr:col>72</xdr:col>
      <xdr:colOff>38100</xdr:colOff>
      <xdr:row>98</xdr:row>
      <xdr:rowOff>10477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8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87261</xdr:rowOff>
    </xdr:from>
    <xdr:to>
      <xdr:col>67</xdr:col>
      <xdr:colOff>101600</xdr:colOff>
      <xdr:row>98</xdr:row>
      <xdr:rowOff>17411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8538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81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130175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102225"/>
          <a:ext cx="1269"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76852</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48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130175</xdr:rowOff>
    </xdr:from>
    <xdr:to>
      <xdr:col>116</xdr:col>
      <xdr:colOff>152400</xdr:colOff>
      <xdr:row>29</xdr:row>
      <xdr:rowOff>130175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10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132207</xdr:rowOff>
    </xdr:from>
    <xdr:to>
      <xdr:col>116</xdr:col>
      <xdr:colOff>63500</xdr:colOff>
      <xdr:row>38</xdr:row>
      <xdr:rowOff>160782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47307"/>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42562</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1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19685</xdr:rowOff>
    </xdr:from>
    <xdr:to>
      <xdr:col>116</xdr:col>
      <xdr:colOff>114300</xdr:colOff>
      <xdr:row>37</xdr:row>
      <xdr:rowOff>121285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122428</xdr:rowOff>
    </xdr:from>
    <xdr:to>
      <xdr:col>111</xdr:col>
      <xdr:colOff>177800</xdr:colOff>
      <xdr:row>38</xdr:row>
      <xdr:rowOff>160782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37528"/>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14224</xdr:rowOff>
    </xdr:from>
    <xdr:to>
      <xdr:col>112</xdr:col>
      <xdr:colOff>38100</xdr:colOff>
      <xdr:row>37</xdr:row>
      <xdr:rowOff>115824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132351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122428</xdr:rowOff>
    </xdr:from>
    <xdr:to>
      <xdr:col>107</xdr:col>
      <xdr:colOff>50800</xdr:colOff>
      <xdr:row>38</xdr:row>
      <xdr:rowOff>139319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3752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160401</xdr:rowOff>
    </xdr:from>
    <xdr:to>
      <xdr:col>107</xdr:col>
      <xdr:colOff>101600</xdr:colOff>
      <xdr:row>37</xdr:row>
      <xdr:rowOff>90551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3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107078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0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110998</xdr:rowOff>
    </xdr:from>
    <xdr:to>
      <xdr:col>102</xdr:col>
      <xdr:colOff>114300</xdr:colOff>
      <xdr:row>38</xdr:row>
      <xdr:rowOff>139319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26098"/>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14732</xdr:rowOff>
    </xdr:from>
    <xdr:to>
      <xdr:col>102</xdr:col>
      <xdr:colOff>165100</xdr:colOff>
      <xdr:row>38</xdr:row>
      <xdr:rowOff>116332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132859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29591</xdr:rowOff>
    </xdr:from>
    <xdr:to>
      <xdr:col>98</xdr:col>
      <xdr:colOff>38100</xdr:colOff>
      <xdr:row>38</xdr:row>
      <xdr:rowOff>131191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4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147718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81407</xdr:rowOff>
    </xdr:from>
    <xdr:to>
      <xdr:col>116</xdr:col>
      <xdr:colOff>114300</xdr:colOff>
      <xdr:row>39</xdr:row>
      <xdr:rowOff>11557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167784</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109982</xdr:rowOff>
    </xdr:from>
    <xdr:to>
      <xdr:col>112</xdr:col>
      <xdr:colOff>38100</xdr:colOff>
      <xdr:row>39</xdr:row>
      <xdr:rowOff>40132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31259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17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71628</xdr:rowOff>
    </xdr:from>
    <xdr:to>
      <xdr:col>107</xdr:col>
      <xdr:colOff>101600</xdr:colOff>
      <xdr:row>39</xdr:row>
      <xdr:rowOff>1778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164355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7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88519</xdr:rowOff>
    </xdr:from>
    <xdr:to>
      <xdr:col>102</xdr:col>
      <xdr:colOff>165100</xdr:colOff>
      <xdr:row>39</xdr:row>
      <xdr:rowOff>18669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9796</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60198</xdr:rowOff>
    </xdr:from>
    <xdr:to>
      <xdr:col>98</xdr:col>
      <xdr:colOff>38100</xdr:colOff>
      <xdr:row>38</xdr:row>
      <xdr:rowOff>161798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152925</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68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153782</xdr:rowOff>
    </xdr:from>
    <xdr:to>
      <xdr:col>116</xdr:col>
      <xdr:colOff>62864</xdr:colOff>
      <xdr:row>58</xdr:row>
      <xdr:rowOff>130145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26282"/>
          <a:ext cx="1269" cy="134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133972</xdr:rowOff>
    </xdr:from>
    <xdr:ext cx="378565"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078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130145</xdr:rowOff>
    </xdr:from>
    <xdr:to>
      <xdr:col>116</xdr:col>
      <xdr:colOff>152400</xdr:colOff>
      <xdr:row>58</xdr:row>
      <xdr:rowOff>130145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07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100459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0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153782</xdr:rowOff>
    </xdr:from>
    <xdr:to>
      <xdr:col>116</xdr:col>
      <xdr:colOff>152400</xdr:colOff>
      <xdr:row>50</xdr:row>
      <xdr:rowOff>153782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2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57176</xdr:rowOff>
    </xdr:from>
    <xdr:to>
      <xdr:col>116</xdr:col>
      <xdr:colOff>63500</xdr:colOff>
      <xdr:row>58</xdr:row>
      <xdr:rowOff>58593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001276"/>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56547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48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33670</xdr:rowOff>
    </xdr:from>
    <xdr:to>
      <xdr:col>116</xdr:col>
      <xdr:colOff>114300</xdr:colOff>
      <xdr:row>56</xdr:row>
      <xdr:rowOff>135270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54707</xdr:rowOff>
    </xdr:from>
    <xdr:to>
      <xdr:col>111</xdr:col>
      <xdr:colOff>177800</xdr:colOff>
      <xdr:row>58</xdr:row>
      <xdr:rowOff>58593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99880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26264</xdr:rowOff>
    </xdr:from>
    <xdr:to>
      <xdr:col>112</xdr:col>
      <xdr:colOff>38100</xdr:colOff>
      <xdr:row>56</xdr:row>
      <xdr:rowOff>127864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144391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50134</xdr:rowOff>
    </xdr:from>
    <xdr:to>
      <xdr:col>107</xdr:col>
      <xdr:colOff>50800</xdr:colOff>
      <xdr:row>58</xdr:row>
      <xdr:rowOff>54707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99423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118892</xdr:rowOff>
    </xdr:from>
    <xdr:to>
      <xdr:col>107</xdr:col>
      <xdr:colOff>101600</xdr:colOff>
      <xdr:row>57</xdr:row>
      <xdr:rowOff>49042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65569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50134</xdr:rowOff>
    </xdr:from>
    <xdr:to>
      <xdr:col>102</xdr:col>
      <xdr:colOff>114300</xdr:colOff>
      <xdr:row>58</xdr:row>
      <xdr:rowOff>50226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99423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935</xdr:rowOff>
    </xdr:from>
    <xdr:to>
      <xdr:col>102</xdr:col>
      <xdr:colOff>165100</xdr:colOff>
      <xdr:row>57</xdr:row>
      <xdr:rowOff>102535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119062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164933</xdr:rowOff>
    </xdr:from>
    <xdr:to>
      <xdr:col>98</xdr:col>
      <xdr:colOff>38100</xdr:colOff>
      <xdr:row>57</xdr:row>
      <xdr:rowOff>95083</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111610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6376</xdr:rowOff>
    </xdr:from>
    <xdr:to>
      <xdr:col>116</xdr:col>
      <xdr:colOff>114300</xdr:colOff>
      <xdr:row>58</xdr:row>
      <xdr:rowOff>107976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92753</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8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7793</xdr:rowOff>
    </xdr:from>
    <xdr:to>
      <xdr:col>112</xdr:col>
      <xdr:colOff>38100</xdr:colOff>
      <xdr:row>58</xdr:row>
      <xdr:rowOff>109393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100520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3907</xdr:rowOff>
    </xdr:from>
    <xdr:to>
      <xdr:col>107</xdr:col>
      <xdr:colOff>101600</xdr:colOff>
      <xdr:row>58</xdr:row>
      <xdr:rowOff>105507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96634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170784</xdr:rowOff>
    </xdr:from>
    <xdr:to>
      <xdr:col>102</xdr:col>
      <xdr:colOff>165100</xdr:colOff>
      <xdr:row>58</xdr:row>
      <xdr:rowOff>100934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92061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170876</xdr:rowOff>
    </xdr:from>
    <xdr:to>
      <xdr:col>98</xdr:col>
      <xdr:colOff>38100</xdr:colOff>
      <xdr:row>58</xdr:row>
      <xdr:rowOff>101026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92153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3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153005</xdr:rowOff>
    </xdr:from>
    <xdr:to>
      <xdr:col>116</xdr:col>
      <xdr:colOff>62864</xdr:colOff>
      <xdr:row>78</xdr:row>
      <xdr:rowOff>77155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325955"/>
          <a:ext cx="1269" cy="112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80982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77155</xdr:rowOff>
    </xdr:from>
    <xdr:to>
      <xdr:col>116</xdr:col>
      <xdr:colOff>152400</xdr:colOff>
      <xdr:row>78</xdr:row>
      <xdr:rowOff>77155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99682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10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153005</xdr:rowOff>
    </xdr:from>
    <xdr:to>
      <xdr:col>116</xdr:col>
      <xdr:colOff>152400</xdr:colOff>
      <xdr:row>71</xdr:row>
      <xdr:rowOff>153005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32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77155</xdr:rowOff>
    </xdr:from>
    <xdr:to>
      <xdr:col>116</xdr:col>
      <xdr:colOff>63500</xdr:colOff>
      <xdr:row>78</xdr:row>
      <xdr:rowOff>94163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450255"/>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22714</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3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171287</xdr:rowOff>
    </xdr:from>
    <xdr:to>
      <xdr:col>116</xdr:col>
      <xdr:colOff>114300</xdr:colOff>
      <xdr:row>74</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94163</xdr:rowOff>
    </xdr:from>
    <xdr:to>
      <xdr:col>111</xdr:col>
      <xdr:colOff>177800</xdr:colOff>
      <xdr:row>78</xdr:row>
      <xdr:rowOff>110348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46726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31201</xdr:rowOff>
    </xdr:from>
    <xdr:to>
      <xdr:col>112</xdr:col>
      <xdr:colOff>38100</xdr:colOff>
      <xdr:row>74</xdr:row>
      <xdr:rowOff>132801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149328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146329</xdr:rowOff>
    </xdr:from>
    <xdr:to>
      <xdr:col>107</xdr:col>
      <xdr:colOff>50800</xdr:colOff>
      <xdr:row>78</xdr:row>
      <xdr:rowOff>110348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33629"/>
          <a:ext cx="889000" cy="64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35727</xdr:rowOff>
    </xdr:from>
    <xdr:to>
      <xdr:col>107</xdr:col>
      <xdr:colOff>101600</xdr:colOff>
      <xdr:row>74</xdr:row>
      <xdr:rowOff>137327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153854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146329</xdr:rowOff>
    </xdr:from>
    <xdr:to>
      <xdr:col>102</xdr:col>
      <xdr:colOff>114300</xdr:colOff>
      <xdr:row>75</xdr:row>
      <xdr:rowOff>25583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33629"/>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71298</xdr:rowOff>
    </xdr:from>
    <xdr:to>
      <xdr:col>102</xdr:col>
      <xdr:colOff>165100</xdr:colOff>
      <xdr:row>72</xdr:row>
      <xdr:rowOff>1448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17975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93838</xdr:rowOff>
    </xdr:from>
    <xdr:to>
      <xdr:col>98</xdr:col>
      <xdr:colOff>38100</xdr:colOff>
      <xdr:row>72</xdr:row>
      <xdr:rowOff>23988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2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40515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04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26355</xdr:rowOff>
    </xdr:from>
    <xdr:to>
      <xdr:col>116</xdr:col>
      <xdr:colOff>114300</xdr:colOff>
      <xdr:row>78</xdr:row>
      <xdr:rowOff>127955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112732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3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43363</xdr:rowOff>
    </xdr:from>
    <xdr:to>
      <xdr:col>112</xdr:col>
      <xdr:colOff>38100</xdr:colOff>
      <xdr:row>78</xdr:row>
      <xdr:rowOff>144963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136090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5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59548</xdr:rowOff>
    </xdr:from>
    <xdr:to>
      <xdr:col>107</xdr:col>
      <xdr:colOff>101600</xdr:colOff>
      <xdr:row>78</xdr:row>
      <xdr:rowOff>161148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152275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5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95529</xdr:rowOff>
    </xdr:from>
    <xdr:to>
      <xdr:col>102</xdr:col>
      <xdr:colOff>165100</xdr:colOff>
      <xdr:row>75</xdr:row>
      <xdr:rowOff>25679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16806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8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146233</xdr:rowOff>
    </xdr:from>
    <xdr:to>
      <xdr:col>98</xdr:col>
      <xdr:colOff>38100</xdr:colOff>
      <xdr:row>75</xdr:row>
      <xdr:rowOff>76383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67510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514,824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・類似団体と比べて特に数値が多いのが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大規模事業は減少したものの、道の駅の建物購入や畜産施設等整備補助金により類似団体と比べて数値が高くなったと考えられる。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・類似団体と比べて特に数値が低いのが扶助費で、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保育園の割合が高く、職員給等人件費に計上される経費が多いことが類似団体と比べて数値が低い要因と考えられる。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・維持補修費は、類似団体平均と比べて高い水準にある。これは、合併前の旧３町それぞれで施設を保有していたため、公共施設の数が多いことが要因である。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人件</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が類似団体と比べて高いのは、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公立保育園の割合が高く保育職の職員数が多いことが要因の一つと考えられる。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、大規模事業推進基金への積立を行ったため、大きく増加した。</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59,596
57,947
191.11
32,014,400
30,681,438
557,740
17,205,448
20,251,651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164193</xdr:rowOff>
    </xdr:from>
    <xdr:to>
      <xdr:col>24</xdr:col>
      <xdr:colOff>62865</xdr:colOff>
      <xdr:row>38</xdr:row>
      <xdr:rowOff>136434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693"/>
          <a:ext cx="127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140261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136434</xdr:rowOff>
    </xdr:from>
    <xdr:to>
      <xdr:col>24</xdr:col>
      <xdr:colOff>152400</xdr:colOff>
      <xdr:row>38</xdr:row>
      <xdr:rowOff>136434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110870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164193</xdr:rowOff>
    </xdr:from>
    <xdr:to>
      <xdr:col>24</xdr:col>
      <xdr:colOff>152400</xdr:colOff>
      <xdr:row>30</xdr:row>
      <xdr:rowOff>164193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41728</xdr:rowOff>
    </xdr:from>
    <xdr:to>
      <xdr:col>24</xdr:col>
      <xdr:colOff>63500</xdr:colOff>
      <xdr:row>33</xdr:row>
      <xdr:rowOff>162560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99578"/>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117946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7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139519</xdr:rowOff>
    </xdr:from>
    <xdr:to>
      <xdr:col>24</xdr:col>
      <xdr:colOff>114300</xdr:colOff>
      <xdr:row>35</xdr:row>
      <xdr:rowOff>69669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162560</xdr:rowOff>
    </xdr:from>
    <xdr:to>
      <xdr:col>19</xdr:col>
      <xdr:colOff>177800</xdr:colOff>
      <xdr:row>35</xdr:row>
      <xdr:rowOff>61323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20410"/>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52977</xdr:rowOff>
    </xdr:from>
    <xdr:to>
      <xdr:col>20</xdr:col>
      <xdr:colOff>38100</xdr:colOff>
      <xdr:row>35</xdr:row>
      <xdr:rowOff>154577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145704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108676</xdr:rowOff>
    </xdr:from>
    <xdr:to>
      <xdr:col>15</xdr:col>
      <xdr:colOff>50800</xdr:colOff>
      <xdr:row>35</xdr:row>
      <xdr:rowOff>61323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95076"/>
          <a:ext cx="889000" cy="4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61142</xdr:rowOff>
    </xdr:from>
    <xdr:to>
      <xdr:col>15</xdr:col>
      <xdr:colOff>101600</xdr:colOff>
      <xdr:row>33</xdr:row>
      <xdr:rowOff>162742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71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7819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108676</xdr:rowOff>
    </xdr:from>
    <xdr:to>
      <xdr:col>10</xdr:col>
      <xdr:colOff>114300</xdr:colOff>
      <xdr:row>33</xdr:row>
      <xdr:rowOff>76019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95076"/>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56243</xdr:rowOff>
    </xdr:from>
    <xdr:to>
      <xdr:col>10</xdr:col>
      <xdr:colOff>165100</xdr:colOff>
      <xdr:row>33</xdr:row>
      <xdr:rowOff>157843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148970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111760</xdr:rowOff>
    </xdr:from>
    <xdr:to>
      <xdr:col>6</xdr:col>
      <xdr:colOff>38100</xdr:colOff>
      <xdr:row>34</xdr:row>
      <xdr:rowOff>41910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162378</xdr:rowOff>
    </xdr:from>
    <xdr:to>
      <xdr:col>24</xdr:col>
      <xdr:colOff>114300</xdr:colOff>
      <xdr:row>33</xdr:row>
      <xdr:rowOff>92528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4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13805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0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111760</xdr:rowOff>
    </xdr:from>
    <xdr:to>
      <xdr:col>20</xdr:col>
      <xdr:colOff>38100</xdr:colOff>
      <xdr:row>34</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10523</xdr:rowOff>
    </xdr:from>
    <xdr:to>
      <xdr:col>15</xdr:col>
      <xdr:colOff>101600</xdr:colOff>
      <xdr:row>35</xdr:row>
      <xdr:rowOff>112123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1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103250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0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57876</xdr:rowOff>
    </xdr:from>
    <xdr:to>
      <xdr:col>10</xdr:col>
      <xdr:colOff>165100</xdr:colOff>
      <xdr:row>32</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25219</xdr:rowOff>
    </xdr:from>
    <xdr:to>
      <xdr:col>6</xdr:col>
      <xdr:colOff>38100</xdr:colOff>
      <xdr:row>33</xdr:row>
      <xdr:rowOff>126819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143346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161178</xdr:rowOff>
    </xdr:from>
    <xdr:to>
      <xdr:col>24</xdr:col>
      <xdr:colOff>62865</xdr:colOff>
      <xdr:row>58</xdr:row>
      <xdr:rowOff>71327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90928"/>
          <a:ext cx="1270" cy="42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75154</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71327</xdr:rowOff>
    </xdr:from>
    <xdr:to>
      <xdr:col>24</xdr:col>
      <xdr:colOff>152400</xdr:colOff>
      <xdr:row>58</xdr:row>
      <xdr:rowOff>71327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1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107855</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161178</xdr:rowOff>
    </xdr:from>
    <xdr:to>
      <xdr:col>24</xdr:col>
      <xdr:colOff>152400</xdr:colOff>
      <xdr:row>55</xdr:row>
      <xdr:rowOff>161178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xdr:rowOff>
    </xdr:from>
    <xdr:to>
      <xdr:col>24</xdr:col>
      <xdr:colOff>63500</xdr:colOff>
      <xdr:row>58</xdr:row>
      <xdr:rowOff>79904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602260"/>
          <a:ext cx="838200" cy="4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62406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6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83979</xdr:rowOff>
    </xdr:from>
    <xdr:to>
      <xdr:col>24</xdr:col>
      <xdr:colOff>114300</xdr:colOff>
      <xdr:row>57</xdr:row>
      <xdr:rowOff>14129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67876</xdr:rowOff>
    </xdr:from>
    <xdr:to>
      <xdr:col>19</xdr:col>
      <xdr:colOff>177800</xdr:colOff>
      <xdr:row>58</xdr:row>
      <xdr:rowOff>79904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8811826"/>
          <a:ext cx="889000" cy="12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67858</xdr:rowOff>
    </xdr:from>
    <xdr:to>
      <xdr:col>20</xdr:col>
      <xdr:colOff>38100</xdr:colOff>
      <xdr:row>56</xdr:row>
      <xdr:rowOff>169458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14535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67876</xdr:rowOff>
    </xdr:from>
    <xdr:to>
      <xdr:col>15</xdr:col>
      <xdr:colOff>50800</xdr:colOff>
      <xdr:row>58</xdr:row>
      <xdr:rowOff>68932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8811826"/>
          <a:ext cx="889000" cy="12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24816</xdr:rowOff>
    </xdr:from>
    <xdr:to>
      <xdr:col>15</xdr:col>
      <xdr:colOff>101600</xdr:colOff>
      <xdr:row>50</xdr:row>
      <xdr:rowOff>126416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142943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16125</xdr:rowOff>
    </xdr:from>
    <xdr:to>
      <xdr:col>10</xdr:col>
      <xdr:colOff>114300</xdr:colOff>
      <xdr:row>58</xdr:row>
      <xdr:rowOff>68932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960225"/>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164523</xdr:rowOff>
    </xdr:from>
    <xdr:to>
      <xdr:col>10</xdr:col>
      <xdr:colOff>165100</xdr:colOff>
      <xdr:row>57</xdr:row>
      <xdr:rowOff>94673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7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111200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72539</xdr:rowOff>
    </xdr:from>
    <xdr:to>
      <xdr:col>6</xdr:col>
      <xdr:colOff>38100</xdr:colOff>
      <xdr:row>58</xdr:row>
      <xdr:rowOff>2689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19216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121710</xdr:rowOff>
    </xdr:from>
    <xdr:to>
      <xdr:col>24</xdr:col>
      <xdr:colOff>114300</xdr:colOff>
      <xdr:row>56</xdr:row>
      <xdr:rowOff>51860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5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63405</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9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29104</xdr:rowOff>
    </xdr:from>
    <xdr:to>
      <xdr:col>20</xdr:col>
      <xdr:colOff>38100</xdr:colOff>
      <xdr:row>58</xdr:row>
      <xdr:rowOff>130704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121831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17076</xdr:rowOff>
    </xdr:from>
    <xdr:to>
      <xdr:col>15</xdr:col>
      <xdr:colOff>101600</xdr:colOff>
      <xdr:row>51</xdr:row>
      <xdr:rowOff>118676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87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109803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885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18132</xdr:rowOff>
    </xdr:from>
    <xdr:to>
      <xdr:col>10</xdr:col>
      <xdr:colOff>165100</xdr:colOff>
      <xdr:row>58</xdr:row>
      <xdr:rowOff>119732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110859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5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136775</xdr:rowOff>
    </xdr:from>
    <xdr:to>
      <xdr:col>6</xdr:col>
      <xdr:colOff>38100</xdr:colOff>
      <xdr:row>58</xdr:row>
      <xdr:rowOff>66925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58052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164874</xdr:rowOff>
    </xdr:from>
    <xdr:to>
      <xdr:col>24</xdr:col>
      <xdr:colOff>62865</xdr:colOff>
      <xdr:row>76</xdr:row>
      <xdr:rowOff>85092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166374"/>
          <a:ext cx="1270" cy="9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88919</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11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85092</xdr:rowOff>
    </xdr:from>
    <xdr:to>
      <xdr:col>24</xdr:col>
      <xdr:colOff>152400</xdr:colOff>
      <xdr:row>76</xdr:row>
      <xdr:rowOff>85092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11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111551</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94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164874</xdr:rowOff>
    </xdr:from>
    <xdr:to>
      <xdr:col>24</xdr:col>
      <xdr:colOff>152400</xdr:colOff>
      <xdr:row>70</xdr:row>
      <xdr:rowOff>164874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16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37487</xdr:rowOff>
    </xdr:from>
    <xdr:to>
      <xdr:col>24</xdr:col>
      <xdr:colOff>63500</xdr:colOff>
      <xdr:row>75</xdr:row>
      <xdr:rowOff>126241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3797300" y="12724787"/>
          <a:ext cx="838200" cy="2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57084</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40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34207</xdr:rowOff>
    </xdr:from>
    <xdr:to>
      <xdr:col>24</xdr:col>
      <xdr:colOff>114300</xdr:colOff>
      <xdr:row>73</xdr:row>
      <xdr:rowOff>135807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255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37487</xdr:rowOff>
    </xdr:from>
    <xdr:to>
      <xdr:col>19</xdr:col>
      <xdr:colOff>177800</xdr:colOff>
      <xdr:row>78</xdr:row>
      <xdr:rowOff>163474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908300" y="12724787"/>
          <a:ext cx="889000" cy="8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159709</xdr:rowOff>
    </xdr:from>
    <xdr:to>
      <xdr:col>20</xdr:col>
      <xdr:colOff>38100</xdr:colOff>
      <xdr:row>72</xdr:row>
      <xdr:rowOff>89859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233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106386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210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163474</xdr:rowOff>
    </xdr:from>
    <xdr:to>
      <xdr:col>15</xdr:col>
      <xdr:colOff>50800</xdr:colOff>
      <xdr:row>78</xdr:row>
      <xdr:rowOff>169647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53657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8319</xdr:rowOff>
    </xdr:from>
    <xdr:to>
      <xdr:col>15</xdr:col>
      <xdr:colOff>101600</xdr:colOff>
      <xdr:row>74</xdr:row>
      <xdr:rowOff>109919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269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126446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247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169647</xdr:rowOff>
    </xdr:from>
    <xdr:to>
      <xdr:col>10</xdr:col>
      <xdr:colOff>114300</xdr:colOff>
      <xdr:row>79</xdr:row>
      <xdr:rowOff>7541</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542747"/>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157995</xdr:rowOff>
    </xdr:from>
    <xdr:to>
      <xdr:col>10</xdr:col>
      <xdr:colOff>165100</xdr:colOff>
      <xdr:row>76</xdr:row>
      <xdr:rowOff>88145</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01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9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158708</xdr:rowOff>
    </xdr:from>
    <xdr:to>
      <xdr:col>6</xdr:col>
      <xdr:colOff>38100</xdr:colOff>
      <xdr:row>77</xdr:row>
      <xdr:rowOff>88858</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18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105386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96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75441</xdr:rowOff>
    </xdr:from>
    <xdr:to>
      <xdr:col>24</xdr:col>
      <xdr:colOff>114300</xdr:colOff>
      <xdr:row>76</xdr:row>
      <xdr:rowOff>5590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2934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53868</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91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158137</xdr:rowOff>
    </xdr:from>
    <xdr:to>
      <xdr:col>20</xdr:col>
      <xdr:colOff>38100</xdr:colOff>
      <xdr:row>74</xdr:row>
      <xdr:rowOff>88287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26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79414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276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112674</xdr:rowOff>
    </xdr:from>
    <xdr:to>
      <xdr:col>15</xdr:col>
      <xdr:colOff>101600</xdr:colOff>
      <xdr:row>79</xdr:row>
      <xdr:rowOff>42824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33951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357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118847</xdr:rowOff>
    </xdr:from>
    <xdr:to>
      <xdr:col>10</xdr:col>
      <xdr:colOff>165100</xdr:colOff>
      <xdr:row>79</xdr:row>
      <xdr:rowOff>48997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40124</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5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128191</xdr:rowOff>
    </xdr:from>
    <xdr:to>
      <xdr:col>6</xdr:col>
      <xdr:colOff>38100</xdr:colOff>
      <xdr:row>79</xdr:row>
      <xdr:rowOff>58341</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5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49468</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59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9" name="衛生費グラフ枠">
          <a:extLst>
            <a:ext uri="{FF2B5EF4-FFF2-40B4-BE49-F238E27FC236}">
              <a16:creationId xmlns:a16="http://schemas.microsoft.com/office/drawing/2014/main" id="{00000000-0008-0000-0700-0000E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70140</xdr:rowOff>
    </xdr:from>
    <xdr:to>
      <xdr:col>24</xdr:col>
      <xdr:colOff>62865</xdr:colOff>
      <xdr:row>99</xdr:row>
      <xdr:rowOff>48586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4633595" y="15672090"/>
          <a:ext cx="1270" cy="135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52413</xdr:rowOff>
    </xdr:from>
    <xdr:ext cx="534377" cy="259045"/>
    <xdr:sp macro="" textlink="">
      <xdr:nvSpPr>
        <xdr:cNvPr id="241" name="衛生費最小値テキスト">
          <a:extLst>
            <a:ext uri="{FF2B5EF4-FFF2-40B4-BE49-F238E27FC236}">
              <a16:creationId xmlns:a16="http://schemas.microsoft.com/office/drawing/2014/main" id="{00000000-0008-0000-0700-0000F1000000}"/>
            </a:ext>
          </a:extLst>
        </xdr:cNvPr>
        <xdr:cNvSpPr txBox="1"/>
      </xdr:nvSpPr>
      <xdr:spPr>
        <a:xfrm>
          <a:off x="4686300" y="170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48586</xdr:rowOff>
    </xdr:from>
    <xdr:to>
      <xdr:col>24</xdr:col>
      <xdr:colOff>152400</xdr:colOff>
      <xdr:row>99</xdr:row>
      <xdr:rowOff>48586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702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16817</xdr:rowOff>
    </xdr:from>
    <xdr:ext cx="534377" cy="259045"/>
    <xdr:sp macro="" textlink="">
      <xdr:nvSpPr>
        <xdr:cNvPr id="243" name="衛生費最大値テキスト">
          <a:extLst>
            <a:ext uri="{FF2B5EF4-FFF2-40B4-BE49-F238E27FC236}">
              <a16:creationId xmlns:a16="http://schemas.microsoft.com/office/drawing/2014/main" id="{00000000-0008-0000-0700-0000F3000000}"/>
            </a:ext>
          </a:extLst>
        </xdr:cNvPr>
        <xdr:cNvSpPr txBox="1"/>
      </xdr:nvSpPr>
      <xdr:spPr>
        <a:xfrm>
          <a:off x="4686300" y="154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70140</xdr:rowOff>
    </xdr:from>
    <xdr:to>
      <xdr:col>24</xdr:col>
      <xdr:colOff>152400</xdr:colOff>
      <xdr:row>91</xdr:row>
      <xdr:rowOff>70140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4546600" y="1567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58089</xdr:rowOff>
    </xdr:from>
    <xdr:to>
      <xdr:col>24</xdr:col>
      <xdr:colOff>63500</xdr:colOff>
      <xdr:row>95</xdr:row>
      <xdr:rowOff>4532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3797300" y="16002939"/>
          <a:ext cx="838200" cy="28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115496</xdr:rowOff>
    </xdr:from>
    <xdr:ext cx="534377" cy="259045"/>
    <xdr:sp macro="" textlink="">
      <xdr:nvSpPr>
        <xdr:cNvPr id="246" name="衛生費平均値テキスト">
          <a:extLst>
            <a:ext uri="{FF2B5EF4-FFF2-40B4-BE49-F238E27FC236}">
              <a16:creationId xmlns:a16="http://schemas.microsoft.com/office/drawing/2014/main" id="{00000000-0008-0000-0700-0000F6000000}"/>
            </a:ext>
          </a:extLst>
        </xdr:cNvPr>
        <xdr:cNvSpPr txBox="1"/>
      </xdr:nvSpPr>
      <xdr:spPr>
        <a:xfrm>
          <a:off x="4686300" y="16403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137069</xdr:rowOff>
    </xdr:from>
    <xdr:to>
      <xdr:col>24</xdr:col>
      <xdr:colOff>114300</xdr:colOff>
      <xdr:row>96</xdr:row>
      <xdr:rowOff>67219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4584700" y="164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130752</xdr:rowOff>
    </xdr:from>
    <xdr:to>
      <xdr:col>19</xdr:col>
      <xdr:colOff>177800</xdr:colOff>
      <xdr:row>93</xdr:row>
      <xdr:rowOff>58089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2908300" y="15389802"/>
          <a:ext cx="889000" cy="6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48797</xdr:rowOff>
    </xdr:from>
    <xdr:to>
      <xdr:col>20</xdr:col>
      <xdr:colOff>38100</xdr:colOff>
      <xdr:row>95</xdr:row>
      <xdr:rowOff>150397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3746500" y="1633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141524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42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130752</xdr:rowOff>
    </xdr:from>
    <xdr:to>
      <xdr:col>15</xdr:col>
      <xdr:colOff>50800</xdr:colOff>
      <xdr:row>92</xdr:row>
      <xdr:rowOff>59984</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flipV="1">
          <a:off x="2019300" y="15389802"/>
          <a:ext cx="889000" cy="44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7062</xdr:rowOff>
    </xdr:from>
    <xdr:to>
      <xdr:col>15</xdr:col>
      <xdr:colOff>101600</xdr:colOff>
      <xdr:row>96</xdr:row>
      <xdr:rowOff>108662</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2857500" y="1646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99789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59984</xdr:rowOff>
    </xdr:from>
    <xdr:to>
      <xdr:col>10</xdr:col>
      <xdr:colOff>114300</xdr:colOff>
      <xdr:row>96</xdr:row>
      <xdr:rowOff>154787</xdr:rowOff>
    </xdr:to>
    <xdr:cxnSp macro="">
      <xdr:nvCxnSpPr>
        <xdr:cNvPr id="254" name="直線コネクタ 253">
          <a:extLst>
            <a:ext uri="{FF2B5EF4-FFF2-40B4-BE49-F238E27FC236}">
              <a16:creationId xmlns:a16="http://schemas.microsoft.com/office/drawing/2014/main" id="{00000000-0008-0000-0700-0000FE000000}"/>
            </a:ext>
          </a:extLst>
        </xdr:cNvPr>
        <xdr:cNvCxnSpPr/>
      </xdr:nvCxnSpPr>
      <xdr:spPr>
        <a:xfrm flipV="1">
          <a:off x="1130300" y="15833384"/>
          <a:ext cx="889000" cy="7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152581</xdr:rowOff>
    </xdr:from>
    <xdr:to>
      <xdr:col>10</xdr:col>
      <xdr:colOff>165100</xdr:colOff>
      <xdr:row>97</xdr:row>
      <xdr:rowOff>82731</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968500" y="1661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73858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170836</xdr:rowOff>
    </xdr:from>
    <xdr:to>
      <xdr:col>6</xdr:col>
      <xdr:colOff>38100</xdr:colOff>
      <xdr:row>96</xdr:row>
      <xdr:rowOff>100986</xdr:rowOff>
    </xdr:to>
    <xdr:sp macro="" textlink="">
      <xdr:nvSpPr>
        <xdr:cNvPr id="257" name="フローチャート: 判断 256">
          <a:extLst>
            <a:ext uri="{FF2B5EF4-FFF2-40B4-BE49-F238E27FC236}">
              <a16:creationId xmlns:a16="http://schemas.microsoft.com/office/drawing/2014/main" id="{00000000-0008-0000-0700-000001010000}"/>
            </a:ext>
          </a:extLst>
        </xdr:cNvPr>
        <xdr:cNvSpPr/>
      </xdr:nvSpPr>
      <xdr:spPr>
        <a:xfrm>
          <a:off x="1079500" y="1645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117513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125182</xdr:rowOff>
    </xdr:from>
    <xdr:to>
      <xdr:col>24</xdr:col>
      <xdr:colOff>114300</xdr:colOff>
      <xdr:row>95</xdr:row>
      <xdr:rowOff>55332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4584700" y="162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148059</xdr:rowOff>
    </xdr:from>
    <xdr:ext cx="534377" cy="259045"/>
    <xdr:sp macro="" textlink="">
      <xdr:nvSpPr>
        <xdr:cNvPr id="265" name="衛生費該当値テキスト">
          <a:extLst>
            <a:ext uri="{FF2B5EF4-FFF2-40B4-BE49-F238E27FC236}">
              <a16:creationId xmlns:a16="http://schemas.microsoft.com/office/drawing/2014/main" id="{00000000-0008-0000-0700-000009010000}"/>
            </a:ext>
          </a:extLst>
        </xdr:cNvPr>
        <xdr:cNvSpPr txBox="1"/>
      </xdr:nvSpPr>
      <xdr:spPr>
        <a:xfrm>
          <a:off x="4686300" y="160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7289</xdr:rowOff>
    </xdr:from>
    <xdr:to>
      <xdr:col>20</xdr:col>
      <xdr:colOff>38100</xdr:colOff>
      <xdr:row>93</xdr:row>
      <xdr:rowOff>108889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3746500" y="159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125416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3530111" y="157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79952</xdr:rowOff>
    </xdr:from>
    <xdr:to>
      <xdr:col>15</xdr:col>
      <xdr:colOff>101600</xdr:colOff>
      <xdr:row>90</xdr:row>
      <xdr:rowOff>10102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2857500" y="153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26629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2641111" y="151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9184</xdr:rowOff>
    </xdr:from>
    <xdr:to>
      <xdr:col>10</xdr:col>
      <xdr:colOff>165100</xdr:colOff>
      <xdr:row>92</xdr:row>
      <xdr:rowOff>110784</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968500" y="157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127311</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1752111" y="155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103987</xdr:rowOff>
    </xdr:from>
    <xdr:to>
      <xdr:col>6</xdr:col>
      <xdr:colOff>38100</xdr:colOff>
      <xdr:row>97</xdr:row>
      <xdr:rowOff>34137</xdr:rowOff>
    </xdr:to>
    <xdr:sp macro="" textlink="">
      <xdr:nvSpPr>
        <xdr:cNvPr id="272" name="楕円 271">
          <a:extLst>
            <a:ext uri="{FF2B5EF4-FFF2-40B4-BE49-F238E27FC236}">
              <a16:creationId xmlns:a16="http://schemas.microsoft.com/office/drawing/2014/main" id="{00000000-0008-0000-0700-000010010000}"/>
            </a:ext>
          </a:extLst>
        </xdr:cNvPr>
        <xdr:cNvSpPr/>
      </xdr:nvSpPr>
      <xdr:spPr>
        <a:xfrm>
          <a:off x="1079500" y="165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25264</xdr:rowOff>
    </xdr:from>
    <xdr:ext cx="534377"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863111" y="166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80" name="正方形/長方形 279">
          <a:extLst>
            <a:ext uri="{FF2B5EF4-FFF2-40B4-BE49-F238E27FC236}">
              <a16:creationId xmlns:a16="http://schemas.microsoft.com/office/drawing/2014/main" id="{00000000-0008-0000-0700-00001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1" name="正方形/長方形 280">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労働費グラフ枠">
          <a:extLst>
            <a:ext uri="{FF2B5EF4-FFF2-40B4-BE49-F238E27FC236}">
              <a16:creationId xmlns:a16="http://schemas.microsoft.com/office/drawing/2014/main" id="{00000000-0008-0000-0700-00002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60778</xdr:rowOff>
    </xdr:from>
    <xdr:to>
      <xdr:col>54</xdr:col>
      <xdr:colOff>189865</xdr:colOff>
      <xdr:row>38</xdr:row>
      <xdr:rowOff>62412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10475595" y="5375728"/>
          <a:ext cx="1270" cy="1201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66239</xdr:rowOff>
    </xdr:from>
    <xdr:ext cx="378565" cy="259045"/>
    <xdr:sp macro="" textlink="">
      <xdr:nvSpPr>
        <xdr:cNvPr id="300" name="労働費最小値テキスト">
          <a:extLst>
            <a:ext uri="{FF2B5EF4-FFF2-40B4-BE49-F238E27FC236}">
              <a16:creationId xmlns:a16="http://schemas.microsoft.com/office/drawing/2014/main" id="{00000000-0008-0000-0700-00002C010000}"/>
            </a:ext>
          </a:extLst>
        </xdr:cNvPr>
        <xdr:cNvSpPr txBox="1"/>
      </xdr:nvSpPr>
      <xdr:spPr>
        <a:xfrm>
          <a:off x="10528300" y="658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62412</xdr:rowOff>
    </xdr:from>
    <xdr:to>
      <xdr:col>55</xdr:col>
      <xdr:colOff>88900</xdr:colOff>
      <xdr:row>38</xdr:row>
      <xdr:rowOff>62412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65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7455</xdr:rowOff>
    </xdr:from>
    <xdr:ext cx="469744" cy="259045"/>
    <xdr:sp macro="" textlink="">
      <xdr:nvSpPr>
        <xdr:cNvPr id="302" name="労働費最大値テキスト">
          <a:extLst>
            <a:ext uri="{FF2B5EF4-FFF2-40B4-BE49-F238E27FC236}">
              <a16:creationId xmlns:a16="http://schemas.microsoft.com/office/drawing/2014/main" id="{00000000-0008-0000-0700-00002E010000}"/>
            </a:ext>
          </a:extLst>
        </xdr:cNvPr>
        <xdr:cNvSpPr txBox="1"/>
      </xdr:nvSpPr>
      <xdr:spPr>
        <a:xfrm>
          <a:off x="10528300" y="51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60778</xdr:rowOff>
    </xdr:from>
    <xdr:to>
      <xdr:col>55</xdr:col>
      <xdr:colOff>88900</xdr:colOff>
      <xdr:row>31</xdr:row>
      <xdr:rowOff>60778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10388600" y="537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46627</xdr:rowOff>
    </xdr:from>
    <xdr:to>
      <xdr:col>55</xdr:col>
      <xdr:colOff>0</xdr:colOff>
      <xdr:row>37</xdr:row>
      <xdr:rowOff>50981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9639300" y="6390277"/>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97081</xdr:rowOff>
    </xdr:from>
    <xdr:ext cx="378565" cy="259045"/>
    <xdr:sp macro="" textlink="">
      <xdr:nvSpPr>
        <xdr:cNvPr id="305" name="労働費平均値テキスト">
          <a:extLst>
            <a:ext uri="{FF2B5EF4-FFF2-40B4-BE49-F238E27FC236}">
              <a16:creationId xmlns:a16="http://schemas.microsoft.com/office/drawing/2014/main" id="{00000000-0008-0000-0700-000031010000}"/>
            </a:ext>
          </a:extLst>
        </xdr:cNvPr>
        <xdr:cNvSpPr txBox="1"/>
      </xdr:nvSpPr>
      <xdr:spPr>
        <a:xfrm>
          <a:off x="10528300" y="59263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74204</xdr:rowOff>
    </xdr:from>
    <xdr:to>
      <xdr:col>55</xdr:col>
      <xdr:colOff>50800</xdr:colOff>
      <xdr:row>36</xdr:row>
      <xdr:rowOff>4354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104267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50981</xdr:rowOff>
    </xdr:from>
    <xdr:to>
      <xdr:col>50</xdr:col>
      <xdr:colOff>114300</xdr:colOff>
      <xdr:row>37</xdr:row>
      <xdr:rowOff>78196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8750300" y="6394631"/>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25219</xdr:rowOff>
    </xdr:from>
    <xdr:to>
      <xdr:col>50</xdr:col>
      <xdr:colOff>165100</xdr:colOff>
      <xdr:row>35</xdr:row>
      <xdr:rowOff>126819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958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143346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170180</xdr:rowOff>
    </xdr:from>
    <xdr:to>
      <xdr:col>45</xdr:col>
      <xdr:colOff>177800</xdr:colOff>
      <xdr:row>37</xdr:row>
      <xdr:rowOff>78196</xdr:rowOff>
    </xdr:to>
    <xdr:cxnSp macro="">
      <xdr:nvCxnSpPr>
        <xdr:cNvPr id="310" name="直線コネクタ 309">
          <a:extLst>
            <a:ext uri="{FF2B5EF4-FFF2-40B4-BE49-F238E27FC236}">
              <a16:creationId xmlns:a16="http://schemas.microsoft.com/office/drawing/2014/main" id="{00000000-0008-0000-0700-000036010000}"/>
            </a:ext>
          </a:extLst>
        </xdr:cNvPr>
        <xdr:cNvCxnSpPr/>
      </xdr:nvCxnSpPr>
      <xdr:spPr>
        <a:xfrm>
          <a:off x="7861300" y="634238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137886</xdr:rowOff>
    </xdr:from>
    <xdr:to>
      <xdr:col>46</xdr:col>
      <xdr:colOff>38100</xdr:colOff>
      <xdr:row>37</xdr:row>
      <xdr:rowOff>68036</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869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84563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8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170180</xdr:rowOff>
    </xdr:from>
    <xdr:to>
      <xdr:col>41</xdr:col>
      <xdr:colOff>50800</xdr:colOff>
      <xdr:row>37</xdr:row>
      <xdr:rowOff>4173</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flipV="1">
          <a:off x="6972300" y="63423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141151</xdr:rowOff>
    </xdr:from>
    <xdr:to>
      <xdr:col>41</xdr:col>
      <xdr:colOff>101600</xdr:colOff>
      <xdr:row>37</xdr:row>
      <xdr:rowOff>71301</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7810500" y="631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62428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0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128633</xdr:rowOff>
    </xdr:from>
    <xdr:to>
      <xdr:col>36</xdr:col>
      <xdr:colOff>165100</xdr:colOff>
      <xdr:row>34</xdr:row>
      <xdr:rowOff>58783</xdr:rowOff>
    </xdr:to>
    <xdr:sp macro="" textlink="">
      <xdr:nvSpPr>
        <xdr:cNvPr id="316" name="フローチャート: 判断 315">
          <a:extLst>
            <a:ext uri="{FF2B5EF4-FFF2-40B4-BE49-F238E27FC236}">
              <a16:creationId xmlns:a16="http://schemas.microsoft.com/office/drawing/2014/main" id="{00000000-0008-0000-0700-00003C010000}"/>
            </a:ext>
          </a:extLst>
        </xdr:cNvPr>
        <xdr:cNvSpPr/>
      </xdr:nvSpPr>
      <xdr:spPr>
        <a:xfrm>
          <a:off x="6921500" y="57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75310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56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167277</xdr:rowOff>
    </xdr:from>
    <xdr:to>
      <xdr:col>55</xdr:col>
      <xdr:colOff>50800</xdr:colOff>
      <xdr:row>37</xdr:row>
      <xdr:rowOff>97427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104267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145704</xdr:rowOff>
    </xdr:from>
    <xdr:ext cx="378565" cy="259045"/>
    <xdr:sp macro="" textlink="">
      <xdr:nvSpPr>
        <xdr:cNvPr id="324" name="労働費該当値テキスト">
          <a:extLst>
            <a:ext uri="{FF2B5EF4-FFF2-40B4-BE49-F238E27FC236}">
              <a16:creationId xmlns:a16="http://schemas.microsoft.com/office/drawing/2014/main" id="{00000000-0008-0000-0700-000044010000}"/>
            </a:ext>
          </a:extLst>
        </xdr:cNvPr>
        <xdr:cNvSpPr txBox="1"/>
      </xdr:nvSpPr>
      <xdr:spPr>
        <a:xfrm>
          <a:off x="10528300" y="631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181</xdr:rowOff>
    </xdr:from>
    <xdr:to>
      <xdr:col>50</xdr:col>
      <xdr:colOff>165100</xdr:colOff>
      <xdr:row>37</xdr:row>
      <xdr:rowOff>101781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9588500" y="63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92908</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9450017" y="6436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27396</xdr:rowOff>
    </xdr:from>
    <xdr:to>
      <xdr:col>46</xdr:col>
      <xdr:colOff>38100</xdr:colOff>
      <xdr:row>37</xdr:row>
      <xdr:rowOff>128996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8699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120123</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8561017" y="646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119380</xdr:rowOff>
    </xdr:from>
    <xdr:to>
      <xdr:col>41</xdr:col>
      <xdr:colOff>101600</xdr:colOff>
      <xdr:row>37</xdr:row>
      <xdr:rowOff>49530</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7810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66057</xdr:rowOff>
    </xdr:from>
    <xdr:ext cx="378565"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7672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124823</xdr:rowOff>
    </xdr:from>
    <xdr:to>
      <xdr:col>36</xdr:col>
      <xdr:colOff>165100</xdr:colOff>
      <xdr:row>37</xdr:row>
      <xdr:rowOff>54973</xdr:rowOff>
    </xdr:to>
    <xdr:sp macro="" textlink="">
      <xdr:nvSpPr>
        <xdr:cNvPr id="331" name="楕円 330">
          <a:extLst>
            <a:ext uri="{FF2B5EF4-FFF2-40B4-BE49-F238E27FC236}">
              <a16:creationId xmlns:a16="http://schemas.microsoft.com/office/drawing/2014/main" id="{00000000-0008-0000-0700-00004B010000}"/>
            </a:ext>
          </a:extLst>
        </xdr:cNvPr>
        <xdr:cNvSpPr/>
      </xdr:nvSpPr>
      <xdr:spPr>
        <a:xfrm>
          <a:off x="6921500" y="62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46100</xdr:rowOff>
    </xdr:from>
    <xdr:ext cx="378565"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783017" y="638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a:extLst>
            <a:ext uri="{FF2B5EF4-FFF2-40B4-BE49-F238E27FC236}">
              <a16:creationId xmlns:a16="http://schemas.microsoft.com/office/drawing/2014/main" id="{00000000-0008-0000-0700-00005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6" name="農林水産業費グラフ枠">
          <a:extLst>
            <a:ext uri="{FF2B5EF4-FFF2-40B4-BE49-F238E27FC236}">
              <a16:creationId xmlns:a16="http://schemas.microsoft.com/office/drawing/2014/main" id="{00000000-0008-0000-0700-00006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138595</xdr:rowOff>
    </xdr:from>
    <xdr:to>
      <xdr:col>54</xdr:col>
      <xdr:colOff>189865</xdr:colOff>
      <xdr:row>58</xdr:row>
      <xdr:rowOff>117449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10475595" y="8882545"/>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121276</xdr:rowOff>
    </xdr:from>
    <xdr:ext cx="534377" cy="259045"/>
    <xdr:sp macro="" textlink="">
      <xdr:nvSpPr>
        <xdr:cNvPr id="358" name="農林水産業費最小値テキスト">
          <a:extLst>
            <a:ext uri="{FF2B5EF4-FFF2-40B4-BE49-F238E27FC236}">
              <a16:creationId xmlns:a16="http://schemas.microsoft.com/office/drawing/2014/main" id="{00000000-0008-0000-0700-000066010000}"/>
            </a:ext>
          </a:extLst>
        </xdr:cNvPr>
        <xdr:cNvSpPr txBox="1"/>
      </xdr:nvSpPr>
      <xdr:spPr>
        <a:xfrm>
          <a:off x="10528300" y="100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117449</xdr:rowOff>
    </xdr:from>
    <xdr:to>
      <xdr:col>55</xdr:col>
      <xdr:colOff>88900</xdr:colOff>
      <xdr:row>58</xdr:row>
      <xdr:rowOff>117449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10388600" y="1006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85272</xdr:rowOff>
    </xdr:from>
    <xdr:ext cx="534377" cy="259045"/>
    <xdr:sp macro="" textlink="">
      <xdr:nvSpPr>
        <xdr:cNvPr id="360" name="農林水産業費最大値テキスト">
          <a:extLst>
            <a:ext uri="{FF2B5EF4-FFF2-40B4-BE49-F238E27FC236}">
              <a16:creationId xmlns:a16="http://schemas.microsoft.com/office/drawing/2014/main" id="{00000000-0008-0000-0700-000068010000}"/>
            </a:ext>
          </a:extLst>
        </xdr:cNvPr>
        <xdr:cNvSpPr txBox="1"/>
      </xdr:nvSpPr>
      <xdr:spPr>
        <a:xfrm>
          <a:off x="10528300" y="86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138595</xdr:rowOff>
    </xdr:from>
    <xdr:to>
      <xdr:col>55</xdr:col>
      <xdr:colOff>88900</xdr:colOff>
      <xdr:row>51</xdr:row>
      <xdr:rowOff>138595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10388600" y="88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142710</xdr:rowOff>
    </xdr:from>
    <xdr:to>
      <xdr:col>55</xdr:col>
      <xdr:colOff>0</xdr:colOff>
      <xdr:row>56</xdr:row>
      <xdr:rowOff>89522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9639300" y="9229560"/>
          <a:ext cx="838200" cy="4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64431</xdr:rowOff>
    </xdr:from>
    <xdr:ext cx="534377" cy="259045"/>
    <xdr:sp macro="" textlink="">
      <xdr:nvSpPr>
        <xdr:cNvPr id="363" name="農林水産業費平均値テキスト">
          <a:extLst>
            <a:ext uri="{FF2B5EF4-FFF2-40B4-BE49-F238E27FC236}">
              <a16:creationId xmlns:a16="http://schemas.microsoft.com/office/drawing/2014/main" id="{00000000-0008-0000-0700-00006B010000}"/>
            </a:ext>
          </a:extLst>
        </xdr:cNvPr>
        <xdr:cNvSpPr txBox="1"/>
      </xdr:nvSpPr>
      <xdr:spPr>
        <a:xfrm>
          <a:off x="10528300" y="949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86004</xdr:rowOff>
    </xdr:from>
    <xdr:to>
      <xdr:col>55</xdr:col>
      <xdr:colOff>50800</xdr:colOff>
      <xdr:row>56</xdr:row>
      <xdr:rowOff>16154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10426700" y="951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127165</xdr:rowOff>
    </xdr:from>
    <xdr:to>
      <xdr:col>50</xdr:col>
      <xdr:colOff>114300</xdr:colOff>
      <xdr:row>56</xdr:row>
      <xdr:rowOff>89522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8750300" y="9556915"/>
          <a:ext cx="8890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47523</xdr:rowOff>
    </xdr:from>
    <xdr:to>
      <xdr:col>50</xdr:col>
      <xdr:colOff>165100</xdr:colOff>
      <xdr:row>56</xdr:row>
      <xdr:rowOff>149123</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9588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140250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107277</xdr:rowOff>
    </xdr:from>
    <xdr:to>
      <xdr:col>45</xdr:col>
      <xdr:colOff>177800</xdr:colOff>
      <xdr:row>55</xdr:row>
      <xdr:rowOff>127165</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7861300" y="9022677"/>
          <a:ext cx="889000" cy="5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46113</xdr:rowOff>
    </xdr:from>
    <xdr:to>
      <xdr:col>46</xdr:col>
      <xdr:colOff>38100</xdr:colOff>
      <xdr:row>56</xdr:row>
      <xdr:rowOff>147713</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8699500" y="964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138840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47917</xdr:rowOff>
    </xdr:from>
    <xdr:to>
      <xdr:col>41</xdr:col>
      <xdr:colOff>50800</xdr:colOff>
      <xdr:row>52</xdr:row>
      <xdr:rowOff>107277</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972300" y="8963317"/>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82994</xdr:rowOff>
    </xdr:from>
    <xdr:to>
      <xdr:col>41</xdr:col>
      <xdr:colOff>101600</xdr:colOff>
      <xdr:row>57</xdr:row>
      <xdr:rowOff>13144</xdr:rowOff>
    </xdr:to>
    <xdr:sp macro="" textlink="">
      <xdr:nvSpPr>
        <xdr:cNvPr id="372" name="フローチャート: 判断 371">
          <a:extLst>
            <a:ext uri="{FF2B5EF4-FFF2-40B4-BE49-F238E27FC236}">
              <a16:creationId xmlns:a16="http://schemas.microsoft.com/office/drawing/2014/main" id="{00000000-0008-0000-0700-000074010000}"/>
            </a:ext>
          </a:extLst>
        </xdr:cNvPr>
        <xdr:cNvSpPr/>
      </xdr:nvSpPr>
      <xdr:spPr>
        <a:xfrm>
          <a:off x="7810500" y="968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66154</xdr:rowOff>
    </xdr:from>
    <xdr:to>
      <xdr:col>36</xdr:col>
      <xdr:colOff>165100</xdr:colOff>
      <xdr:row>56</xdr:row>
      <xdr:rowOff>167754</xdr:rowOff>
    </xdr:to>
    <xdr:sp macro="" textlink="">
      <xdr:nvSpPr>
        <xdr:cNvPr id="374" name="フローチャート: 判断 373">
          <a:extLst>
            <a:ext uri="{FF2B5EF4-FFF2-40B4-BE49-F238E27FC236}">
              <a16:creationId xmlns:a16="http://schemas.microsoft.com/office/drawing/2014/main" id="{00000000-0008-0000-0700-000076010000}"/>
            </a:ext>
          </a:extLst>
        </xdr:cNvPr>
        <xdr:cNvSpPr/>
      </xdr:nvSpPr>
      <xdr:spPr>
        <a:xfrm>
          <a:off x="6921500" y="96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158881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91910</xdr:rowOff>
    </xdr:from>
    <xdr:to>
      <xdr:col>55</xdr:col>
      <xdr:colOff>50800</xdr:colOff>
      <xdr:row>54</xdr:row>
      <xdr:rowOff>22060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10426700" y="91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114787</xdr:rowOff>
    </xdr:from>
    <xdr:ext cx="534377" cy="259045"/>
    <xdr:sp macro="" textlink="">
      <xdr:nvSpPr>
        <xdr:cNvPr id="382" name="農林水産業費該当値テキスト">
          <a:extLst>
            <a:ext uri="{FF2B5EF4-FFF2-40B4-BE49-F238E27FC236}">
              <a16:creationId xmlns:a16="http://schemas.microsoft.com/office/drawing/2014/main" id="{00000000-0008-0000-0700-00007E010000}"/>
            </a:ext>
          </a:extLst>
        </xdr:cNvPr>
        <xdr:cNvSpPr txBox="1"/>
      </xdr:nvSpPr>
      <xdr:spPr>
        <a:xfrm>
          <a:off x="10528300" y="90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38722</xdr:rowOff>
    </xdr:from>
    <xdr:to>
      <xdr:col>50</xdr:col>
      <xdr:colOff>165100</xdr:colOff>
      <xdr:row>56</xdr:row>
      <xdr:rowOff>140322</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9588500" y="96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156849</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9372111" y="94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76365</xdr:rowOff>
    </xdr:from>
    <xdr:to>
      <xdr:col>46</xdr:col>
      <xdr:colOff>38100</xdr:colOff>
      <xdr:row>56</xdr:row>
      <xdr:rowOff>6515</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8699500" y="95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23042</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8483111" y="92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56477</xdr:rowOff>
    </xdr:from>
    <xdr:to>
      <xdr:col>41</xdr:col>
      <xdr:colOff>101600</xdr:colOff>
      <xdr:row>52</xdr:row>
      <xdr:rowOff>158077</xdr:rowOff>
    </xdr:to>
    <xdr:sp macro="" textlink="">
      <xdr:nvSpPr>
        <xdr:cNvPr id="387" name="楕円 386">
          <a:extLst>
            <a:ext uri="{FF2B5EF4-FFF2-40B4-BE49-F238E27FC236}">
              <a16:creationId xmlns:a16="http://schemas.microsoft.com/office/drawing/2014/main" id="{00000000-0008-0000-0700-000083010000}"/>
            </a:ext>
          </a:extLst>
        </xdr:cNvPr>
        <xdr:cNvSpPr/>
      </xdr:nvSpPr>
      <xdr:spPr>
        <a:xfrm>
          <a:off x="7810500" y="89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3154</xdr:rowOff>
    </xdr:from>
    <xdr:ext cx="534377"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7594111" y="87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168567</xdr:rowOff>
    </xdr:from>
    <xdr:to>
      <xdr:col>36</xdr:col>
      <xdr:colOff>165100</xdr:colOff>
      <xdr:row>52</xdr:row>
      <xdr:rowOff>98717</xdr:rowOff>
    </xdr:to>
    <xdr:sp macro="" textlink="">
      <xdr:nvSpPr>
        <xdr:cNvPr id="389" name="楕円 388">
          <a:extLst>
            <a:ext uri="{FF2B5EF4-FFF2-40B4-BE49-F238E27FC236}">
              <a16:creationId xmlns:a16="http://schemas.microsoft.com/office/drawing/2014/main" id="{00000000-0008-0000-0700-000085010000}"/>
            </a:ext>
          </a:extLst>
        </xdr:cNvPr>
        <xdr:cNvSpPr/>
      </xdr:nvSpPr>
      <xdr:spPr>
        <a:xfrm>
          <a:off x="6921500" y="8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115244</xdr:rowOff>
    </xdr:from>
    <xdr:ext cx="534377"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705111" y="86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6" name="正方形/長方形 395">
          <a:extLst>
            <a:ext uri="{FF2B5EF4-FFF2-40B4-BE49-F238E27FC236}">
              <a16:creationId xmlns:a16="http://schemas.microsoft.com/office/drawing/2014/main" id="{00000000-0008-0000-0700-00008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7" name="正方形/長方形 396">
          <a:extLst>
            <a:ext uri="{FF2B5EF4-FFF2-40B4-BE49-F238E27FC236}">
              <a16:creationId xmlns:a16="http://schemas.microsoft.com/office/drawing/2014/main" id="{00000000-0008-0000-0700-00008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8" name="正方形/長方形 397">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136591</xdr:rowOff>
    </xdr:from>
    <xdr:to>
      <xdr:col>54</xdr:col>
      <xdr:colOff>189865</xdr:colOff>
      <xdr:row>78</xdr:row>
      <xdr:rowOff>151405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138091"/>
          <a:ext cx="1270" cy="138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155232</xdr:rowOff>
    </xdr:from>
    <xdr:ext cx="469744"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52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151405</xdr:rowOff>
    </xdr:from>
    <xdr:to>
      <xdr:col>55</xdr:col>
      <xdr:colOff>88900</xdr:colOff>
      <xdr:row>78</xdr:row>
      <xdr:rowOff>151405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52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83268</xdr:rowOff>
    </xdr:from>
    <xdr:ext cx="534377"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136591</xdr:rowOff>
    </xdr:from>
    <xdr:to>
      <xdr:col>55</xdr:col>
      <xdr:colOff>88900</xdr:colOff>
      <xdr:row>70</xdr:row>
      <xdr:rowOff>136591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138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58410</xdr:rowOff>
    </xdr:from>
    <xdr:to>
      <xdr:col>55</xdr:col>
      <xdr:colOff>0</xdr:colOff>
      <xdr:row>78</xdr:row>
      <xdr:rowOff>140706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088610"/>
          <a:ext cx="8382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77304</xdr:rowOff>
    </xdr:from>
    <xdr:ext cx="534377"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25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54427</xdr:rowOff>
    </xdr:from>
    <xdr:to>
      <xdr:col>55</xdr:col>
      <xdr:colOff>50800</xdr:colOff>
      <xdr:row>74</xdr:row>
      <xdr:rowOff>156027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274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137596</xdr:rowOff>
    </xdr:from>
    <xdr:to>
      <xdr:col>50</xdr:col>
      <xdr:colOff>114300</xdr:colOff>
      <xdr:row>78</xdr:row>
      <xdr:rowOff>140706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167796"/>
          <a:ext cx="889000" cy="3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170007</xdr:rowOff>
    </xdr:from>
    <xdr:to>
      <xdr:col>50</xdr:col>
      <xdr:colOff>165100</xdr:colOff>
      <xdr:row>74</xdr:row>
      <xdr:rowOff>100157</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268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116684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4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137596</xdr:rowOff>
    </xdr:from>
    <xdr:to>
      <xdr:col>45</xdr:col>
      <xdr:colOff>177800</xdr:colOff>
      <xdr:row>78</xdr:row>
      <xdr:rowOff>6198</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167796"/>
          <a:ext cx="889000" cy="2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79299</xdr:rowOff>
    </xdr:from>
    <xdr:to>
      <xdr:col>46</xdr:col>
      <xdr:colOff>38100</xdr:colOff>
      <xdr:row>75</xdr:row>
      <xdr:rowOff>9449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276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25976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152502</xdr:rowOff>
    </xdr:from>
    <xdr:to>
      <xdr:col>41</xdr:col>
      <xdr:colOff>50800</xdr:colOff>
      <xdr:row>78</xdr:row>
      <xdr:rowOff>6198</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35415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109474</xdr:rowOff>
    </xdr:from>
    <xdr:to>
      <xdr:col>41</xdr:col>
      <xdr:colOff>101600</xdr:colOff>
      <xdr:row>79</xdr:row>
      <xdr:rowOff>39624</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4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30751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48392</xdr:rowOff>
    </xdr:from>
    <xdr:to>
      <xdr:col>36</xdr:col>
      <xdr:colOff>165100</xdr:colOff>
      <xdr:row>78</xdr:row>
      <xdr:rowOff>149992</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4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141119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7610</xdr:rowOff>
    </xdr:from>
    <xdr:to>
      <xdr:col>55</xdr:col>
      <xdr:colOff>50800</xdr:colOff>
      <xdr:row>76</xdr:row>
      <xdr:rowOff>109210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157487</xdr:rowOff>
    </xdr:from>
    <xdr:ext cx="534377"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01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89906</xdr:rowOff>
    </xdr:from>
    <xdr:to>
      <xdr:col>50</xdr:col>
      <xdr:colOff>165100</xdr:colOff>
      <xdr:row>79</xdr:row>
      <xdr:rowOff>20056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4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11183</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5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86796</xdr:rowOff>
    </xdr:from>
    <xdr:to>
      <xdr:col>46</xdr:col>
      <xdr:colOff>38100</xdr:colOff>
      <xdr:row>77</xdr:row>
      <xdr:rowOff>16946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1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126848</xdr:rowOff>
    </xdr:from>
    <xdr:to>
      <xdr:col>41</xdr:col>
      <xdr:colOff>101600</xdr:colOff>
      <xdr:row>78</xdr:row>
      <xdr:rowOff>56998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73525</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594111" y="131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101702</xdr:rowOff>
    </xdr:from>
    <xdr:to>
      <xdr:col>36</xdr:col>
      <xdr:colOff>165100</xdr:colOff>
      <xdr:row>78</xdr:row>
      <xdr:rowOff>31852</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3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48379</xdr:rowOff>
    </xdr:from>
    <xdr:ext cx="534377"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05111" y="130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70" name="土木費グラフ枠">
          <a:extLst>
            <a:ext uri="{FF2B5EF4-FFF2-40B4-BE49-F238E27FC236}">
              <a16:creationId xmlns:a16="http://schemas.microsoft.com/office/drawing/2014/main" id="{00000000-0008-0000-0700-0000D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153569</xdr:rowOff>
    </xdr:from>
    <xdr:to>
      <xdr:col>54</xdr:col>
      <xdr:colOff>189865</xdr:colOff>
      <xdr:row>98</xdr:row>
      <xdr:rowOff>23609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10475595" y="15926969"/>
          <a:ext cx="1270" cy="89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27436</xdr:rowOff>
    </xdr:from>
    <xdr:ext cx="534377" cy="259045"/>
    <xdr:sp macro="" textlink="">
      <xdr:nvSpPr>
        <xdr:cNvPr id="472" name="土木費最小値テキスト">
          <a:extLst>
            <a:ext uri="{FF2B5EF4-FFF2-40B4-BE49-F238E27FC236}">
              <a16:creationId xmlns:a16="http://schemas.microsoft.com/office/drawing/2014/main" id="{00000000-0008-0000-0700-0000D8010000}"/>
            </a:ext>
          </a:extLst>
        </xdr:cNvPr>
        <xdr:cNvSpPr txBox="1"/>
      </xdr:nvSpPr>
      <xdr:spPr>
        <a:xfrm>
          <a:off x="10528300" y="16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23609</xdr:rowOff>
    </xdr:from>
    <xdr:to>
      <xdr:col>55</xdr:col>
      <xdr:colOff>88900</xdr:colOff>
      <xdr:row>98</xdr:row>
      <xdr:rowOff>23609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682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100246</xdr:rowOff>
    </xdr:from>
    <xdr:ext cx="534377" cy="259045"/>
    <xdr:sp macro="" textlink="">
      <xdr:nvSpPr>
        <xdr:cNvPr id="474" name="土木費最大値テキスト">
          <a:extLst>
            <a:ext uri="{FF2B5EF4-FFF2-40B4-BE49-F238E27FC236}">
              <a16:creationId xmlns:a16="http://schemas.microsoft.com/office/drawing/2014/main" id="{00000000-0008-0000-0700-0000DA010000}"/>
            </a:ext>
          </a:extLst>
        </xdr:cNvPr>
        <xdr:cNvSpPr txBox="1"/>
      </xdr:nvSpPr>
      <xdr:spPr>
        <a:xfrm>
          <a:off x="10528300" y="157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153569</xdr:rowOff>
    </xdr:from>
    <xdr:to>
      <xdr:col>55</xdr:col>
      <xdr:colOff>88900</xdr:colOff>
      <xdr:row>92</xdr:row>
      <xdr:rowOff>153569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0388600" y="1592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153569</xdr:rowOff>
    </xdr:from>
    <xdr:to>
      <xdr:col>55</xdr:col>
      <xdr:colOff>0</xdr:colOff>
      <xdr:row>93</xdr:row>
      <xdr:rowOff>140309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9639300" y="15926969"/>
          <a:ext cx="838200" cy="1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135907</xdr:rowOff>
    </xdr:from>
    <xdr:ext cx="534377" cy="259045"/>
    <xdr:sp macro="" textlink="">
      <xdr:nvSpPr>
        <xdr:cNvPr id="477" name="土木費平均値テキスト">
          <a:extLst>
            <a:ext uri="{FF2B5EF4-FFF2-40B4-BE49-F238E27FC236}">
              <a16:creationId xmlns:a16="http://schemas.microsoft.com/office/drawing/2014/main" id="{00000000-0008-0000-0700-0000DD010000}"/>
            </a:ext>
          </a:extLst>
        </xdr:cNvPr>
        <xdr:cNvSpPr txBox="1"/>
      </xdr:nvSpPr>
      <xdr:spPr>
        <a:xfrm>
          <a:off x="10528300" y="16252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157480</xdr:rowOff>
    </xdr:from>
    <xdr:to>
      <xdr:col>55</xdr:col>
      <xdr:colOff>50800</xdr:colOff>
      <xdr:row>95</xdr:row>
      <xdr:rowOff>87630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104267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165494</xdr:rowOff>
    </xdr:from>
    <xdr:to>
      <xdr:col>50</xdr:col>
      <xdr:colOff>114300</xdr:colOff>
      <xdr:row>93</xdr:row>
      <xdr:rowOff>140309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8750300" y="15938894"/>
          <a:ext cx="889000" cy="1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133744</xdr:rowOff>
    </xdr:from>
    <xdr:to>
      <xdr:col>50</xdr:col>
      <xdr:colOff>165100</xdr:colOff>
      <xdr:row>95</xdr:row>
      <xdr:rowOff>63894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9588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55021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165494</xdr:rowOff>
    </xdr:from>
    <xdr:to>
      <xdr:col>45</xdr:col>
      <xdr:colOff>177800</xdr:colOff>
      <xdr:row>94</xdr:row>
      <xdr:rowOff>47003</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7861300" y="15938894"/>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119495</xdr:rowOff>
    </xdr:from>
    <xdr:to>
      <xdr:col>46</xdr:col>
      <xdr:colOff>38100</xdr:colOff>
      <xdr:row>94</xdr:row>
      <xdr:rowOff>49645</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8699500" y="1606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40772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93790</xdr:rowOff>
    </xdr:from>
    <xdr:to>
      <xdr:col>41</xdr:col>
      <xdr:colOff>50800</xdr:colOff>
      <xdr:row>94</xdr:row>
      <xdr:rowOff>47003</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6972300" y="15695740"/>
          <a:ext cx="889000" cy="4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169063</xdr:rowOff>
    </xdr:from>
    <xdr:to>
      <xdr:col>41</xdr:col>
      <xdr:colOff>101600</xdr:colOff>
      <xdr:row>94</xdr:row>
      <xdr:rowOff>99213</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7810500" y="1611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90340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81814</xdr:rowOff>
    </xdr:from>
    <xdr:to>
      <xdr:col>36</xdr:col>
      <xdr:colOff>165100</xdr:colOff>
      <xdr:row>93</xdr:row>
      <xdr:rowOff>11964</xdr:rowOff>
    </xdr:to>
    <xdr:sp macro="" textlink="">
      <xdr:nvSpPr>
        <xdr:cNvPr id="488" name="フローチャート: 判断 487">
          <a:extLst>
            <a:ext uri="{FF2B5EF4-FFF2-40B4-BE49-F238E27FC236}">
              <a16:creationId xmlns:a16="http://schemas.microsoft.com/office/drawing/2014/main" id="{00000000-0008-0000-0700-0000E8010000}"/>
            </a:ext>
          </a:extLst>
        </xdr:cNvPr>
        <xdr:cNvSpPr/>
      </xdr:nvSpPr>
      <xdr:spPr>
        <a:xfrm>
          <a:off x="6921500" y="1585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3091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102769</xdr:rowOff>
    </xdr:from>
    <xdr:to>
      <xdr:col>55</xdr:col>
      <xdr:colOff>50800</xdr:colOff>
      <xdr:row>93</xdr:row>
      <xdr:rowOff>32919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10426700" y="158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55796</xdr:rowOff>
    </xdr:from>
    <xdr:ext cx="534377" cy="259045"/>
    <xdr:sp macro="" textlink="">
      <xdr:nvSpPr>
        <xdr:cNvPr id="496" name="土木費該当値テキスト">
          <a:extLst>
            <a:ext uri="{FF2B5EF4-FFF2-40B4-BE49-F238E27FC236}">
              <a16:creationId xmlns:a16="http://schemas.microsoft.com/office/drawing/2014/main" id="{00000000-0008-0000-0700-0000F0010000}"/>
            </a:ext>
          </a:extLst>
        </xdr:cNvPr>
        <xdr:cNvSpPr txBox="1"/>
      </xdr:nvSpPr>
      <xdr:spPr>
        <a:xfrm>
          <a:off x="10528300" y="158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89509</xdr:rowOff>
    </xdr:from>
    <xdr:to>
      <xdr:col>50</xdr:col>
      <xdr:colOff>165100</xdr:colOff>
      <xdr:row>94</xdr:row>
      <xdr:rowOff>19659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9588500" y="160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36186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9372111" y="158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114694</xdr:rowOff>
    </xdr:from>
    <xdr:to>
      <xdr:col>46</xdr:col>
      <xdr:colOff>38100</xdr:colOff>
      <xdr:row>93</xdr:row>
      <xdr:rowOff>44844</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8699500" y="158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61371</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8483111" y="156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167653</xdr:rowOff>
    </xdr:from>
    <xdr:to>
      <xdr:col>41</xdr:col>
      <xdr:colOff>101600</xdr:colOff>
      <xdr:row>94</xdr:row>
      <xdr:rowOff>97803</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7810500" y="161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114330</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7594111" y="158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42990</xdr:rowOff>
    </xdr:from>
    <xdr:to>
      <xdr:col>36</xdr:col>
      <xdr:colOff>165100</xdr:colOff>
      <xdr:row>91</xdr:row>
      <xdr:rowOff>144590</xdr:rowOff>
    </xdr:to>
    <xdr:sp macro="" textlink="">
      <xdr:nvSpPr>
        <xdr:cNvPr id="503" name="楕円 502">
          <a:extLst>
            <a:ext uri="{FF2B5EF4-FFF2-40B4-BE49-F238E27FC236}">
              <a16:creationId xmlns:a16="http://schemas.microsoft.com/office/drawing/2014/main" id="{00000000-0008-0000-0700-0000F7010000}"/>
            </a:ext>
          </a:extLst>
        </xdr:cNvPr>
        <xdr:cNvSpPr/>
      </xdr:nvSpPr>
      <xdr:spPr>
        <a:xfrm>
          <a:off x="6921500" y="156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161117</xdr:rowOff>
    </xdr:from>
    <xdr:ext cx="534377"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6705111" y="1542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1" name="正方形/長方形 510">
          <a:extLst>
            <a:ext uri="{FF2B5EF4-FFF2-40B4-BE49-F238E27FC236}">
              <a16:creationId xmlns:a16="http://schemas.microsoft.com/office/drawing/2014/main" id="{00000000-0008-0000-0700-0000F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2" name="正方形/長方形 511">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75946</xdr:rowOff>
    </xdr:from>
    <xdr:to>
      <xdr:col>85</xdr:col>
      <xdr:colOff>126364</xdr:colOff>
      <xdr:row>39</xdr:row>
      <xdr:rowOff>43307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6317595" y="5905246"/>
          <a:ext cx="1269" cy="8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47134</xdr:rowOff>
    </xdr:from>
    <xdr:ext cx="534377" cy="259045"/>
    <xdr:sp macro="" textlink="">
      <xdr:nvSpPr>
        <xdr:cNvPr id="530" name="消防費最小値テキスト">
          <a:extLst>
            <a:ext uri="{FF2B5EF4-FFF2-40B4-BE49-F238E27FC236}">
              <a16:creationId xmlns:a16="http://schemas.microsoft.com/office/drawing/2014/main" id="{00000000-0008-0000-0700-000012020000}"/>
            </a:ext>
          </a:extLst>
        </xdr:cNvPr>
        <xdr:cNvSpPr txBox="1"/>
      </xdr:nvSpPr>
      <xdr:spPr>
        <a:xfrm>
          <a:off x="16370300" y="67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43307</xdr:rowOff>
    </xdr:from>
    <xdr:to>
      <xdr:col>86</xdr:col>
      <xdr:colOff>25400</xdr:colOff>
      <xdr:row>39</xdr:row>
      <xdr:rowOff>43307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22623</xdr:rowOff>
    </xdr:from>
    <xdr:ext cx="534377" cy="259045"/>
    <xdr:sp macro="" textlink="">
      <xdr:nvSpPr>
        <xdr:cNvPr id="532" name="消防費最大値テキスト">
          <a:extLst>
            <a:ext uri="{FF2B5EF4-FFF2-40B4-BE49-F238E27FC236}">
              <a16:creationId xmlns:a16="http://schemas.microsoft.com/office/drawing/2014/main" id="{00000000-0008-0000-0700-000014020000}"/>
            </a:ext>
          </a:extLst>
        </xdr:cNvPr>
        <xdr:cNvSpPr txBox="1"/>
      </xdr:nvSpPr>
      <xdr:spPr>
        <a:xfrm>
          <a:off x="16370300" y="56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75946</xdr:rowOff>
    </xdr:from>
    <xdr:to>
      <xdr:col>86</xdr:col>
      <xdr:colOff>25400</xdr:colOff>
      <xdr:row>34</xdr:row>
      <xdr:rowOff>75946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6230600" y="590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69088</xdr:rowOff>
    </xdr:from>
    <xdr:to>
      <xdr:col>85</xdr:col>
      <xdr:colOff>127000</xdr:colOff>
      <xdr:row>34</xdr:row>
      <xdr:rowOff>75946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5481300" y="5212588"/>
          <a:ext cx="838200" cy="69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76344</xdr:rowOff>
    </xdr:from>
    <xdr:ext cx="534377" cy="259045"/>
    <xdr:sp macro="" textlink="">
      <xdr:nvSpPr>
        <xdr:cNvPr id="535" name="消防費平均値テキスト">
          <a:extLst>
            <a:ext uri="{FF2B5EF4-FFF2-40B4-BE49-F238E27FC236}">
              <a16:creationId xmlns:a16="http://schemas.microsoft.com/office/drawing/2014/main" id="{00000000-0008-0000-0700-000017020000}"/>
            </a:ext>
          </a:extLst>
        </xdr:cNvPr>
        <xdr:cNvSpPr txBox="1"/>
      </xdr:nvSpPr>
      <xdr:spPr>
        <a:xfrm>
          <a:off x="16370300" y="624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97917</xdr:rowOff>
    </xdr:from>
    <xdr:to>
      <xdr:col>85</xdr:col>
      <xdr:colOff>177800</xdr:colOff>
      <xdr:row>37</xdr:row>
      <xdr:rowOff>28067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6268700" y="627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69088</xdr:rowOff>
    </xdr:from>
    <xdr:to>
      <xdr:col>81</xdr:col>
      <xdr:colOff>50800</xdr:colOff>
      <xdr:row>33</xdr:row>
      <xdr:rowOff>67437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4592300" y="5212588"/>
          <a:ext cx="889000" cy="5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7239</xdr:rowOff>
    </xdr:from>
    <xdr:to>
      <xdr:col>81</xdr:col>
      <xdr:colOff>101600</xdr:colOff>
      <xdr:row>36</xdr:row>
      <xdr:rowOff>108839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5430500" y="61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99966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2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67437</xdr:rowOff>
    </xdr:from>
    <xdr:to>
      <xdr:col>76</xdr:col>
      <xdr:colOff>114300</xdr:colOff>
      <xdr:row>34</xdr:row>
      <xdr:rowOff>6477</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3703300" y="5725287"/>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106680</xdr:rowOff>
    </xdr:from>
    <xdr:to>
      <xdr:col>76</xdr:col>
      <xdr:colOff>165100</xdr:colOff>
      <xdr:row>33</xdr:row>
      <xdr:rowOff>36830</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4541500" y="55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53357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3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77470</xdr:rowOff>
    </xdr:from>
    <xdr:to>
      <xdr:col>71</xdr:col>
      <xdr:colOff>177800</xdr:colOff>
      <xdr:row>34</xdr:row>
      <xdr:rowOff>6477</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814300" y="5563870"/>
          <a:ext cx="889000" cy="2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154940</xdr:rowOff>
    </xdr:from>
    <xdr:to>
      <xdr:col>72</xdr:col>
      <xdr:colOff>38100</xdr:colOff>
      <xdr:row>35</xdr:row>
      <xdr:rowOff>85090</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36525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76217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130810</xdr:rowOff>
    </xdr:from>
    <xdr:to>
      <xdr:col>67</xdr:col>
      <xdr:colOff>101600</xdr:colOff>
      <xdr:row>35</xdr:row>
      <xdr:rowOff>60960</xdr:rowOff>
    </xdr:to>
    <xdr:sp macro="" textlink="">
      <xdr:nvSpPr>
        <xdr:cNvPr id="546" name="フローチャート: 判断 545">
          <a:extLst>
            <a:ext uri="{FF2B5EF4-FFF2-40B4-BE49-F238E27FC236}">
              <a16:creationId xmlns:a16="http://schemas.microsoft.com/office/drawing/2014/main" id="{00000000-0008-0000-0700-000022020000}"/>
            </a:ext>
          </a:extLst>
        </xdr:cNvPr>
        <xdr:cNvSpPr/>
      </xdr:nvSpPr>
      <xdr:spPr>
        <a:xfrm>
          <a:off x="12763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52087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25146</xdr:rowOff>
    </xdr:from>
    <xdr:to>
      <xdr:col>85</xdr:col>
      <xdr:colOff>177800</xdr:colOff>
      <xdr:row>34</xdr:row>
      <xdr:rowOff>126746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6268700" y="58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149623</xdr:rowOff>
    </xdr:from>
    <xdr:ext cx="534377" cy="259045"/>
    <xdr:sp macro="" textlink="">
      <xdr:nvSpPr>
        <xdr:cNvPr id="554" name="消防費該当値テキスト">
          <a:extLst>
            <a:ext uri="{FF2B5EF4-FFF2-40B4-BE49-F238E27FC236}">
              <a16:creationId xmlns:a16="http://schemas.microsoft.com/office/drawing/2014/main" id="{00000000-0008-0000-0700-00002A020000}"/>
            </a:ext>
          </a:extLst>
        </xdr:cNvPr>
        <xdr:cNvSpPr txBox="1"/>
      </xdr:nvSpPr>
      <xdr:spPr>
        <a:xfrm>
          <a:off x="16370300" y="58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18288</xdr:rowOff>
    </xdr:from>
    <xdr:to>
      <xdr:col>81</xdr:col>
      <xdr:colOff>101600</xdr:colOff>
      <xdr:row>30</xdr:row>
      <xdr:rowOff>119888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5430500" y="51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136415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5214111" y="49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16637</xdr:rowOff>
    </xdr:from>
    <xdr:to>
      <xdr:col>76</xdr:col>
      <xdr:colOff>165100</xdr:colOff>
      <xdr:row>33</xdr:row>
      <xdr:rowOff>118237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4541500" y="56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109364</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4325111" y="5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127127</xdr:rowOff>
    </xdr:from>
    <xdr:to>
      <xdr:col>72</xdr:col>
      <xdr:colOff>38100</xdr:colOff>
      <xdr:row>34</xdr:row>
      <xdr:rowOff>57277</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3652500" y="57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73804</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36111" y="55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26670</xdr:rowOff>
    </xdr:from>
    <xdr:to>
      <xdr:col>67</xdr:col>
      <xdr:colOff>101600</xdr:colOff>
      <xdr:row>32</xdr:row>
      <xdr:rowOff>128270</xdr:rowOff>
    </xdr:to>
    <xdr:sp macro="" textlink="">
      <xdr:nvSpPr>
        <xdr:cNvPr id="561" name="楕円 560">
          <a:extLst>
            <a:ext uri="{FF2B5EF4-FFF2-40B4-BE49-F238E27FC236}">
              <a16:creationId xmlns:a16="http://schemas.microsoft.com/office/drawing/2014/main" id="{00000000-0008-0000-0700-000031020000}"/>
            </a:ext>
          </a:extLst>
        </xdr:cNvPr>
        <xdr:cNvSpPr/>
      </xdr:nvSpPr>
      <xdr:spPr>
        <a:xfrm>
          <a:off x="12763500" y="55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144797</xdr:rowOff>
    </xdr:from>
    <xdr:ext cx="534377"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47111" y="52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a:extLst>
            <a:ext uri="{FF2B5EF4-FFF2-40B4-BE49-F238E27FC236}">
              <a16:creationId xmlns:a16="http://schemas.microsoft.com/office/drawing/2014/main" id="{00000000-0008-0000-0700-00004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170561</xdr:rowOff>
    </xdr:from>
    <xdr:to>
      <xdr:col>85</xdr:col>
      <xdr:colOff>126364</xdr:colOff>
      <xdr:row>59</xdr:row>
      <xdr:rowOff>35840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6317595" y="9428861"/>
          <a:ext cx="1269" cy="72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39667</xdr:rowOff>
    </xdr:from>
    <xdr:ext cx="534377" cy="259045"/>
    <xdr:sp macro="" textlink="">
      <xdr:nvSpPr>
        <xdr:cNvPr id="588" name="教育費最小値テキスト">
          <a:extLst>
            <a:ext uri="{FF2B5EF4-FFF2-40B4-BE49-F238E27FC236}">
              <a16:creationId xmlns:a16="http://schemas.microsoft.com/office/drawing/2014/main" id="{00000000-0008-0000-0700-00004C020000}"/>
            </a:ext>
          </a:extLst>
        </xdr:cNvPr>
        <xdr:cNvSpPr txBox="1"/>
      </xdr:nvSpPr>
      <xdr:spPr>
        <a:xfrm>
          <a:off x="16370300" y="101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35840</xdr:rowOff>
    </xdr:from>
    <xdr:to>
      <xdr:col>86</xdr:col>
      <xdr:colOff>25400</xdr:colOff>
      <xdr:row>59</xdr:row>
      <xdr:rowOff>35840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1015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117238</xdr:rowOff>
    </xdr:from>
    <xdr:ext cx="534377" cy="259045"/>
    <xdr:sp macro="" textlink="">
      <xdr:nvSpPr>
        <xdr:cNvPr id="590" name="教育費最大値テキスト">
          <a:extLst>
            <a:ext uri="{FF2B5EF4-FFF2-40B4-BE49-F238E27FC236}">
              <a16:creationId xmlns:a16="http://schemas.microsoft.com/office/drawing/2014/main" id="{00000000-0008-0000-0700-00004E020000}"/>
            </a:ext>
          </a:extLst>
        </xdr:cNvPr>
        <xdr:cNvSpPr txBox="1"/>
      </xdr:nvSpPr>
      <xdr:spPr>
        <a:xfrm>
          <a:off x="16370300" y="920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170561</xdr:rowOff>
    </xdr:from>
    <xdr:to>
      <xdr:col>86</xdr:col>
      <xdr:colOff>25400</xdr:colOff>
      <xdr:row>54</xdr:row>
      <xdr:rowOff>170561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6230600" y="9428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170561</xdr:rowOff>
    </xdr:from>
    <xdr:to>
      <xdr:col>85</xdr:col>
      <xdr:colOff>127000</xdr:colOff>
      <xdr:row>56</xdr:row>
      <xdr:rowOff>35763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5481300" y="9428861"/>
          <a:ext cx="8382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51820</xdr:rowOff>
    </xdr:from>
    <xdr:ext cx="534377" cy="259045"/>
    <xdr:sp macro="" textlink="">
      <xdr:nvSpPr>
        <xdr:cNvPr id="593" name="教育費平均値テキスト">
          <a:extLst>
            <a:ext uri="{FF2B5EF4-FFF2-40B4-BE49-F238E27FC236}">
              <a16:creationId xmlns:a16="http://schemas.microsoft.com/office/drawing/2014/main" id="{00000000-0008-0000-0700-000051020000}"/>
            </a:ext>
          </a:extLst>
        </xdr:cNvPr>
        <xdr:cNvSpPr txBox="1"/>
      </xdr:nvSpPr>
      <xdr:spPr>
        <a:xfrm>
          <a:off x="16370300" y="965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73393</xdr:rowOff>
    </xdr:from>
    <xdr:to>
      <xdr:col>85</xdr:col>
      <xdr:colOff>177800</xdr:colOff>
      <xdr:row>57</xdr:row>
      <xdr:rowOff>3543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6268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63576</xdr:rowOff>
    </xdr:from>
    <xdr:to>
      <xdr:col>81</xdr:col>
      <xdr:colOff>50800</xdr:colOff>
      <xdr:row>56</xdr:row>
      <xdr:rowOff>35763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4592300" y="8807526"/>
          <a:ext cx="889000" cy="8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43142</xdr:rowOff>
    </xdr:from>
    <xdr:to>
      <xdr:col>81</xdr:col>
      <xdr:colOff>101600</xdr:colOff>
      <xdr:row>56</xdr:row>
      <xdr:rowOff>144742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5430500" y="964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135869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110096</xdr:rowOff>
    </xdr:from>
    <xdr:to>
      <xdr:col>76</xdr:col>
      <xdr:colOff>114300</xdr:colOff>
      <xdr:row>51</xdr:row>
      <xdr:rowOff>63576</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3703300" y="8682596"/>
          <a:ext cx="889000" cy="1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71869</xdr:rowOff>
    </xdr:from>
    <xdr:to>
      <xdr:col>76</xdr:col>
      <xdr:colOff>165100</xdr:colOff>
      <xdr:row>54</xdr:row>
      <xdr:rowOff>2019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4541500" y="915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164596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110096</xdr:rowOff>
    </xdr:from>
    <xdr:to>
      <xdr:col>71</xdr:col>
      <xdr:colOff>177800</xdr:colOff>
      <xdr:row>55</xdr:row>
      <xdr:rowOff>132042</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flipV="1">
          <a:off x="12814300" y="8682596"/>
          <a:ext cx="889000" cy="8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72441</xdr:rowOff>
    </xdr:from>
    <xdr:to>
      <xdr:col>72</xdr:col>
      <xdr:colOff>38100</xdr:colOff>
      <xdr:row>54</xdr:row>
      <xdr:rowOff>2591</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3652500" y="915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165168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61735</xdr:rowOff>
    </xdr:from>
    <xdr:to>
      <xdr:col>67</xdr:col>
      <xdr:colOff>101600</xdr:colOff>
      <xdr:row>54</xdr:row>
      <xdr:rowOff>163335</xdr:rowOff>
    </xdr:to>
    <xdr:sp macro="" textlink="">
      <xdr:nvSpPr>
        <xdr:cNvPr id="604" name="フローチャート: 判断 603">
          <a:extLst>
            <a:ext uri="{FF2B5EF4-FFF2-40B4-BE49-F238E27FC236}">
              <a16:creationId xmlns:a16="http://schemas.microsoft.com/office/drawing/2014/main" id="{00000000-0008-0000-0700-00005C020000}"/>
            </a:ext>
          </a:extLst>
        </xdr:cNvPr>
        <xdr:cNvSpPr/>
      </xdr:nvSpPr>
      <xdr:spPr>
        <a:xfrm>
          <a:off x="12763500" y="932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09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119761</xdr:rowOff>
    </xdr:from>
    <xdr:to>
      <xdr:col>85</xdr:col>
      <xdr:colOff>177800</xdr:colOff>
      <xdr:row>55</xdr:row>
      <xdr:rowOff>49911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6268700" y="937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72788</xdr:rowOff>
    </xdr:from>
    <xdr:ext cx="534377" cy="259045"/>
    <xdr:sp macro="" textlink="">
      <xdr:nvSpPr>
        <xdr:cNvPr id="612" name="教育費該当値テキスト">
          <a:extLst>
            <a:ext uri="{FF2B5EF4-FFF2-40B4-BE49-F238E27FC236}">
              <a16:creationId xmlns:a16="http://schemas.microsoft.com/office/drawing/2014/main" id="{00000000-0008-0000-0700-000064020000}"/>
            </a:ext>
          </a:extLst>
        </xdr:cNvPr>
        <xdr:cNvSpPr txBox="1"/>
      </xdr:nvSpPr>
      <xdr:spPr>
        <a:xfrm>
          <a:off x="16370300" y="93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156413</xdr:rowOff>
    </xdr:from>
    <xdr:to>
      <xdr:col>81</xdr:col>
      <xdr:colOff>101600</xdr:colOff>
      <xdr:row>56</xdr:row>
      <xdr:rowOff>86563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5430500" y="95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103090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5214111" y="93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12776</xdr:rowOff>
    </xdr:from>
    <xdr:to>
      <xdr:col>76</xdr:col>
      <xdr:colOff>165100</xdr:colOff>
      <xdr:row>51</xdr:row>
      <xdr:rowOff>114376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4541500" y="87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130903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4325111" y="85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59296</xdr:rowOff>
    </xdr:from>
    <xdr:to>
      <xdr:col>72</xdr:col>
      <xdr:colOff>38100</xdr:colOff>
      <xdr:row>50</xdr:row>
      <xdr:rowOff>160896</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3652500" y="863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5973</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3436111" y="840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81242</xdr:rowOff>
    </xdr:from>
    <xdr:to>
      <xdr:col>67</xdr:col>
      <xdr:colOff>101600</xdr:colOff>
      <xdr:row>56</xdr:row>
      <xdr:rowOff>11392</xdr:rowOff>
    </xdr:to>
    <xdr:sp macro="" textlink="">
      <xdr:nvSpPr>
        <xdr:cNvPr id="619" name="楕円 618">
          <a:extLst>
            <a:ext uri="{FF2B5EF4-FFF2-40B4-BE49-F238E27FC236}">
              <a16:creationId xmlns:a16="http://schemas.microsoft.com/office/drawing/2014/main" id="{00000000-0008-0000-0700-00006B020000}"/>
            </a:ext>
          </a:extLst>
        </xdr:cNvPr>
        <xdr:cNvSpPr/>
      </xdr:nvSpPr>
      <xdr:spPr>
        <a:xfrm>
          <a:off x="12763500" y="95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2519</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547111" y="96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5" name="災害復旧費グラフ枠">
          <a:extLst>
            <a:ext uri="{FF2B5EF4-FFF2-40B4-BE49-F238E27FC236}">
              <a16:creationId xmlns:a16="http://schemas.microsoft.com/office/drawing/2014/main" id="{00000000-0008-0000-0700-00008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133931</xdr:rowOff>
    </xdr:from>
    <xdr:to>
      <xdr:col>85</xdr:col>
      <xdr:colOff>126364</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6317595" y="12135431"/>
          <a:ext cx="1269"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7" name="災害復旧費最小値テキスト">
          <a:extLst>
            <a:ext uri="{FF2B5EF4-FFF2-40B4-BE49-F238E27FC236}">
              <a16:creationId xmlns:a16="http://schemas.microsoft.com/office/drawing/2014/main" id="{00000000-0008-0000-0700-00008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80608</xdr:rowOff>
    </xdr:from>
    <xdr:ext cx="534377" cy="259045"/>
    <xdr:sp macro="" textlink="">
      <xdr:nvSpPr>
        <xdr:cNvPr id="649" name="災害復旧費最大値テキスト">
          <a:extLst>
            <a:ext uri="{FF2B5EF4-FFF2-40B4-BE49-F238E27FC236}">
              <a16:creationId xmlns:a16="http://schemas.microsoft.com/office/drawing/2014/main" id="{00000000-0008-0000-0700-000089020000}"/>
            </a:ext>
          </a:extLst>
        </xdr:cNvPr>
        <xdr:cNvSpPr txBox="1"/>
      </xdr:nvSpPr>
      <xdr:spPr>
        <a:xfrm>
          <a:off x="16370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133931</xdr:rowOff>
    </xdr:from>
    <xdr:to>
      <xdr:col>86</xdr:col>
      <xdr:colOff>25400</xdr:colOff>
      <xdr:row>70</xdr:row>
      <xdr:rowOff>133931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6230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169526</xdr:rowOff>
    </xdr:from>
    <xdr:to>
      <xdr:col>85</xdr:col>
      <xdr:colOff>127000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5481300" y="13542626"/>
          <a:ext cx="838200" cy="10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142910</xdr:rowOff>
    </xdr:from>
    <xdr:ext cx="469744" cy="259045"/>
    <xdr:sp macro="" textlink="">
      <xdr:nvSpPr>
        <xdr:cNvPr id="652" name="災害復旧費平均値テキスト">
          <a:extLst>
            <a:ext uri="{FF2B5EF4-FFF2-40B4-BE49-F238E27FC236}">
              <a16:creationId xmlns:a16="http://schemas.microsoft.com/office/drawing/2014/main" id="{00000000-0008-0000-0700-00008C020000}"/>
            </a:ext>
          </a:extLst>
        </xdr:cNvPr>
        <xdr:cNvSpPr txBox="1"/>
      </xdr:nvSpPr>
      <xdr:spPr>
        <a:xfrm>
          <a:off x="16370300" y="13173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120033</xdr:rowOff>
    </xdr:from>
    <xdr:to>
      <xdr:col>85</xdr:col>
      <xdr:colOff>177800</xdr:colOff>
      <xdr:row>78</xdr:row>
      <xdr:rowOff>50183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6268700" y="1332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67129</xdr:rowOff>
    </xdr:from>
    <xdr:to>
      <xdr:col>81</xdr:col>
      <xdr:colOff>101600</xdr:colOff>
      <xdr:row>78</xdr:row>
      <xdr:rowOff>168729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5430500" y="1344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13806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21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42201</xdr:rowOff>
    </xdr:from>
    <xdr:to>
      <xdr:col>76</xdr:col>
      <xdr:colOff>165100</xdr:colOff>
      <xdr:row>75</xdr:row>
      <xdr:rowOff>143801</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4541500" y="1290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160328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6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170543</xdr:rowOff>
    </xdr:from>
    <xdr:to>
      <xdr:col>72</xdr:col>
      <xdr:colOff>38100</xdr:colOff>
      <xdr:row>77</xdr:row>
      <xdr:rowOff>100693</xdr:rowOff>
    </xdr:to>
    <xdr:sp macro="" textlink="">
      <xdr:nvSpPr>
        <xdr:cNvPr id="661" name="フローチャート: 判断 660">
          <a:extLst>
            <a:ext uri="{FF2B5EF4-FFF2-40B4-BE49-F238E27FC236}">
              <a16:creationId xmlns:a16="http://schemas.microsoft.com/office/drawing/2014/main" id="{00000000-0008-0000-0700-000095020000}"/>
            </a:ext>
          </a:extLst>
        </xdr:cNvPr>
        <xdr:cNvSpPr/>
      </xdr:nvSpPr>
      <xdr:spPr>
        <a:xfrm>
          <a:off x="13652500" y="132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117220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97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29138</xdr:rowOff>
    </xdr:from>
    <xdr:to>
      <xdr:col>67</xdr:col>
      <xdr:colOff>101600</xdr:colOff>
      <xdr:row>76</xdr:row>
      <xdr:rowOff>130738</xdr:rowOff>
    </xdr:to>
    <xdr:sp macro="" textlink="">
      <xdr:nvSpPr>
        <xdr:cNvPr id="663" name="フローチャート: 判断 662">
          <a:extLst>
            <a:ext uri="{FF2B5EF4-FFF2-40B4-BE49-F238E27FC236}">
              <a16:creationId xmlns:a16="http://schemas.microsoft.com/office/drawing/2014/main" id="{00000000-0008-0000-0700-000097020000}"/>
            </a:ext>
          </a:extLst>
        </xdr:cNvPr>
        <xdr:cNvSpPr/>
      </xdr:nvSpPr>
      <xdr:spPr>
        <a:xfrm>
          <a:off x="12763500" y="1305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147265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283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6268700" y="134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33653</xdr:rowOff>
    </xdr:from>
    <xdr:ext cx="378565" cy="259045"/>
    <xdr:sp macro="" textlink="">
      <xdr:nvSpPr>
        <xdr:cNvPr id="671" name="災害復旧費該当値テキスト">
          <a:extLst>
            <a:ext uri="{FF2B5EF4-FFF2-40B4-BE49-F238E27FC236}">
              <a16:creationId xmlns:a16="http://schemas.microsoft.com/office/drawing/2014/main" id="{00000000-0008-0000-0700-00009F020000}"/>
            </a:ext>
          </a:extLst>
        </xdr:cNvPr>
        <xdr:cNvSpPr txBox="1"/>
      </xdr:nvSpPr>
      <xdr:spPr>
        <a:xfrm>
          <a:off x="16370300" y="1340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6" name="楕円 675">
          <a:extLst>
            <a:ext uri="{FF2B5EF4-FFF2-40B4-BE49-F238E27FC236}">
              <a16:creationId xmlns:a16="http://schemas.microsoft.com/office/drawing/2014/main" id="{00000000-0008-0000-0700-0000A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8" name="楕円 677">
          <a:extLst>
            <a:ext uri="{FF2B5EF4-FFF2-40B4-BE49-F238E27FC236}">
              <a16:creationId xmlns:a16="http://schemas.microsoft.com/office/drawing/2014/main" id="{00000000-0008-0000-0700-0000A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6" name="正方形/長方形 685">
          <a:extLst>
            <a:ext uri="{FF2B5EF4-FFF2-40B4-BE49-F238E27FC236}">
              <a16:creationId xmlns:a16="http://schemas.microsoft.com/office/drawing/2014/main" id="{00000000-0008-0000-0700-0000A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7" name="正方形/長方形 686">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3" name="公債費グラフ枠">
          <a:extLst>
            <a:ext uri="{FF2B5EF4-FFF2-40B4-BE49-F238E27FC236}">
              <a16:creationId xmlns:a16="http://schemas.microsoft.com/office/drawing/2014/main" id="{00000000-0008-0000-0700-0000B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50318</xdr:rowOff>
    </xdr:from>
    <xdr:to>
      <xdr:col>85</xdr:col>
      <xdr:colOff>126364</xdr:colOff>
      <xdr:row>98</xdr:row>
      <xdr:rowOff>140729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6317595" y="15652268"/>
          <a:ext cx="1269" cy="129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144556</xdr:rowOff>
    </xdr:from>
    <xdr:ext cx="534377" cy="259045"/>
    <xdr:sp macro="" textlink="">
      <xdr:nvSpPr>
        <xdr:cNvPr id="705" name="公債費最小値テキスト">
          <a:extLst>
            <a:ext uri="{FF2B5EF4-FFF2-40B4-BE49-F238E27FC236}">
              <a16:creationId xmlns:a16="http://schemas.microsoft.com/office/drawing/2014/main" id="{00000000-0008-0000-0700-0000C1020000}"/>
            </a:ext>
          </a:extLst>
        </xdr:cNvPr>
        <xdr:cNvSpPr txBox="1"/>
      </xdr:nvSpPr>
      <xdr:spPr>
        <a:xfrm>
          <a:off x="16370300" y="1694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140729</xdr:rowOff>
    </xdr:from>
    <xdr:to>
      <xdr:col>86</xdr:col>
      <xdr:colOff>25400</xdr:colOff>
      <xdr:row>98</xdr:row>
      <xdr:rowOff>140729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6230600" y="1694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168445</xdr:rowOff>
    </xdr:from>
    <xdr:ext cx="534377" cy="259045"/>
    <xdr:sp macro="" textlink="">
      <xdr:nvSpPr>
        <xdr:cNvPr id="707" name="公債費最大値テキスト">
          <a:extLst>
            <a:ext uri="{FF2B5EF4-FFF2-40B4-BE49-F238E27FC236}">
              <a16:creationId xmlns:a16="http://schemas.microsoft.com/office/drawing/2014/main" id="{00000000-0008-0000-0700-0000C3020000}"/>
            </a:ext>
          </a:extLst>
        </xdr:cNvPr>
        <xdr:cNvSpPr txBox="1"/>
      </xdr:nvSpPr>
      <xdr:spPr>
        <a:xfrm>
          <a:off x="16370300" y="154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50318</xdr:rowOff>
    </xdr:from>
    <xdr:to>
      <xdr:col>86</xdr:col>
      <xdr:colOff>25400</xdr:colOff>
      <xdr:row>91</xdr:row>
      <xdr:rowOff>50318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6230600" y="1565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62204</xdr:rowOff>
    </xdr:from>
    <xdr:to>
      <xdr:col>85</xdr:col>
      <xdr:colOff>127000</xdr:colOff>
      <xdr:row>97</xdr:row>
      <xdr:rowOff>125070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5481300" y="1669285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23843</xdr:rowOff>
    </xdr:from>
    <xdr:ext cx="534377" cy="259045"/>
    <xdr:sp macro="" textlink="">
      <xdr:nvSpPr>
        <xdr:cNvPr id="710" name="公債費平均値テキスト">
          <a:extLst>
            <a:ext uri="{FF2B5EF4-FFF2-40B4-BE49-F238E27FC236}">
              <a16:creationId xmlns:a16="http://schemas.microsoft.com/office/drawing/2014/main" id="{00000000-0008-0000-0700-0000C6020000}"/>
            </a:ext>
          </a:extLst>
        </xdr:cNvPr>
        <xdr:cNvSpPr txBox="1"/>
      </xdr:nvSpPr>
      <xdr:spPr>
        <a:xfrm>
          <a:off x="16370300" y="15968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966</xdr:rowOff>
    </xdr:from>
    <xdr:to>
      <xdr:col>85</xdr:col>
      <xdr:colOff>177800</xdr:colOff>
      <xdr:row>94</xdr:row>
      <xdr:rowOff>102566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62687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62204</xdr:rowOff>
    </xdr:from>
    <xdr:to>
      <xdr:col>81</xdr:col>
      <xdr:colOff>50800</xdr:colOff>
      <xdr:row>97</xdr:row>
      <xdr:rowOff>130060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4592300" y="16692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49391</xdr:rowOff>
    </xdr:from>
    <xdr:to>
      <xdr:col>81</xdr:col>
      <xdr:colOff>101600</xdr:colOff>
      <xdr:row>94</xdr:row>
      <xdr:rowOff>150991</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5430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167518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76454</xdr:rowOff>
    </xdr:from>
    <xdr:to>
      <xdr:col>76</xdr:col>
      <xdr:colOff>114300</xdr:colOff>
      <xdr:row>97</xdr:row>
      <xdr:rowOff>130060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3703300" y="16707104"/>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155536</xdr:rowOff>
    </xdr:from>
    <xdr:to>
      <xdr:col>76</xdr:col>
      <xdr:colOff>165100</xdr:colOff>
      <xdr:row>96</xdr:row>
      <xdr:rowOff>85686</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4541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102213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143472</xdr:rowOff>
    </xdr:from>
    <xdr:to>
      <xdr:col>71</xdr:col>
      <xdr:colOff>177800</xdr:colOff>
      <xdr:row>97</xdr:row>
      <xdr:rowOff>76454</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2814300" y="16602672"/>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23749</xdr:rowOff>
    </xdr:from>
    <xdr:to>
      <xdr:col>72</xdr:col>
      <xdr:colOff>38100</xdr:colOff>
      <xdr:row>96</xdr:row>
      <xdr:rowOff>125349</xdr:rowOff>
    </xdr:to>
    <xdr:sp macro="" textlink="">
      <xdr:nvSpPr>
        <xdr:cNvPr id="719" name="フローチャート: 判断 718">
          <a:extLst>
            <a:ext uri="{FF2B5EF4-FFF2-40B4-BE49-F238E27FC236}">
              <a16:creationId xmlns:a16="http://schemas.microsoft.com/office/drawing/2014/main" id="{00000000-0008-0000-0700-0000CF020000}"/>
            </a:ext>
          </a:extLst>
        </xdr:cNvPr>
        <xdr:cNvSpPr/>
      </xdr:nvSpPr>
      <xdr:spPr>
        <a:xfrm>
          <a:off x="13652500" y="164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141876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35561</xdr:rowOff>
    </xdr:from>
    <xdr:to>
      <xdr:col>67</xdr:col>
      <xdr:colOff>101600</xdr:colOff>
      <xdr:row>96</xdr:row>
      <xdr:rowOff>137161</xdr:rowOff>
    </xdr:to>
    <xdr:sp macro="" textlink="">
      <xdr:nvSpPr>
        <xdr:cNvPr id="721" name="フローチャート: 判断 720">
          <a:extLst>
            <a:ext uri="{FF2B5EF4-FFF2-40B4-BE49-F238E27FC236}">
              <a16:creationId xmlns:a16="http://schemas.microsoft.com/office/drawing/2014/main" id="{00000000-0008-0000-0700-0000D1020000}"/>
            </a:ext>
          </a:extLst>
        </xdr:cNvPr>
        <xdr:cNvSpPr/>
      </xdr:nvSpPr>
      <xdr:spPr>
        <a:xfrm>
          <a:off x="12763500" y="164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153688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74270</xdr:rowOff>
    </xdr:from>
    <xdr:to>
      <xdr:col>85</xdr:col>
      <xdr:colOff>177800</xdr:colOff>
      <xdr:row>98</xdr:row>
      <xdr:rowOff>4420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6268700" y="1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52697</xdr:rowOff>
    </xdr:from>
    <xdr:ext cx="534377" cy="259045"/>
    <xdr:sp macro="" textlink="">
      <xdr:nvSpPr>
        <xdr:cNvPr id="729" name="公債費該当値テキスト">
          <a:extLst>
            <a:ext uri="{FF2B5EF4-FFF2-40B4-BE49-F238E27FC236}">
              <a16:creationId xmlns:a16="http://schemas.microsoft.com/office/drawing/2014/main" id="{00000000-0008-0000-0700-0000D9020000}"/>
            </a:ext>
          </a:extLst>
        </xdr:cNvPr>
        <xdr:cNvSpPr txBox="1"/>
      </xdr:nvSpPr>
      <xdr:spPr>
        <a:xfrm>
          <a:off x="16370300" y="166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11404</xdr:rowOff>
    </xdr:from>
    <xdr:to>
      <xdr:col>81</xdr:col>
      <xdr:colOff>101600</xdr:colOff>
      <xdr:row>97</xdr:row>
      <xdr:rowOff>113004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5430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104131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214111" y="167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79260</xdr:rowOff>
    </xdr:from>
    <xdr:to>
      <xdr:col>76</xdr:col>
      <xdr:colOff>165100</xdr:colOff>
      <xdr:row>98</xdr:row>
      <xdr:rowOff>9410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4541500" y="16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4325111" y="168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25654</xdr:rowOff>
    </xdr:from>
    <xdr:to>
      <xdr:col>72</xdr:col>
      <xdr:colOff>38100</xdr:colOff>
      <xdr:row>97</xdr:row>
      <xdr:rowOff>127254</xdr:rowOff>
    </xdr:to>
    <xdr:sp macro="" textlink="">
      <xdr:nvSpPr>
        <xdr:cNvPr id="734" name="楕円 733">
          <a:extLst>
            <a:ext uri="{FF2B5EF4-FFF2-40B4-BE49-F238E27FC236}">
              <a16:creationId xmlns:a16="http://schemas.microsoft.com/office/drawing/2014/main" id="{00000000-0008-0000-0700-0000DE020000}"/>
            </a:ext>
          </a:extLst>
        </xdr:cNvPr>
        <xdr:cNvSpPr/>
      </xdr:nvSpPr>
      <xdr:spPr>
        <a:xfrm>
          <a:off x="13652500" y="166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118381</xdr:rowOff>
    </xdr:from>
    <xdr:ext cx="534377"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3436111" y="167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92672</xdr:rowOff>
    </xdr:from>
    <xdr:to>
      <xdr:col>67</xdr:col>
      <xdr:colOff>101600</xdr:colOff>
      <xdr:row>97</xdr:row>
      <xdr:rowOff>22822</xdr:rowOff>
    </xdr:to>
    <xdr:sp macro="" textlink="">
      <xdr:nvSpPr>
        <xdr:cNvPr id="736" name="楕円 735">
          <a:extLst>
            <a:ext uri="{FF2B5EF4-FFF2-40B4-BE49-F238E27FC236}">
              <a16:creationId xmlns:a16="http://schemas.microsoft.com/office/drawing/2014/main" id="{00000000-0008-0000-0700-0000E0020000}"/>
            </a:ext>
          </a:extLst>
        </xdr:cNvPr>
        <xdr:cNvSpPr/>
      </xdr:nvSpPr>
      <xdr:spPr>
        <a:xfrm>
          <a:off x="12763500" y="16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13949</xdr:rowOff>
    </xdr:from>
    <xdr:ext cx="534377"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2547111"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5" name="正方形/長方形 744">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60" name="諸支出金最小値テキスト">
          <a:extLst>
            <a:ext uri="{FF2B5EF4-FFF2-40B4-BE49-F238E27FC236}">
              <a16:creationId xmlns:a16="http://schemas.microsoft.com/office/drawing/2014/main" id="{00000000-0008-0000-0700-0000F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62" name="諸支出金最大値テキスト">
          <a:extLst>
            <a:ext uri="{FF2B5EF4-FFF2-40B4-BE49-F238E27FC236}">
              <a16:creationId xmlns:a16="http://schemas.microsoft.com/office/drawing/2014/main" id="{00000000-0008-0000-0700-0000FA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65" name="諸支出金平均値テキスト">
          <a:extLst>
            <a:ext uri="{FF2B5EF4-FFF2-40B4-BE49-F238E27FC236}">
              <a16:creationId xmlns:a16="http://schemas.microsoft.com/office/drawing/2014/main" id="{00000000-0008-0000-0700-0000FD020000}"/>
            </a:ext>
          </a:extLst>
        </xdr:cNvPr>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150622</xdr:rowOff>
    </xdr:from>
    <xdr:to>
      <xdr:col>112</xdr:col>
      <xdr:colOff>38100</xdr:colOff>
      <xdr:row>38</xdr:row>
      <xdr:rowOff>80772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12725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97299</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66333" y="6269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91186</xdr:rowOff>
    </xdr:from>
    <xdr:to>
      <xdr:col>107</xdr:col>
      <xdr:colOff>101600</xdr:colOff>
      <xdr:row>38</xdr:row>
      <xdr:rowOff>21336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0383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37863</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210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109474</xdr:rowOff>
    </xdr:from>
    <xdr:to>
      <xdr:col>102</xdr:col>
      <xdr:colOff>165100</xdr:colOff>
      <xdr:row>38</xdr:row>
      <xdr:rowOff>39624</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94945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56151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228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84" name="諸支出金該当値テキスト">
          <a:extLst>
            <a:ext uri="{FF2B5EF4-FFF2-40B4-BE49-F238E27FC236}">
              <a16:creationId xmlns:a16="http://schemas.microsoft.com/office/drawing/2014/main" id="{00000000-0008-0000-0700-00001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大きく増加したのは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と農林水産業費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総務費は大規模事業推進基金への積立金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により大きく増加し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、農林水産業費は農業振興にかかる補助金が増えたことによって増加し、どちらも類似団体を上回った。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大きく減少となったのは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費であり、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子育て世帯への特別給付金の減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、衛生費は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し尿等受入施設整備及び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斎場整備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の完成による減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防災施設整備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の減少により、それぞれ減額となっている。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標準財政規模は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税は増加したが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標準税収入額の減少及び臨時財政対策債の減少により、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前年に比べると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財政調整基金残高は、取崩しを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行わずに寄附金や利息等の積立を行ったため、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ともに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実質収支は、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翌年度に繰越すべき財源の増加により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、額及び標準財政規模比ともに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実質単年度収支は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、前年度に引き続き赤字となっている。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標準財政規模は、普通交付税は増加したが、標準税収入額の減少及び臨時財政対策債の減少により、前年に比べると減少した。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一般会計の黒字額は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、翌年度への繰越し財源の増加により、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額及び標準財政規模比ともに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特別会計では、国民健康保険特別会計の黒字額が増加し、標準財政規模比の黒字も増加した。これは、国民健康保険税及び県支出金の増加によって歳入合計が増加したことによる。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今後も、後期高齢者医療を含めた保険事業は増加が見込まれるため、予防事業等の支出抑制策を強化するなど、一般会計からの繰出金の適正な運用に努める。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latin typeface="ＭＳ ゴシック" pitchFamily="49" charset="-128"/>
              <a:ea typeface="ＭＳ ゴシック" pitchFamily="49" charset="-128"/>
            </a:rPr>
            <a:t>　公営企業会計は、水道事業会計及び下水道事業会計ともに黒字額が増加し、標準財政規模比の黒字も増加した。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32014400</v>
      </c>
      <c r="BO4" s="407"/>
      <c r="BP4" s="407"/>
      <c r="BQ4" s="407"/>
      <c r="BR4" s="407"/>
      <c r="BS4" s="407"/>
      <c r="BT4" s="407"/>
      <c r="BU4" s="408"/>
      <c r="BV4" s="406">
        <v>29447295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3.2</v>
      </c>
      <c r="CU4" s="413"/>
      <c r="CV4" s="413"/>
      <c r="CW4" s="413"/>
      <c r="CX4" s="413"/>
      <c r="CY4" s="413"/>
      <c r="CZ4" s="413"/>
      <c r="DA4" s="414"/>
      <c r="DB4" s="412">
        <v>4.8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30681438</v>
      </c>
      <c r="BO5" s="444"/>
      <c r="BP5" s="444"/>
      <c r="BQ5" s="444"/>
      <c r="BR5" s="444"/>
      <c r="BS5" s="444"/>
      <c r="BT5" s="444"/>
      <c r="BU5" s="445"/>
      <c r="BV5" s="443">
        <v>28465423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77.400000000000006</v>
      </c>
      <c r="CU5" s="441"/>
      <c r="CV5" s="441"/>
      <c r="CW5" s="441"/>
      <c r="CX5" s="441"/>
      <c r="CY5" s="441"/>
      <c r="CZ5" s="441"/>
      <c r="DA5" s="442"/>
      <c r="DB5" s="440">
        <v>93.6</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1332962</v>
      </c>
      <c r="BO6" s="444"/>
      <c r="BP6" s="444"/>
      <c r="BQ6" s="444"/>
      <c r="BR6" s="444"/>
      <c r="BS6" s="444"/>
      <c r="BT6" s="444"/>
      <c r="BU6" s="445"/>
      <c r="BV6" s="443">
        <v>981872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80.400000000000006</v>
      </c>
      <c r="CU6" s="481"/>
      <c r="CV6" s="481"/>
      <c r="CW6" s="481"/>
      <c r="CX6" s="481"/>
      <c r="CY6" s="481"/>
      <c r="CZ6" s="481"/>
      <c r="DA6" s="482"/>
      <c r="DB6" s="480">
        <v>101.2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775222</v>
      </c>
      <c r="BO7" s="444"/>
      <c r="BP7" s="444"/>
      <c r="BQ7" s="444"/>
      <c r="BR7" s="444"/>
      <c r="BS7" s="444"/>
      <c r="BT7" s="444"/>
      <c r="BU7" s="445"/>
      <c r="BV7" s="443">
        <v>100926</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17205448</v>
      </c>
      <c r="CU7" s="444"/>
      <c r="CV7" s="444"/>
      <c r="CW7" s="444"/>
      <c r="CX7" s="444"/>
      <c r="CY7" s="444"/>
      <c r="CZ7" s="444"/>
      <c r="DA7" s="445"/>
      <c r="DB7" s="443">
        <v>18267498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557740</v>
      </c>
      <c r="BO8" s="444"/>
      <c r="BP8" s="444"/>
      <c r="BQ8" s="444"/>
      <c r="BR8" s="444"/>
      <c r="BS8" s="444"/>
      <c r="BT8" s="444"/>
      <c r="BU8" s="445"/>
      <c r="BV8" s="443">
        <v>880946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0.91</v>
      </c>
      <c r="CU8" s="484"/>
      <c r="CV8" s="484"/>
      <c r="CW8" s="484"/>
      <c r="CX8" s="484"/>
      <c r="CY8" s="484"/>
      <c r="CZ8" s="484"/>
      <c r="DA8" s="485"/>
      <c r="DB8" s="483">
        <v>0.99</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59360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-323206</v>
      </c>
      <c r="BO9" s="444"/>
      <c r="BP9" s="444"/>
      <c r="BQ9" s="444"/>
      <c r="BR9" s="444"/>
      <c r="BS9" s="444"/>
      <c r="BT9" s="444"/>
      <c r="BU9" s="445"/>
      <c r="BV9" s="443">
        <v>47836</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9.1</v>
      </c>
      <c r="CU9" s="441"/>
      <c r="CV9" s="441"/>
      <c r="CW9" s="441"/>
      <c r="CX9" s="441"/>
      <c r="CY9" s="441"/>
      <c r="CZ9" s="441"/>
      <c r="DA9" s="442"/>
      <c r="DB9" s="440">
        <v>11.4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62364</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3701</v>
      </c>
      <c r="BO10" s="444"/>
      <c r="BP10" s="444"/>
      <c r="BQ10" s="444"/>
      <c r="BR10" s="444"/>
      <c r="BS10" s="444"/>
      <c r="BT10" s="444"/>
      <c r="BU10" s="445"/>
      <c r="BV10" s="443">
        <v>2869</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123</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59596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300000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143</v>
      </c>
      <c r="N13" s="535"/>
      <c r="O13" s="535"/>
      <c r="P13" s="535"/>
      <c r="Q13" s="536"/>
      <c r="R13" s="527">
        <v>57947</v>
      </c>
      <c r="S13" s="528"/>
      <c r="T13" s="528"/>
      <c r="U13" s="528"/>
      <c r="V13" s="529"/>
      <c r="W13" s="459" t="s">
        <v>144</v>
      </c>
      <c r="X13" s="460"/>
      <c r="Y13" s="460"/>
      <c r="Z13" s="460"/>
      <c r="AA13" s="460"/>
      <c r="AB13" s="450"/>
      <c r="AC13" s="494">
        <v>9983</v>
      </c>
      <c r="AD13" s="495"/>
      <c r="AE13" s="495"/>
      <c r="AF13" s="495"/>
      <c r="AG13" s="537"/>
      <c r="AH13" s="494">
        <v>10932</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-319505</v>
      </c>
      <c r="BO13" s="444"/>
      <c r="BP13" s="444"/>
      <c r="BQ13" s="444"/>
      <c r="BR13" s="444"/>
      <c r="BS13" s="444"/>
      <c r="BT13" s="444"/>
      <c r="BU13" s="445"/>
      <c r="BV13" s="443">
        <v>-249295</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2.2999999999999998</v>
      </c>
      <c r="CU13" s="441"/>
      <c r="CV13" s="441"/>
      <c r="CW13" s="441"/>
      <c r="CX13" s="441"/>
      <c r="CY13" s="441"/>
      <c r="CZ13" s="441"/>
      <c r="DA13" s="442"/>
      <c r="DB13" s="440">
        <v>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149</v>
      </c>
      <c r="M14" s="525"/>
      <c r="N14" s="525"/>
      <c r="O14" s="525"/>
      <c r="P14" s="525"/>
      <c r="Q14" s="526"/>
      <c r="R14" s="527">
        <v>60082</v>
      </c>
      <c r="S14" s="528"/>
      <c r="T14" s="528"/>
      <c r="U14" s="528"/>
      <c r="V14" s="529"/>
      <c r="W14" s="433"/>
      <c r="X14" s="434"/>
      <c r="Y14" s="434"/>
      <c r="Z14" s="434"/>
      <c r="AA14" s="434"/>
      <c r="AB14" s="423"/>
      <c r="AC14" s="530">
        <v>29.9</v>
      </c>
      <c r="AD14" s="531"/>
      <c r="AE14" s="531"/>
      <c r="AF14" s="531"/>
      <c r="AG14" s="532"/>
      <c r="AH14" s="530">
        <v>30.8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141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143</v>
      </c>
      <c r="N15" s="535"/>
      <c r="O15" s="535"/>
      <c r="P15" s="535"/>
      <c r="Q15" s="536"/>
      <c r="R15" s="527">
        <v>58708</v>
      </c>
      <c r="S15" s="528"/>
      <c r="T15" s="528"/>
      <c r="U15" s="528"/>
      <c r="V15" s="529"/>
      <c r="W15" s="459" t="s">
        <v>151</v>
      </c>
      <c r="X15" s="460"/>
      <c r="Y15" s="460"/>
      <c r="Z15" s="460"/>
      <c r="AA15" s="460"/>
      <c r="AB15" s="450"/>
      <c r="AC15" s="494">
        <v>8714</v>
      </c>
      <c r="AD15" s="495"/>
      <c r="AE15" s="495"/>
      <c r="AF15" s="495"/>
      <c r="AG15" s="537"/>
      <c r="AH15" s="494">
        <v>9986</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11081599</v>
      </c>
      <c r="BO15" s="407"/>
      <c r="BP15" s="407"/>
      <c r="BQ15" s="407"/>
      <c r="BR15" s="407"/>
      <c r="BS15" s="407"/>
      <c r="BT15" s="407"/>
      <c r="BU15" s="408"/>
      <c r="BV15" s="406">
        <v>12041330</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26.1</v>
      </c>
      <c r="AD16" s="531"/>
      <c r="AE16" s="531"/>
      <c r="AF16" s="531"/>
      <c r="AG16" s="532"/>
      <c r="AH16" s="530">
        <v>28.1</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13340800</v>
      </c>
      <c r="BO16" s="444"/>
      <c r="BP16" s="444"/>
      <c r="BQ16" s="444"/>
      <c r="BR16" s="444"/>
      <c r="BS16" s="444"/>
      <c r="BT16" s="444"/>
      <c r="BU16" s="445"/>
      <c r="BV16" s="443">
        <v>13123058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14703</v>
      </c>
      <c r="AD17" s="495"/>
      <c r="AE17" s="495"/>
      <c r="AF17" s="495"/>
      <c r="AG17" s="537"/>
      <c r="AH17" s="494">
        <v>14620</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14143614</v>
      </c>
      <c r="BO17" s="444"/>
      <c r="BP17" s="444"/>
      <c r="BQ17" s="444"/>
      <c r="BR17" s="444"/>
      <c r="BS17" s="444"/>
      <c r="BT17" s="444"/>
      <c r="BU17" s="445"/>
      <c r="BV17" s="443">
        <v>15367046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161</v>
      </c>
      <c r="C18" s="486"/>
      <c r="D18" s="486"/>
      <c r="E18" s="566"/>
      <c r="F18" s="566"/>
      <c r="G18" s="566"/>
      <c r="H18" s="566"/>
      <c r="I18" s="566"/>
      <c r="J18" s="566"/>
      <c r="K18" s="566"/>
      <c r="L18" s="567">
        <v>191.11</v>
      </c>
      <c r="M18" s="567"/>
      <c r="N18" s="567"/>
      <c r="O18" s="567"/>
      <c r="P18" s="567"/>
      <c r="Q18" s="567"/>
      <c r="R18" s="568"/>
      <c r="S18" s="568"/>
      <c r="T18" s="568"/>
      <c r="U18" s="568"/>
      <c r="V18" s="569"/>
      <c r="W18" s="461"/>
      <c r="X18" s="462"/>
      <c r="Y18" s="462"/>
      <c r="Z18" s="462"/>
      <c r="AA18" s="462"/>
      <c r="AB18" s="453"/>
      <c r="AC18" s="570">
        <v>44</v>
      </c>
      <c r="AD18" s="571"/>
      <c r="AE18" s="571"/>
      <c r="AF18" s="571"/>
      <c r="AG18" s="572"/>
      <c r="AH18" s="570">
        <v>41.1</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16699046</v>
      </c>
      <c r="BO18" s="444"/>
      <c r="BP18" s="444"/>
      <c r="BQ18" s="444"/>
      <c r="BR18" s="444"/>
      <c r="BS18" s="444"/>
      <c r="BT18" s="444"/>
      <c r="BU18" s="445"/>
      <c r="BV18" s="443">
        <v>16410710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163</v>
      </c>
      <c r="C19" s="486"/>
      <c r="D19" s="486"/>
      <c r="E19" s="566"/>
      <c r="F19" s="566"/>
      <c r="G19" s="566"/>
      <c r="H19" s="566"/>
      <c r="I19" s="566"/>
      <c r="J19" s="566"/>
      <c r="K19" s="566"/>
      <c r="L19" s="574">
        <v>311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24037142</v>
      </c>
      <c r="BO19" s="444"/>
      <c r="BP19" s="444"/>
      <c r="BQ19" s="444"/>
      <c r="BR19" s="444"/>
      <c r="BS19" s="444"/>
      <c r="BT19" s="444"/>
      <c r="BU19" s="445"/>
      <c r="BV19" s="443">
        <v>20395586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165</v>
      </c>
      <c r="C20" s="486"/>
      <c r="D20" s="486"/>
      <c r="E20" s="566"/>
      <c r="F20" s="566"/>
      <c r="G20" s="566"/>
      <c r="H20" s="566"/>
      <c r="I20" s="566"/>
      <c r="J20" s="566"/>
      <c r="K20" s="566"/>
      <c r="L20" s="574">
        <v>21300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20251651</v>
      </c>
      <c r="BO22" s="407"/>
      <c r="BP22" s="407"/>
      <c r="BQ22" s="407"/>
      <c r="BR22" s="407"/>
      <c r="BS22" s="407"/>
      <c r="BT22" s="407"/>
      <c r="BU22" s="408"/>
      <c r="BV22" s="406">
        <v>20870970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8904359</v>
      </c>
      <c r="BO23" s="444"/>
      <c r="BP23" s="444"/>
      <c r="BQ23" s="444"/>
      <c r="BR23" s="444"/>
      <c r="BS23" s="444"/>
      <c r="BT23" s="444"/>
      <c r="BU23" s="445"/>
      <c r="BV23" s="443">
        <v>8919988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9300</v>
      </c>
      <c r="R24" s="495"/>
      <c r="S24" s="495"/>
      <c r="T24" s="495"/>
      <c r="U24" s="495"/>
      <c r="V24" s="537"/>
      <c r="W24" s="589"/>
      <c r="X24" s="590"/>
      <c r="Y24" s="591"/>
      <c r="Z24" s="493" t="s">
        <v>176</v>
      </c>
      <c r="AA24" s="473"/>
      <c r="AB24" s="473"/>
      <c r="AC24" s="473"/>
      <c r="AD24" s="473"/>
      <c r="AE24" s="473"/>
      <c r="AF24" s="473"/>
      <c r="AG24" s="474"/>
      <c r="AH24" s="494">
        <v>613</v>
      </c>
      <c r="AI24" s="495"/>
      <c r="AJ24" s="495"/>
      <c r="AK24" s="495"/>
      <c r="AL24" s="537"/>
      <c r="AM24" s="494">
        <v>1854325</v>
      </c>
      <c r="AN24" s="495"/>
      <c r="AO24" s="495"/>
      <c r="AP24" s="495"/>
      <c r="AQ24" s="495"/>
      <c r="AR24" s="537"/>
      <c r="AS24" s="494">
        <v>3025</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13306260</v>
      </c>
      <c r="BO24" s="444"/>
      <c r="BP24" s="444"/>
      <c r="BQ24" s="444"/>
      <c r="BR24" s="444"/>
      <c r="BS24" s="444"/>
      <c r="BT24" s="444"/>
      <c r="BU24" s="445"/>
      <c r="BV24" s="443">
        <v>14036154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2</v>
      </c>
      <c r="M25" s="495"/>
      <c r="N25" s="495"/>
      <c r="O25" s="495"/>
      <c r="P25" s="537"/>
      <c r="Q25" s="494">
        <v>7600</v>
      </c>
      <c r="R25" s="495"/>
      <c r="S25" s="495"/>
      <c r="T25" s="495"/>
      <c r="U25" s="495"/>
      <c r="V25" s="537"/>
      <c r="W25" s="589"/>
      <c r="X25" s="590"/>
      <c r="Y25" s="591"/>
      <c r="Z25" s="493" t="s">
        <v>179</v>
      </c>
      <c r="AA25" s="473"/>
      <c r="AB25" s="473"/>
      <c r="AC25" s="473"/>
      <c r="AD25" s="473"/>
      <c r="AE25" s="473"/>
      <c r="AF25" s="473"/>
      <c r="AG25" s="474"/>
      <c r="AH25" s="494">
        <v>116</v>
      </c>
      <c r="AI25" s="495"/>
      <c r="AJ25" s="495"/>
      <c r="AK25" s="495"/>
      <c r="AL25" s="537"/>
      <c r="AM25" s="494">
        <v>340576</v>
      </c>
      <c r="AN25" s="495"/>
      <c r="AO25" s="495"/>
      <c r="AP25" s="495"/>
      <c r="AQ25" s="495"/>
      <c r="AR25" s="537"/>
      <c r="AS25" s="494">
        <v>2936</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15230295</v>
      </c>
      <c r="BO25" s="407"/>
      <c r="BP25" s="407"/>
      <c r="BQ25" s="407"/>
      <c r="BR25" s="407"/>
      <c r="BS25" s="407"/>
      <c r="BT25" s="407"/>
      <c r="BU25" s="408"/>
      <c r="BV25" s="406">
        <v>15118747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6900</v>
      </c>
      <c r="R26" s="495"/>
      <c r="S26" s="495"/>
      <c r="T26" s="495"/>
      <c r="U26" s="495"/>
      <c r="V26" s="537"/>
      <c r="W26" s="589"/>
      <c r="X26" s="590"/>
      <c r="Y26" s="591"/>
      <c r="Z26" s="493" t="s">
        <v>182</v>
      </c>
      <c r="AA26" s="595"/>
      <c r="AB26" s="595"/>
      <c r="AC26" s="595"/>
      <c r="AD26" s="595"/>
      <c r="AE26" s="595"/>
      <c r="AF26" s="595"/>
      <c r="AG26" s="596"/>
      <c r="AH26" s="494">
        <v>13</v>
      </c>
      <c r="AI26" s="495"/>
      <c r="AJ26" s="495"/>
      <c r="AK26" s="495"/>
      <c r="AL26" s="537"/>
      <c r="AM26" s="494">
        <v>37583</v>
      </c>
      <c r="AN26" s="495"/>
      <c r="AO26" s="495"/>
      <c r="AP26" s="495"/>
      <c r="AQ26" s="495"/>
      <c r="AR26" s="537"/>
      <c r="AS26" s="494">
        <v>2891</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142</v>
      </c>
      <c r="BO26" s="444"/>
      <c r="BP26" s="444"/>
      <c r="BQ26" s="444"/>
      <c r="BR26" s="444"/>
      <c r="BS26" s="444"/>
      <c r="BT26" s="444"/>
      <c r="BU26" s="445"/>
      <c r="BV26" s="443" t="s">
        <v>142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5000</v>
      </c>
      <c r="R27" s="495"/>
      <c r="S27" s="495"/>
      <c r="T27" s="495"/>
      <c r="U27" s="495"/>
      <c r="V27" s="537"/>
      <c r="W27" s="589"/>
      <c r="X27" s="590"/>
      <c r="Y27" s="591"/>
      <c r="Z27" s="493" t="s">
        <v>185</v>
      </c>
      <c r="AA27" s="473"/>
      <c r="AB27" s="473"/>
      <c r="AC27" s="473"/>
      <c r="AD27" s="473"/>
      <c r="AE27" s="473"/>
      <c r="AF27" s="473"/>
      <c r="AG27" s="474"/>
      <c r="AH27" s="494">
        <v>4</v>
      </c>
      <c r="AI27" s="495"/>
      <c r="AJ27" s="495"/>
      <c r="AK27" s="495"/>
      <c r="AL27" s="537"/>
      <c r="AM27" s="494">
        <v>15182</v>
      </c>
      <c r="AN27" s="495"/>
      <c r="AO27" s="495"/>
      <c r="AP27" s="495"/>
      <c r="AQ27" s="495"/>
      <c r="AR27" s="537"/>
      <c r="AS27" s="494">
        <v>3796</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2804144</v>
      </c>
      <c r="BO27" s="563"/>
      <c r="BP27" s="563"/>
      <c r="BQ27" s="563"/>
      <c r="BR27" s="563"/>
      <c r="BS27" s="563"/>
      <c r="BT27" s="563"/>
      <c r="BU27" s="564"/>
      <c r="BV27" s="562">
        <v>2802173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4300</v>
      </c>
      <c r="R28" s="495"/>
      <c r="S28" s="495"/>
      <c r="T28" s="495"/>
      <c r="U28" s="495"/>
      <c r="V28" s="537"/>
      <c r="W28" s="589"/>
      <c r="X28" s="590"/>
      <c r="Y28" s="591"/>
      <c r="Z28" s="493" t="s">
        <v>188</v>
      </c>
      <c r="AA28" s="473"/>
      <c r="AB28" s="473"/>
      <c r="AC28" s="473"/>
      <c r="AD28" s="473"/>
      <c r="AE28" s="473"/>
      <c r="AF28" s="473"/>
      <c r="AG28" s="474"/>
      <c r="AH28" s="494" t="s">
        <v>142</v>
      </c>
      <c r="AI28" s="495"/>
      <c r="AJ28" s="495"/>
      <c r="AK28" s="495"/>
      <c r="AL28" s="537"/>
      <c r="AM28" s="494" t="s">
        <v>189</v>
      </c>
      <c r="AN28" s="495"/>
      <c r="AO28" s="495"/>
      <c r="AP28" s="495"/>
      <c r="AQ28" s="495"/>
      <c r="AR28" s="537"/>
      <c r="AS28" s="494" t="s">
        <v>142</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7490237</v>
      </c>
      <c r="BO28" s="407"/>
      <c r="BP28" s="407"/>
      <c r="BQ28" s="407"/>
      <c r="BR28" s="407"/>
      <c r="BS28" s="407"/>
      <c r="BT28" s="407"/>
      <c r="BU28" s="408"/>
      <c r="BV28" s="406">
        <v>7386536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191</v>
      </c>
      <c r="F29" s="473"/>
      <c r="G29" s="473"/>
      <c r="H29" s="473"/>
      <c r="I29" s="473"/>
      <c r="J29" s="473"/>
      <c r="K29" s="474"/>
      <c r="L29" s="494">
        <v>16</v>
      </c>
      <c r="M29" s="495"/>
      <c r="N29" s="495"/>
      <c r="O29" s="495"/>
      <c r="P29" s="537"/>
      <c r="Q29" s="494">
        <v>3900</v>
      </c>
      <c r="R29" s="495"/>
      <c r="S29" s="495"/>
      <c r="T29" s="495"/>
      <c r="U29" s="495"/>
      <c r="V29" s="537"/>
      <c r="W29" s="592"/>
      <c r="X29" s="593"/>
      <c r="Y29" s="594"/>
      <c r="Z29" s="493" t="s">
        <v>192</v>
      </c>
      <c r="AA29" s="473"/>
      <c r="AB29" s="473"/>
      <c r="AC29" s="473"/>
      <c r="AD29" s="473"/>
      <c r="AE29" s="473"/>
      <c r="AF29" s="473"/>
      <c r="AG29" s="474"/>
      <c r="AH29" s="494">
        <v>617</v>
      </c>
      <c r="AI29" s="495"/>
      <c r="AJ29" s="495"/>
      <c r="AK29" s="495"/>
      <c r="AL29" s="537"/>
      <c r="AM29" s="494">
        <v>1869507</v>
      </c>
      <c r="AN29" s="495"/>
      <c r="AO29" s="495"/>
      <c r="AP29" s="495"/>
      <c r="AQ29" s="495"/>
      <c r="AR29" s="537"/>
      <c r="AS29" s="494">
        <v>3030</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t="s">
        <v>142</v>
      </c>
      <c r="BO29" s="444"/>
      <c r="BP29" s="444"/>
      <c r="BQ29" s="444"/>
      <c r="BR29" s="444"/>
      <c r="BS29" s="444"/>
      <c r="BT29" s="444"/>
      <c r="BU29" s="445"/>
      <c r="BV29" s="443" t="s">
        <v>142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8773799</v>
      </c>
      <c r="BO30" s="563"/>
      <c r="BP30" s="563"/>
      <c r="BQ30" s="563"/>
      <c r="BR30" s="563"/>
      <c r="BS30" s="563"/>
      <c r="BT30" s="563"/>
      <c r="BU30" s="564"/>
      <c r="BV30" s="562">
        <v>6775923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204</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201</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崋山会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12</v>
      </c>
      <c r="CP35" s="633"/>
      <c r="CQ35" s="634" t="str">
        <f>IF('各会計、関係団体の財政状況及び健全化判断比率'!BS8="","",'各会計、関係団体の財政状況及び健全化判断比率'!BS8)</f>
        <v>あつまるタウン田原</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13</v>
      </c>
      <c r="CP36" s="633"/>
      <c r="CQ36" s="634" t="str">
        <f>IF('各会計、関係団体の財政状況及び健全化判断比率'!BS9="","",'各会計、関係団体の財政状況及び健全化判断比率'!BS9)</f>
        <v>田原市土地開発公社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東三河広域連合（一般会計）</v>
      </c>
      <c r="BZ37" s="634"/>
      <c r="CA37" s="634"/>
      <c r="CB37" s="634"/>
      <c r="CC37" s="634"/>
      <c r="CD37" s="634"/>
      <c r="CE37" s="634"/>
      <c r="CF37" s="634"/>
      <c r="CG37" s="634"/>
      <c r="CH37" s="634"/>
      <c r="CI37" s="634"/>
      <c r="CJ37" s="634"/>
      <c r="CK37" s="634"/>
      <c r="CL37" s="634"/>
      <c r="CM37" s="634"/>
      <c r="CN37" s="181"/>
      <c r="CO37" s="633">
        <f t="shared" si="3"/>
        <v>14</v>
      </c>
      <c r="CP37" s="633"/>
      <c r="CQ37" s="634" t="str">
        <f>IF('各会計、関係団体の財政状況及び健全化判断比率'!BS10="","",'各会計、関係団体の財政状況及び健全化判断比率'!BS10)</f>
        <v>グリーンエナジーたはら</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東三河広域連合（介護保険特別会計）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PCaOUwsxy45sx6jR8WI5F6XHAoBQ/3utmnJHolZyMfPnf7nqXlD/OlHca1MGwTbh048CpMB7LLBP5HPl2y3vw==" saltValue="2LK00P3Zarit6VPPfgpM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563</v>
      </c>
      <c r="D34" s="1187"/>
      <c r="E34" s="1188"/>
      <c r="F34" s="32">
        <v>7.87</v>
      </c>
      <c r="G34" s="33">
        <v>7.32</v>
      </c>
      <c r="H34" s="33">
        <v>8.34</v>
      </c>
      <c r="I34" s="33">
        <v>8.66</v>
      </c>
      <c r="J34" s="34">
        <v>9.74</v>
      </c>
      <c r="K34" s="22"/>
      <c r="L34" s="22"/>
      <c r="M34" s="22"/>
      <c r="N34" s="22"/>
      <c r="O34" s="22"/>
      <c r="P34" s="22"/>
    </row>
    <row r="35" spans="1:16" ht="39" customHeight="1" x14ac:dyDescent="0.2">
      <c r="A35" s="22"/>
      <c r="B35" s="35"/>
      <c r="C35" s="1181" t="s">
        <v>564</v>
      </c>
      <c r="D35" s="1182"/>
      <c r="E35" s="1183"/>
      <c r="F35" s="36">
        <v>7.71</v>
      </c>
      <c r="G35" s="37">
        <v>4.47</v>
      </c>
      <c r="H35" s="37">
        <v>4.6100000000000003</v>
      </c>
      <c r="I35" s="37">
        <v>4.82</v>
      </c>
      <c r="J35" s="38">
        <v>3.24</v>
      </c>
      <c r="K35" s="22"/>
      <c r="L35" s="22"/>
      <c r="M35" s="22"/>
      <c r="N35" s="22"/>
      <c r="O35" s="22"/>
      <c r="P35" s="22"/>
    </row>
    <row r="36" spans="1:16" ht="39" customHeight="1" x14ac:dyDescent="0.2">
      <c r="A36" s="22"/>
      <c r="B36" s="35"/>
      <c r="C36" s="1181" t="s">
        <v>565</v>
      </c>
      <c r="D36" s="1182"/>
      <c r="E36" s="1183"/>
      <c r="F36" s="36">
        <v>0.85</v>
      </c>
      <c r="G36" s="37">
        <v>0.39</v>
      </c>
      <c r="H36" s="37">
        <v>0.62</v>
      </c>
      <c r="I36" s="37">
        <v>0.54</v>
      </c>
      <c r="J36" s="38">
        <v>1.07</v>
      </c>
      <c r="K36" s="22"/>
      <c r="L36" s="22"/>
      <c r="M36" s="22"/>
      <c r="N36" s="22"/>
      <c r="O36" s="22"/>
      <c r="P36" s="22"/>
    </row>
    <row r="37" spans="1:16" ht="39" customHeight="1" x14ac:dyDescent="0.2">
      <c r="A37" s="22"/>
      <c r="B37" s="35"/>
      <c r="C37" s="1181" t="s">
        <v>566</v>
      </c>
      <c r="D37" s="1182"/>
      <c r="E37" s="1183"/>
      <c r="F37" s="36" t="s">
        <v>512</v>
      </c>
      <c r="G37" s="37" t="s">
        <v>512</v>
      </c>
      <c r="H37" s="37">
        <v>0.03</v>
      </c>
      <c r="I37" s="37">
        <v>0.24</v>
      </c>
      <c r="J37" s="38">
        <v>0.6</v>
      </c>
      <c r="K37" s="22"/>
      <c r="L37" s="22"/>
      <c r="M37" s="22"/>
      <c r="N37" s="22"/>
      <c r="O37" s="22"/>
      <c r="P37" s="22"/>
    </row>
    <row r="38" spans="1:16" ht="39" customHeight="1" x14ac:dyDescent="0.2">
      <c r="A38" s="22"/>
      <c r="B38" s="35"/>
      <c r="C38" s="1181" t="s">
        <v>567</v>
      </c>
      <c r="D38" s="1182"/>
      <c r="E38" s="1183"/>
      <c r="F38" s="36">
        <v>0.01</v>
      </c>
      <c r="G38" s="37">
        <v>0.01</v>
      </c>
      <c r="H38" s="37">
        <v>0.01</v>
      </c>
      <c r="I38" s="37">
        <v>0.01</v>
      </c>
      <c r="J38" s="38">
        <v>0.01</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568</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569</v>
      </c>
      <c r="D43" s="1185"/>
      <c r="E43" s="1186"/>
      <c r="F43" s="41">
        <v>0.38</v>
      </c>
      <c r="G43" s="42">
        <v>1.04</v>
      </c>
      <c r="H43" s="42">
        <v>0</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LPTWhHEc0VwGvw6BNzO6kwqmUQQSWAcE+8SCFGfCbOrfDmRHFdjFme5U0sVh95eaS/O4R56spbGm1GudFkYUw==" saltValue="ZZm8+TsPTMd8ZzrR4np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2554</v>
      </c>
      <c r="L45" s="60">
        <v>2361</v>
      </c>
      <c r="M45" s="60">
        <v>2238</v>
      </c>
      <c r="N45" s="60">
        <v>2315</v>
      </c>
      <c r="O45" s="61">
        <v>2198</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512</v>
      </c>
      <c r="L46" s="64" t="s">
        <v>512</v>
      </c>
      <c r="M46" s="64" t="s">
        <v>512</v>
      </c>
      <c r="N46" s="64" t="s">
        <v>512</v>
      </c>
      <c r="O46" s="65" t="s">
        <v>512</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512</v>
      </c>
      <c r="L47" s="64" t="s">
        <v>512</v>
      </c>
      <c r="M47" s="64" t="s">
        <v>512</v>
      </c>
      <c r="N47" s="64" t="s">
        <v>512</v>
      </c>
      <c r="O47" s="65" t="s">
        <v>512</v>
      </c>
      <c r="P47" s="48"/>
      <c r="Q47" s="48"/>
      <c r="R47" s="48"/>
      <c r="S47" s="48"/>
      <c r="T47" s="48"/>
      <c r="U47" s="48"/>
    </row>
    <row r="48" spans="1:21" ht="30.75" customHeight="1" x14ac:dyDescent="0.2">
      <c r="A48" s="48"/>
      <c r="B48" s="1191"/>
      <c r="C48" s="1192"/>
      <c r="D48" s="62"/>
      <c r="E48" s="1197" t="s">
        <v>15</v>
      </c>
      <c r="F48" s="1197"/>
      <c r="G48" s="1197"/>
      <c r="H48" s="1197"/>
      <c r="I48" s="1197"/>
      <c r="J48" s="1198"/>
      <c r="K48" s="63">
        <v>617</v>
      </c>
      <c r="L48" s="64">
        <v>575</v>
      </c>
      <c r="M48" s="64">
        <v>525</v>
      </c>
      <c r="N48" s="64">
        <v>536</v>
      </c>
      <c r="O48" s="65">
        <v>544</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512</v>
      </c>
      <c r="L49" s="64" t="s">
        <v>512</v>
      </c>
      <c r="M49" s="64" t="s">
        <v>512</v>
      </c>
      <c r="N49" s="64" t="s">
        <v>512</v>
      </c>
      <c r="O49" s="65" t="s">
        <v>512</v>
      </c>
      <c r="P49" s="48"/>
      <c r="Q49" s="48"/>
      <c r="R49" s="48"/>
      <c r="S49" s="48"/>
      <c r="T49" s="48"/>
      <c r="U49" s="48"/>
    </row>
    <row r="50" spans="1:21" ht="30.75" customHeight="1" x14ac:dyDescent="0.2">
      <c r="A50" s="48"/>
      <c r="B50" s="1191"/>
      <c r="C50" s="1192"/>
      <c r="D50" s="62"/>
      <c r="E50" s="1197" t="s">
        <v>17</v>
      </c>
      <c r="F50" s="1197"/>
      <c r="G50" s="1197"/>
      <c r="H50" s="1197"/>
      <c r="I50" s="1197"/>
      <c r="J50" s="1198"/>
      <c r="K50" s="63">
        <v>496</v>
      </c>
      <c r="L50" s="64">
        <v>1152</v>
      </c>
      <c r="M50" s="64">
        <v>286</v>
      </c>
      <c r="N50" s="64">
        <v>286</v>
      </c>
      <c r="O50" s="65">
        <v>286</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512</v>
      </c>
      <c r="L51" s="64" t="s">
        <v>512</v>
      </c>
      <c r="M51" s="64" t="s">
        <v>512</v>
      </c>
      <c r="N51" s="64" t="s">
        <v>512</v>
      </c>
      <c r="O51" s="65" t="s">
        <v>512</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2904</v>
      </c>
      <c r="L52" s="64">
        <v>2745</v>
      </c>
      <c r="M52" s="64">
        <v>2767</v>
      </c>
      <c r="N52" s="64">
        <v>2715</v>
      </c>
      <c r="O52" s="65">
        <v>2617</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763</v>
      </c>
      <c r="L53" s="69">
        <v>1343</v>
      </c>
      <c r="M53" s="69">
        <v>282</v>
      </c>
      <c r="N53" s="69">
        <v>422</v>
      </c>
      <c r="O53" s="70">
        <v>411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5">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2">
      <c r="B58" s="1205" t="s">
        <v>26</v>
      </c>
      <c r="C58" s="1206"/>
      <c r="D58" s="1211" t="s">
        <v>27</v>
      </c>
      <c r="E58" s="1212"/>
      <c r="F58" s="1212"/>
      <c r="G58" s="1212"/>
      <c r="H58" s="1212"/>
      <c r="I58" s="1212"/>
      <c r="J58" s="1213"/>
      <c r="K58" s="83" t="s">
        <v>595</v>
      </c>
      <c r="L58" s="84" t="s">
        <v>595</v>
      </c>
      <c r="M58" s="84" t="s">
        <v>596</v>
      </c>
      <c r="N58" s="84" t="s">
        <v>595</v>
      </c>
      <c r="O58" s="85" t="s">
        <v>595</v>
      </c>
    </row>
    <row r="59" spans="1:21" ht="31.5" customHeight="1" x14ac:dyDescent="0.2">
      <c r="B59" s="1207"/>
      <c r="C59" s="1208"/>
      <c r="D59" s="1214" t="s">
        <v>28</v>
      </c>
      <c r="E59" s="1215"/>
      <c r="F59" s="1215"/>
      <c r="G59" s="1215"/>
      <c r="H59" s="1215"/>
      <c r="I59" s="1215"/>
      <c r="J59" s="1216"/>
      <c r="K59" s="86" t="s">
        <v>595</v>
      </c>
      <c r="L59" s="87" t="s">
        <v>595</v>
      </c>
      <c r="M59" s="87" t="s">
        <v>595</v>
      </c>
      <c r="N59" s="87" t="s">
        <v>595</v>
      </c>
      <c r="O59" s="88" t="s">
        <v>595</v>
      </c>
    </row>
    <row r="60" spans="1:21" ht="31.5" customHeight="1" thickBot="1" x14ac:dyDescent="0.25">
      <c r="B60" s="1209"/>
      <c r="C60" s="1210"/>
      <c r="D60" s="1217" t="s">
        <v>29</v>
      </c>
      <c r="E60" s="1218"/>
      <c r="F60" s="1218"/>
      <c r="G60" s="1218"/>
      <c r="H60" s="1218"/>
      <c r="I60" s="1218"/>
      <c r="J60" s="1219"/>
      <c r="K60" s="89" t="s">
        <v>595</v>
      </c>
      <c r="L60" s="90" t="s">
        <v>595</v>
      </c>
      <c r="M60" s="90" t="s">
        <v>595</v>
      </c>
      <c r="N60" s="90" t="s">
        <v>595</v>
      </c>
      <c r="O60" s="91" t="s">
        <v>595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RzHMd8L9Adt4OQArp31y/qRiMzdy6mGi2yxsZIiIKOqLrL5+TaGZKo/uUyM+M0CF8STyr8GTQNAXBnJSuLJlw==" saltValue="rYshLQJcNgx/Be44qQ2F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20" t="s">
        <v>32</v>
      </c>
      <c r="C41" s="1221"/>
      <c r="D41" s="105"/>
      <c r="E41" s="1226" t="s">
        <v>33</v>
      </c>
      <c r="F41" s="1226"/>
      <c r="G41" s="1226"/>
      <c r="H41" s="1227"/>
      <c r="I41" s="355">
        <v>17270</v>
      </c>
      <c r="J41" s="356">
        <v>17551</v>
      </c>
      <c r="K41" s="356">
        <v>20412</v>
      </c>
      <c r="L41" s="356">
        <v>20871</v>
      </c>
      <c r="M41" s="357">
        <v>20252</v>
      </c>
    </row>
    <row r="42" spans="2:13" ht="27.75" customHeight="1" x14ac:dyDescent="0.2">
      <c r="B42" s="1222"/>
      <c r="C42" s="1223"/>
      <c r="D42" s="106"/>
      <c r="E42" s="1228" t="s">
        <v>34</v>
      </c>
      <c r="F42" s="1228"/>
      <c r="G42" s="1228"/>
      <c r="H42" s="1229"/>
      <c r="I42" s="358">
        <v>3815</v>
      </c>
      <c r="J42" s="359">
        <v>3164</v>
      </c>
      <c r="K42" s="359">
        <v>2873</v>
      </c>
      <c r="L42" s="359">
        <v>2582</v>
      </c>
      <c r="M42" s="360">
        <v>2291</v>
      </c>
    </row>
    <row r="43" spans="2:13" ht="27.75" customHeight="1" x14ac:dyDescent="0.2">
      <c r="B43" s="1222"/>
      <c r="C43" s="1223"/>
      <c r="D43" s="106"/>
      <c r="E43" s="1228" t="s">
        <v>35</v>
      </c>
      <c r="F43" s="1228"/>
      <c r="G43" s="1228"/>
      <c r="H43" s="1229"/>
      <c r="I43" s="358">
        <v>9184</v>
      </c>
      <c r="J43" s="359">
        <v>8995</v>
      </c>
      <c r="K43" s="359">
        <v>8532</v>
      </c>
      <c r="L43" s="359">
        <v>7765</v>
      </c>
      <c r="M43" s="360">
        <v>7316</v>
      </c>
    </row>
    <row r="44" spans="2:13" ht="27.75" customHeight="1" x14ac:dyDescent="0.2">
      <c r="B44" s="1222"/>
      <c r="C44" s="1223"/>
      <c r="D44" s="106"/>
      <c r="E44" s="1228" t="s">
        <v>36</v>
      </c>
      <c r="F44" s="1228"/>
      <c r="G44" s="1228"/>
      <c r="H44" s="1229"/>
      <c r="I44" s="358" t="s">
        <v>512</v>
      </c>
      <c r="J44" s="359" t="s">
        <v>512</v>
      </c>
      <c r="K44" s="359" t="s">
        <v>512</v>
      </c>
      <c r="L44" s="359" t="s">
        <v>512</v>
      </c>
      <c r="M44" s="360" t="s">
        <v>512</v>
      </c>
    </row>
    <row r="45" spans="2:13" ht="27.75" customHeight="1" x14ac:dyDescent="0.2">
      <c r="B45" s="1222"/>
      <c r="C45" s="1223"/>
      <c r="D45" s="106"/>
      <c r="E45" s="1228" t="s">
        <v>37</v>
      </c>
      <c r="F45" s="1228"/>
      <c r="G45" s="1228"/>
      <c r="H45" s="1229"/>
      <c r="I45" s="358">
        <v>6246</v>
      </c>
      <c r="J45" s="359">
        <v>6435</v>
      </c>
      <c r="K45" s="359">
        <v>6324</v>
      </c>
      <c r="L45" s="359">
        <v>6384</v>
      </c>
      <c r="M45" s="360">
        <v>6250</v>
      </c>
    </row>
    <row r="46" spans="2:13" ht="27.75" customHeight="1" x14ac:dyDescent="0.2">
      <c r="B46" s="1222"/>
      <c r="C46" s="1223"/>
      <c r="D46" s="107"/>
      <c r="E46" s="1228" t="s">
        <v>38</v>
      </c>
      <c r="F46" s="1228"/>
      <c r="G46" s="1228"/>
      <c r="H46" s="1229"/>
      <c r="I46" s="358">
        <v>4</v>
      </c>
      <c r="J46" s="359">
        <v>3</v>
      </c>
      <c r="K46" s="359">
        <v>2</v>
      </c>
      <c r="L46" s="359">
        <v>2</v>
      </c>
      <c r="M46" s="360">
        <v>1</v>
      </c>
    </row>
    <row r="47" spans="2:13" ht="27.75" customHeight="1" x14ac:dyDescent="0.2">
      <c r="B47" s="1222"/>
      <c r="C47" s="1223"/>
      <c r="D47" s="108"/>
      <c r="E47" s="1230" t="s">
        <v>39</v>
      </c>
      <c r="F47" s="1231"/>
      <c r="G47" s="1231"/>
      <c r="H47" s="1232"/>
      <c r="I47" s="358" t="s">
        <v>512</v>
      </c>
      <c r="J47" s="359" t="s">
        <v>512</v>
      </c>
      <c r="K47" s="359" t="s">
        <v>512</v>
      </c>
      <c r="L47" s="359" t="s">
        <v>512</v>
      </c>
      <c r="M47" s="360" t="s">
        <v>512</v>
      </c>
    </row>
    <row r="48" spans="2:13" ht="27.75" customHeight="1" x14ac:dyDescent="0.2">
      <c r="B48" s="1222"/>
      <c r="C48" s="1223"/>
      <c r="D48" s="106"/>
      <c r="E48" s="1228" t="s">
        <v>40</v>
      </c>
      <c r="F48" s="1228"/>
      <c r="G48" s="1228"/>
      <c r="H48" s="1229"/>
      <c r="I48" s="358" t="s">
        <v>512</v>
      </c>
      <c r="J48" s="359" t="s">
        <v>512</v>
      </c>
      <c r="K48" s="359" t="s">
        <v>512</v>
      </c>
      <c r="L48" s="359" t="s">
        <v>512</v>
      </c>
      <c r="M48" s="360" t="s">
        <v>512</v>
      </c>
    </row>
    <row r="49" spans="2:13" ht="27.75" customHeight="1" x14ac:dyDescent="0.2">
      <c r="B49" s="1224"/>
      <c r="C49" s="1225"/>
      <c r="D49" s="106"/>
      <c r="E49" s="1228" t="s">
        <v>41</v>
      </c>
      <c r="F49" s="1228"/>
      <c r="G49" s="1228"/>
      <c r="H49" s="1229"/>
      <c r="I49" s="358" t="s">
        <v>512</v>
      </c>
      <c r="J49" s="359" t="s">
        <v>512</v>
      </c>
      <c r="K49" s="359" t="s">
        <v>512</v>
      </c>
      <c r="L49" s="359" t="s">
        <v>512</v>
      </c>
      <c r="M49" s="360" t="s">
        <v>512</v>
      </c>
    </row>
    <row r="50" spans="2:13" ht="27.75" customHeight="1" x14ac:dyDescent="0.2">
      <c r="B50" s="1233" t="s">
        <v>42</v>
      </c>
      <c r="C50" s="1234"/>
      <c r="D50" s="109"/>
      <c r="E50" s="1228" t="s">
        <v>43</v>
      </c>
      <c r="F50" s="1228"/>
      <c r="G50" s="1228"/>
      <c r="H50" s="1229"/>
      <c r="I50" s="358">
        <v>16021</v>
      </c>
      <c r="J50" s="359">
        <v>15604</v>
      </c>
      <c r="K50" s="359">
        <v>12848</v>
      </c>
      <c r="L50" s="359">
        <v>12070</v>
      </c>
      <c r="M50" s="360">
        <v>17213</v>
      </c>
    </row>
    <row r="51" spans="2:13" ht="27.75" customHeight="1" x14ac:dyDescent="0.2">
      <c r="B51" s="1222"/>
      <c r="C51" s="1223"/>
      <c r="D51" s="106"/>
      <c r="E51" s="1228" t="s">
        <v>44</v>
      </c>
      <c r="F51" s="1228"/>
      <c r="G51" s="1228"/>
      <c r="H51" s="1229"/>
      <c r="I51" s="358">
        <v>4223</v>
      </c>
      <c r="J51" s="359">
        <v>3521</v>
      </c>
      <c r="K51" s="359">
        <v>3691</v>
      </c>
      <c r="L51" s="359">
        <v>3686</v>
      </c>
      <c r="M51" s="360">
        <v>3861</v>
      </c>
    </row>
    <row r="52" spans="2:13" ht="27.75" customHeight="1" x14ac:dyDescent="0.2">
      <c r="B52" s="1224"/>
      <c r="C52" s="1225"/>
      <c r="D52" s="106"/>
      <c r="E52" s="1228" t="s">
        <v>45</v>
      </c>
      <c r="F52" s="1228"/>
      <c r="G52" s="1228"/>
      <c r="H52" s="1229"/>
      <c r="I52" s="358">
        <v>22256</v>
      </c>
      <c r="J52" s="359">
        <v>21893</v>
      </c>
      <c r="K52" s="359">
        <v>23317</v>
      </c>
      <c r="L52" s="359">
        <v>23598</v>
      </c>
      <c r="M52" s="360">
        <v>23065</v>
      </c>
    </row>
    <row r="53" spans="2:13" ht="27.75" customHeight="1" thickBot="1" x14ac:dyDescent="0.25">
      <c r="B53" s="1235" t="s">
        <v>46</v>
      </c>
      <c r="C53" s="1236"/>
      <c r="D53" s="110"/>
      <c r="E53" s="1237" t="s">
        <v>47</v>
      </c>
      <c r="F53" s="1237"/>
      <c r="G53" s="1237"/>
      <c r="H53" s="1238"/>
      <c r="I53" s="361">
        <v>-5980</v>
      </c>
      <c r="J53" s="362">
        <v>-4869</v>
      </c>
      <c r="K53" s="362">
        <v>-1713</v>
      </c>
      <c r="L53" s="362">
        <v>-1749</v>
      </c>
      <c r="M53" s="363">
        <v>-8028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28ViDUoOMWPDia6i5GQzW9pb8OP+DWJ4KBwDgVxwjhS2pGp+lE6ei2N6n4YLpAjc31T2J3v0gGfJ0nJvc1ReQ==" saltValue="vMHDgWjlSiFNPW1VvLMe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47" t="s">
        <v>50</v>
      </c>
      <c r="D55" s="1247"/>
      <c r="E55" s="1248"/>
      <c r="F55" s="122">
        <v>7584</v>
      </c>
      <c r="G55" s="122">
        <v>7387</v>
      </c>
      <c r="H55" s="123">
        <v>7490</v>
      </c>
    </row>
    <row r="56" spans="2:8" ht="52.5" customHeight="1" x14ac:dyDescent="0.2">
      <c r="B56" s="124"/>
      <c r="C56" s="1249" t="s">
        <v>51</v>
      </c>
      <c r="D56" s="1249"/>
      <c r="E56" s="1250"/>
      <c r="F56" s="125" t="s">
        <v>512</v>
      </c>
      <c r="G56" s="125" t="s">
        <v>512</v>
      </c>
      <c r="H56" s="126" t="s">
        <v>512</v>
      </c>
    </row>
    <row r="57" spans="2:8" ht="53.25" customHeight="1" x14ac:dyDescent="0.2">
      <c r="B57" s="124"/>
      <c r="C57" s="1251" t="s">
        <v>52</v>
      </c>
      <c r="D57" s="1251"/>
      <c r="E57" s="1252"/>
      <c r="F57" s="127">
        <v>6808</v>
      </c>
      <c r="G57" s="127">
        <v>6776</v>
      </c>
      <c r="H57" s="128">
        <v>8774</v>
      </c>
    </row>
    <row r="58" spans="2:8" ht="45.75" customHeight="1" x14ac:dyDescent="0.2">
      <c r="B58" s="129"/>
      <c r="C58" s="1239" t="s">
        <v>590</v>
      </c>
      <c r="D58" s="1240"/>
      <c r="E58" s="1241"/>
      <c r="F58" s="130">
        <v>2489</v>
      </c>
      <c r="G58" s="130">
        <v>2489</v>
      </c>
      <c r="H58" s="131">
        <v>4592</v>
      </c>
    </row>
    <row r="59" spans="2:8" ht="45.75" customHeight="1" x14ac:dyDescent="0.2">
      <c r="B59" s="129"/>
      <c r="C59" s="1239" t="s">
        <v>591</v>
      </c>
      <c r="D59" s="1240"/>
      <c r="E59" s="1241"/>
      <c r="F59" s="130">
        <v>1003</v>
      </c>
      <c r="G59" s="130">
        <v>997</v>
      </c>
      <c r="H59" s="131">
        <v>993</v>
      </c>
    </row>
    <row r="60" spans="2:8" ht="45.75" customHeight="1" x14ac:dyDescent="0.2">
      <c r="B60" s="129"/>
      <c r="C60" s="1239" t="s">
        <v>592</v>
      </c>
      <c r="D60" s="1240"/>
      <c r="E60" s="1241"/>
      <c r="F60" s="130">
        <v>985</v>
      </c>
      <c r="G60" s="130">
        <v>985</v>
      </c>
      <c r="H60" s="131">
        <v>979</v>
      </c>
    </row>
    <row r="61" spans="2:8" ht="45.75" customHeight="1" x14ac:dyDescent="0.2">
      <c r="B61" s="129"/>
      <c r="C61" s="1239" t="s">
        <v>593</v>
      </c>
      <c r="D61" s="1240"/>
      <c r="E61" s="1241"/>
      <c r="F61" s="130">
        <v>931</v>
      </c>
      <c r="G61" s="130">
        <v>931</v>
      </c>
      <c r="H61" s="131">
        <v>876</v>
      </c>
    </row>
    <row r="62" spans="2:8" ht="45.75" customHeight="1" thickBot="1" x14ac:dyDescent="0.25">
      <c r="B62" s="132"/>
      <c r="C62" s="1242" t="s">
        <v>594</v>
      </c>
      <c r="D62" s="1243"/>
      <c r="E62" s="1244"/>
      <c r="F62" s="133">
        <v>576</v>
      </c>
      <c r="G62" s="133">
        <v>543</v>
      </c>
      <c r="H62" s="134">
        <v>510</v>
      </c>
    </row>
    <row r="63" spans="2:8" ht="52.5" customHeight="1" thickBot="1" x14ac:dyDescent="0.25">
      <c r="B63" s="135"/>
      <c r="C63" s="1245" t="s">
        <v>53</v>
      </c>
      <c r="D63" s="1245"/>
      <c r="E63" s="1246"/>
      <c r="F63" s="136">
        <v>14392</v>
      </c>
      <c r="G63" s="136">
        <v>14162</v>
      </c>
      <c r="H63" s="137">
        <v>16264</v>
      </c>
    </row>
    <row r="64" spans="2:8" ht="13.2" x14ac:dyDescent="0.2"/>
  </sheetData>
  <sheetProtection algorithmName="SHA-512" hashValue="c4S9E4w8EPSGQtxvbqhoKTZ4nh8fn0Cbu49uw8BCAgNfQFrDODLVnglc/ZqBmnLsQ3wj+Y7NPcKTGOh7QvzMMw==" saltValue="b7E2hf+lc6fUww0Cdsp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600</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554</v>
      </c>
      <c r="BQ50" s="1259"/>
      <c r="BR50" s="1259"/>
      <c r="BS50" s="1259"/>
      <c r="BT50" s="1259"/>
      <c r="BU50" s="1259"/>
      <c r="BV50" s="1259"/>
      <c r="BW50" s="1259"/>
      <c r="BX50" s="1259" t="s">
        <v>555</v>
      </c>
      <c r="BY50" s="1259"/>
      <c r="BZ50" s="1259"/>
      <c r="CA50" s="1259"/>
      <c r="CB50" s="1259"/>
      <c r="CC50" s="1259"/>
      <c r="CD50" s="1259"/>
      <c r="CE50" s="1259"/>
      <c r="CF50" s="1259" t="s">
        <v>556</v>
      </c>
      <c r="CG50" s="1259"/>
      <c r="CH50" s="1259"/>
      <c r="CI50" s="1259"/>
      <c r="CJ50" s="1259"/>
      <c r="CK50" s="1259"/>
      <c r="CL50" s="1259"/>
      <c r="CM50" s="1259"/>
      <c r="CN50" s="1259" t="s">
        <v>557</v>
      </c>
      <c r="CO50" s="1259"/>
      <c r="CP50" s="1259"/>
      <c r="CQ50" s="1259"/>
      <c r="CR50" s="1259"/>
      <c r="CS50" s="1259"/>
      <c r="CT50" s="1259"/>
      <c r="CU50" s="1259"/>
      <c r="CV50" s="1259" t="s">
        <v>558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601</v>
      </c>
      <c r="AO51" s="1258"/>
      <c r="AP51" s="1258"/>
      <c r="AQ51" s="1258"/>
      <c r="AR51" s="1258"/>
      <c r="AS51" s="1258"/>
      <c r="AT51" s="1258"/>
      <c r="AU51" s="1258"/>
      <c r="AV51" s="1258"/>
      <c r="AW51" s="1258"/>
      <c r="AX51" s="1258"/>
      <c r="AY51" s="1258"/>
      <c r="AZ51" s="1258"/>
      <c r="BA51" s="1258"/>
      <c r="BB51" s="1258" t="s">
        <v>602</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603</v>
      </c>
      <c r="BC53" s="1258"/>
      <c r="BD53" s="1258"/>
      <c r="BE53" s="1258"/>
      <c r="BF53" s="1258"/>
      <c r="BG53" s="1258"/>
      <c r="BH53" s="1258"/>
      <c r="BI53" s="1258"/>
      <c r="BJ53" s="1258"/>
      <c r="BK53" s="1258"/>
      <c r="BL53" s="1258"/>
      <c r="BM53" s="1258"/>
      <c r="BN53" s="1258"/>
      <c r="BO53" s="1258"/>
      <c r="BP53" s="1255">
        <v>63.6</v>
      </c>
      <c r="BQ53" s="1255"/>
      <c r="BR53" s="1255"/>
      <c r="BS53" s="1255"/>
      <c r="BT53" s="1255"/>
      <c r="BU53" s="1255"/>
      <c r="BV53" s="1255"/>
      <c r="BW53" s="1255"/>
      <c r="BX53" s="1255">
        <v>65.2</v>
      </c>
      <c r="BY53" s="1255"/>
      <c r="BZ53" s="1255"/>
      <c r="CA53" s="1255"/>
      <c r="CB53" s="1255"/>
      <c r="CC53" s="1255"/>
      <c r="CD53" s="1255"/>
      <c r="CE53" s="1255"/>
      <c r="CF53" s="1255">
        <v>66.2</v>
      </c>
      <c r="CG53" s="1255"/>
      <c r="CH53" s="1255"/>
      <c r="CI53" s="1255"/>
      <c r="CJ53" s="1255"/>
      <c r="CK53" s="1255"/>
      <c r="CL53" s="1255"/>
      <c r="CM53" s="1255"/>
      <c r="CN53" s="1255">
        <v>67.900000000000006</v>
      </c>
      <c r="CO53" s="1255"/>
      <c r="CP53" s="1255"/>
      <c r="CQ53" s="1255"/>
      <c r="CR53" s="1255"/>
      <c r="CS53" s="1255"/>
      <c r="CT53" s="1255"/>
      <c r="CU53" s="1255"/>
      <c r="CV53" s="1255">
        <v>67.900000000000006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604</v>
      </c>
      <c r="AO55" s="1259"/>
      <c r="AP55" s="1259"/>
      <c r="AQ55" s="1259"/>
      <c r="AR55" s="1259"/>
      <c r="AS55" s="1259"/>
      <c r="AT55" s="1259"/>
      <c r="AU55" s="1259"/>
      <c r="AV55" s="1259"/>
      <c r="AW55" s="1259"/>
      <c r="AX55" s="1259"/>
      <c r="AY55" s="1259"/>
      <c r="AZ55" s="1259"/>
      <c r="BA55" s="1259"/>
      <c r="BB55" s="1258" t="s">
        <v>602</v>
      </c>
      <c r="BC55" s="1258"/>
      <c r="BD55" s="1258"/>
      <c r="BE55" s="1258"/>
      <c r="BF55" s="1258"/>
      <c r="BG55" s="1258"/>
      <c r="BH55" s="1258"/>
      <c r="BI55" s="1258"/>
      <c r="BJ55" s="1258"/>
      <c r="BK55" s="1258"/>
      <c r="BL55" s="1258"/>
      <c r="BM55" s="1258"/>
      <c r="BN55" s="1258"/>
      <c r="BO55" s="1258"/>
      <c r="BP55" s="1255">
        <v>35.200000000000003</v>
      </c>
      <c r="BQ55" s="1255"/>
      <c r="BR55" s="1255"/>
      <c r="BS55" s="1255"/>
      <c r="BT55" s="1255"/>
      <c r="BU55" s="1255"/>
      <c r="BV55" s="1255"/>
      <c r="BW55" s="1255"/>
      <c r="BX55" s="1255">
        <v>40.4</v>
      </c>
      <c r="BY55" s="1255"/>
      <c r="BZ55" s="1255"/>
      <c r="CA55" s="1255"/>
      <c r="CB55" s="1255"/>
      <c r="CC55" s="1255"/>
      <c r="CD55" s="1255"/>
      <c r="CE55" s="1255"/>
      <c r="CF55" s="1255">
        <v>39.5</v>
      </c>
      <c r="CG55" s="1255"/>
      <c r="CH55" s="1255"/>
      <c r="CI55" s="1255"/>
      <c r="CJ55" s="1255"/>
      <c r="CK55" s="1255"/>
      <c r="CL55" s="1255"/>
      <c r="CM55" s="1255"/>
      <c r="CN55" s="1255">
        <v>39</v>
      </c>
      <c r="CO55" s="1255"/>
      <c r="CP55" s="1255"/>
      <c r="CQ55" s="1255"/>
      <c r="CR55" s="1255"/>
      <c r="CS55" s="1255"/>
      <c r="CT55" s="1255"/>
      <c r="CU55" s="1255"/>
      <c r="CV55" s="1255">
        <v>28.7</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603</v>
      </c>
      <c r="BC57" s="1258"/>
      <c r="BD57" s="1258"/>
      <c r="BE57" s="1258"/>
      <c r="BF57" s="1258"/>
      <c r="BG57" s="1258"/>
      <c r="BH57" s="1258"/>
      <c r="BI57" s="1258"/>
      <c r="BJ57" s="1258"/>
      <c r="BK57" s="1258"/>
      <c r="BL57" s="1258"/>
      <c r="BM57" s="1258"/>
      <c r="BN57" s="1258"/>
      <c r="BO57" s="1258"/>
      <c r="BP57" s="1255">
        <v>57.3</v>
      </c>
      <c r="BQ57" s="1255"/>
      <c r="BR57" s="1255"/>
      <c r="BS57" s="1255"/>
      <c r="BT57" s="1255"/>
      <c r="BU57" s="1255"/>
      <c r="BV57" s="1255"/>
      <c r="BW57" s="1255"/>
      <c r="BX57" s="1255">
        <v>58.4</v>
      </c>
      <c r="BY57" s="1255"/>
      <c r="BZ57" s="1255"/>
      <c r="CA57" s="1255"/>
      <c r="CB57" s="1255"/>
      <c r="CC57" s="1255"/>
      <c r="CD57" s="1255"/>
      <c r="CE57" s="1255"/>
      <c r="CF57" s="1255">
        <v>59.1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605</v>
      </c>
    </row>
    <row r="64" spans="1:109" ht="13.2" x14ac:dyDescent="0.2">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606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600</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554</v>
      </c>
      <c r="BQ72" s="1259"/>
      <c r="BR72" s="1259"/>
      <c r="BS72" s="1259"/>
      <c r="BT72" s="1259"/>
      <c r="BU72" s="1259"/>
      <c r="BV72" s="1259"/>
      <c r="BW72" s="1259"/>
      <c r="BX72" s="1259" t="s">
        <v>555</v>
      </c>
      <c r="BY72" s="1259"/>
      <c r="BZ72" s="1259"/>
      <c r="CA72" s="1259"/>
      <c r="CB72" s="1259"/>
      <c r="CC72" s="1259"/>
      <c r="CD72" s="1259"/>
      <c r="CE72" s="1259"/>
      <c r="CF72" s="1259" t="s">
        <v>556</v>
      </c>
      <c r="CG72" s="1259"/>
      <c r="CH72" s="1259"/>
      <c r="CI72" s="1259"/>
      <c r="CJ72" s="1259"/>
      <c r="CK72" s="1259"/>
      <c r="CL72" s="1259"/>
      <c r="CM72" s="1259"/>
      <c r="CN72" s="1259" t="s">
        <v>557</v>
      </c>
      <c r="CO72" s="1259"/>
      <c r="CP72" s="1259"/>
      <c r="CQ72" s="1259"/>
      <c r="CR72" s="1259"/>
      <c r="CS72" s="1259"/>
      <c r="CT72" s="1259"/>
      <c r="CU72" s="1259"/>
      <c r="CV72" s="1259" t="s">
        <v>558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601</v>
      </c>
      <c r="AO73" s="1258"/>
      <c r="AP73" s="1258"/>
      <c r="AQ73" s="1258"/>
      <c r="AR73" s="1258"/>
      <c r="AS73" s="1258"/>
      <c r="AT73" s="1258"/>
      <c r="AU73" s="1258"/>
      <c r="AV73" s="1258"/>
      <c r="AW73" s="1258"/>
      <c r="AX73" s="1258"/>
      <c r="AY73" s="1258"/>
      <c r="AZ73" s="1258"/>
      <c r="BA73" s="1258"/>
      <c r="BB73" s="1258" t="s">
        <v>602</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607</v>
      </c>
      <c r="BC75" s="1258"/>
      <c r="BD75" s="1258"/>
      <c r="BE75" s="1258"/>
      <c r="BF75" s="1258"/>
      <c r="BG75" s="1258"/>
      <c r="BH75" s="1258"/>
      <c r="BI75" s="1258"/>
      <c r="BJ75" s="1258"/>
      <c r="BK75" s="1258"/>
      <c r="BL75" s="1258"/>
      <c r="BM75" s="1258"/>
      <c r="BN75" s="1258"/>
      <c r="BO75" s="1258"/>
      <c r="BP75" s="1255">
        <v>4.2</v>
      </c>
      <c r="BQ75" s="1255"/>
      <c r="BR75" s="1255"/>
      <c r="BS75" s="1255"/>
      <c r="BT75" s="1255"/>
      <c r="BU75" s="1255"/>
      <c r="BV75" s="1255"/>
      <c r="BW75" s="1255"/>
      <c r="BX75" s="1255">
        <v>5.5</v>
      </c>
      <c r="BY75" s="1255"/>
      <c r="BZ75" s="1255"/>
      <c r="CA75" s="1255"/>
      <c r="CB75" s="1255"/>
      <c r="CC75" s="1255"/>
      <c r="CD75" s="1255"/>
      <c r="CE75" s="1255"/>
      <c r="CF75" s="1255">
        <v>4.9000000000000004</v>
      </c>
      <c r="CG75" s="1255"/>
      <c r="CH75" s="1255"/>
      <c r="CI75" s="1255"/>
      <c r="CJ75" s="1255"/>
      <c r="CK75" s="1255"/>
      <c r="CL75" s="1255"/>
      <c r="CM75" s="1255"/>
      <c r="CN75" s="1255">
        <v>4</v>
      </c>
      <c r="CO75" s="1255"/>
      <c r="CP75" s="1255"/>
      <c r="CQ75" s="1255"/>
      <c r="CR75" s="1255"/>
      <c r="CS75" s="1255"/>
      <c r="CT75" s="1255"/>
      <c r="CU75" s="1255"/>
      <c r="CV75" s="1255">
        <v>2.2999999999999998</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604</v>
      </c>
      <c r="AO77" s="1259"/>
      <c r="AP77" s="1259"/>
      <c r="AQ77" s="1259"/>
      <c r="AR77" s="1259"/>
      <c r="AS77" s="1259"/>
      <c r="AT77" s="1259"/>
      <c r="AU77" s="1259"/>
      <c r="AV77" s="1259"/>
      <c r="AW77" s="1259"/>
      <c r="AX77" s="1259"/>
      <c r="AY77" s="1259"/>
      <c r="AZ77" s="1259"/>
      <c r="BA77" s="1259"/>
      <c r="BB77" s="1258" t="s">
        <v>602</v>
      </c>
      <c r="BC77" s="1258"/>
      <c r="BD77" s="1258"/>
      <c r="BE77" s="1258"/>
      <c r="BF77" s="1258"/>
      <c r="BG77" s="1258"/>
      <c r="BH77" s="1258"/>
      <c r="BI77" s="1258"/>
      <c r="BJ77" s="1258"/>
      <c r="BK77" s="1258"/>
      <c r="BL77" s="1258"/>
      <c r="BM77" s="1258"/>
      <c r="BN77" s="1258"/>
      <c r="BO77" s="1258"/>
      <c r="BP77" s="1255">
        <v>35.200000000000003</v>
      </c>
      <c r="BQ77" s="1255"/>
      <c r="BR77" s="1255"/>
      <c r="BS77" s="1255"/>
      <c r="BT77" s="1255"/>
      <c r="BU77" s="1255"/>
      <c r="BV77" s="1255"/>
      <c r="BW77" s="1255"/>
      <c r="BX77" s="1255">
        <v>40.4</v>
      </c>
      <c r="BY77" s="1255"/>
      <c r="BZ77" s="1255"/>
      <c r="CA77" s="1255"/>
      <c r="CB77" s="1255"/>
      <c r="CC77" s="1255"/>
      <c r="CD77" s="1255"/>
      <c r="CE77" s="1255"/>
      <c r="CF77" s="1255">
        <v>39.5</v>
      </c>
      <c r="CG77" s="1255"/>
      <c r="CH77" s="1255"/>
      <c r="CI77" s="1255"/>
      <c r="CJ77" s="1255"/>
      <c r="CK77" s="1255"/>
      <c r="CL77" s="1255"/>
      <c r="CM77" s="1255"/>
      <c r="CN77" s="1255">
        <v>39</v>
      </c>
      <c r="CO77" s="1255"/>
      <c r="CP77" s="1255"/>
      <c r="CQ77" s="1255"/>
      <c r="CR77" s="1255"/>
      <c r="CS77" s="1255"/>
      <c r="CT77" s="1255"/>
      <c r="CU77" s="1255"/>
      <c r="CV77" s="1255">
        <v>28.7</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607</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7</v>
      </c>
      <c r="BY79" s="1255"/>
      <c r="BZ79" s="1255"/>
      <c r="CA79" s="1255"/>
      <c r="CB79" s="1255"/>
      <c r="CC79" s="1255"/>
      <c r="CD79" s="1255"/>
      <c r="CE79" s="1255"/>
      <c r="CF79" s="1255">
        <v>6.9</v>
      </c>
      <c r="CG79" s="1255"/>
      <c r="CH79" s="1255"/>
      <c r="CI79" s="1255"/>
      <c r="CJ79" s="1255"/>
      <c r="CK79" s="1255"/>
      <c r="CL79" s="1255"/>
      <c r="CM79" s="1255"/>
      <c r="CN79" s="1255">
        <v>6.9</v>
      </c>
      <c r="CO79" s="1255"/>
      <c r="CP79" s="1255"/>
      <c r="CQ79" s="1255"/>
      <c r="CR79" s="1255"/>
      <c r="CS79" s="1255"/>
      <c r="CT79" s="1255"/>
      <c r="CU79" s="1255"/>
      <c r="CV79" s="1255">
        <v>6.8</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6ZV0fgplELyElcWZsi5G387RWzTlZQyabTayb3wMt9lqpidvMyegs30SSJb8iSr8X9Zt+Sy3o5aRUfMOQwgvog==" saltValue="sZ+irwUw/mrvMQDVh7lqn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KNKZJ9cP6tqVKWd3i9prvaadKdsq+d6lX11OFHvxRJZwJ/sqBoV6Mz38WTCHgauRXtN0McVMb7SVo5dkQLQNuQ==" saltValue="x2YQiO2WdARDnClNphnp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f/3t+sW8K+U8oeoUJKxb7FqNsF4OEZKQI2xq+mzTZu+687zfexuAR9zBAhvxqMuT/LrRpS+52wAd5JK4wjjFNg==" saltValue="jrB6pselWGE2qvBX992p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84042</v>
      </c>
      <c r="E3" s="156"/>
      <c r="F3" s="157">
        <v>79245</v>
      </c>
      <c r="G3" s="158"/>
      <c r="H3" s="159"/>
    </row>
    <row r="4" spans="1:8" x14ac:dyDescent="0.2">
      <c r="A4" s="160"/>
      <c r="B4" s="161"/>
      <c r="C4" s="162"/>
      <c r="D4" s="163">
        <v>43334</v>
      </c>
      <c r="E4" s="164"/>
      <c r="F4" s="165">
        <v>40378</v>
      </c>
      <c r="G4" s="166"/>
      <c r="H4" s="167"/>
    </row>
    <row r="5" spans="1:8" x14ac:dyDescent="0.2">
      <c r="A5" s="148" t="s">
        <v>546</v>
      </c>
      <c r="B5" s="153"/>
      <c r="C5" s="154"/>
      <c r="D5" s="155">
        <v>105372</v>
      </c>
      <c r="E5" s="156"/>
      <c r="F5" s="157">
        <v>71604</v>
      </c>
      <c r="G5" s="158"/>
      <c r="H5" s="159"/>
    </row>
    <row r="6" spans="1:8" x14ac:dyDescent="0.2">
      <c r="A6" s="160"/>
      <c r="B6" s="161"/>
      <c r="C6" s="162"/>
      <c r="D6" s="163">
        <v>75196</v>
      </c>
      <c r="E6" s="164"/>
      <c r="F6" s="165">
        <v>45121</v>
      </c>
      <c r="G6" s="166"/>
      <c r="H6" s="167"/>
    </row>
    <row r="7" spans="1:8" x14ac:dyDescent="0.2">
      <c r="A7" s="148" t="s">
        <v>547</v>
      </c>
      <c r="B7" s="153"/>
      <c r="C7" s="154"/>
      <c r="D7" s="155">
        <v>98616</v>
      </c>
      <c r="E7" s="156"/>
      <c r="F7" s="157">
        <v>67009</v>
      </c>
      <c r="G7" s="158"/>
      <c r="H7" s="159"/>
    </row>
    <row r="8" spans="1:8" x14ac:dyDescent="0.2">
      <c r="A8" s="160"/>
      <c r="B8" s="161"/>
      <c r="C8" s="162"/>
      <c r="D8" s="163">
        <v>68558</v>
      </c>
      <c r="E8" s="164"/>
      <c r="F8" s="165">
        <v>43028</v>
      </c>
      <c r="G8" s="166"/>
      <c r="H8" s="167"/>
    </row>
    <row r="9" spans="1:8" x14ac:dyDescent="0.2">
      <c r="A9" s="148" t="s">
        <v>548</v>
      </c>
      <c r="B9" s="153"/>
      <c r="C9" s="154"/>
      <c r="D9" s="155">
        <v>61169</v>
      </c>
      <c r="E9" s="156"/>
      <c r="F9" s="157">
        <v>40807</v>
      </c>
      <c r="G9" s="158"/>
      <c r="H9" s="159"/>
    </row>
    <row r="10" spans="1:8" x14ac:dyDescent="0.2">
      <c r="A10" s="160"/>
      <c r="B10" s="161"/>
      <c r="C10" s="162"/>
      <c r="D10" s="163">
        <v>27092</v>
      </c>
      <c r="E10" s="164"/>
      <c r="F10" s="165">
        <v>19520</v>
      </c>
      <c r="G10" s="166"/>
      <c r="H10" s="167"/>
    </row>
    <row r="11" spans="1:8" x14ac:dyDescent="0.2">
      <c r="A11" s="148" t="s">
        <v>549</v>
      </c>
      <c r="B11" s="153"/>
      <c r="C11" s="154"/>
      <c r="D11" s="155">
        <v>59502</v>
      </c>
      <c r="E11" s="156"/>
      <c r="F11" s="157">
        <v>37343</v>
      </c>
      <c r="G11" s="158"/>
      <c r="H11" s="159"/>
    </row>
    <row r="12" spans="1:8" x14ac:dyDescent="0.2">
      <c r="A12" s="160"/>
      <c r="B12" s="161"/>
      <c r="C12" s="168"/>
      <c r="D12" s="163">
        <v>31600</v>
      </c>
      <c r="E12" s="164"/>
      <c r="F12" s="165">
        <v>17633</v>
      </c>
      <c r="G12" s="166"/>
      <c r="H12" s="167"/>
    </row>
    <row r="13" spans="1:8" x14ac:dyDescent="0.2">
      <c r="A13" s="148"/>
      <c r="B13" s="153"/>
      <c r="C13" s="169"/>
      <c r="D13" s="170">
        <v>81740</v>
      </c>
      <c r="E13" s="171"/>
      <c r="F13" s="172">
        <v>59202</v>
      </c>
      <c r="G13" s="173"/>
      <c r="H13" s="159"/>
    </row>
    <row r="14" spans="1:8" x14ac:dyDescent="0.2">
      <c r="A14" s="160"/>
      <c r="B14" s="161"/>
      <c r="C14" s="162"/>
      <c r="D14" s="163">
        <v>49156</v>
      </c>
      <c r="E14" s="164"/>
      <c r="F14" s="165">
        <v>33136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7.71</v>
      </c>
      <c r="C19" s="174">
        <f>ROUND(VALUE(SUBSTITUTE(実質収支比率等に係る経年分析!G$48,"▲","-")),2)</f>
        <v>4.4800000000000004</v>
      </c>
      <c r="D19" s="174">
        <f>ROUND(VALUE(SUBSTITUTE(実質収支比率等に係る経年分析!H$48,"▲","-")),2)</f>
        <v>4.6100000000000003</v>
      </c>
      <c r="E19" s="174">
        <f>ROUND(VALUE(SUBSTITUTE(実質収支比率等に係る経年分析!I$48,"▲","-")),2)</f>
        <v>4.82</v>
      </c>
      <c r="F19" s="174">
        <f>ROUND(VALUE(SUBSTITUTE(実質収支比率等に係る経年分析!J$48,"▲","-")),2)</f>
        <v>3.24</v>
      </c>
    </row>
    <row r="20" spans="1:11" x14ac:dyDescent="0.2">
      <c r="A20" s="174" t="s">
        <v>57</v>
      </c>
      <c r="B20" s="174">
        <f>ROUND(VALUE(SUBSTITUTE(実質収支比率等に係る経年分析!F$47,"▲","-")),2)</f>
        <v>42.79</v>
      </c>
      <c r="C20" s="174">
        <f>ROUND(VALUE(SUBSTITUTE(実質収支比率等に係る経年分析!G$47,"▲","-")),2)</f>
        <v>39.619999999999997</v>
      </c>
      <c r="D20" s="174">
        <f>ROUND(VALUE(SUBSTITUTE(実質収支比率等に係る経年分析!H$47,"▲","-")),2)</f>
        <v>41.97</v>
      </c>
      <c r="E20" s="174">
        <f>ROUND(VALUE(SUBSTITUTE(実質収支比率等に係る経年分析!I$47,"▲","-")),2)</f>
        <v>40.44</v>
      </c>
      <c r="F20" s="174">
        <f>ROUND(VALUE(SUBSTITUTE(実質収支比率等に係る経年分析!J$47,"▲","-")),2)</f>
        <v>43.53</v>
      </c>
    </row>
    <row r="21" spans="1:11" x14ac:dyDescent="0.2">
      <c r="A21" s="174" t="s">
        <v>58</v>
      </c>
      <c r="B21" s="174">
        <f>IF(ISNUMBER(VALUE(SUBSTITUTE(実質収支比率等に係る経年分析!F$49,"▲","-"))),ROUND(VALUE(SUBSTITUTE(実質収支比率等に係る経年分析!F$49,"▲","-")),2),NA())</f>
        <v>4.8099999999999996</v>
      </c>
      <c r="C21" s="174">
        <f>IF(ISNUMBER(VALUE(SUBSTITUTE(実質収支比率等に係る経年分析!G$49,"▲","-"))),ROUND(VALUE(SUBSTITUTE(実質収支比率等に係る経年分析!G$49,"▲","-")),2),NA())</f>
        <v>-2.4</v>
      </c>
      <c r="D21" s="174">
        <f>IF(ISNUMBER(VALUE(SUBSTITUTE(実質収支比率等に係る経年分析!H$49,"▲","-"))),ROUND(VALUE(SUBSTITUTE(実質収支比率等に係る経年分析!H$49,"▲","-")),2),NA())</f>
        <v>-1.24</v>
      </c>
      <c r="E21" s="174">
        <f>IF(ISNUMBER(VALUE(SUBSTITUTE(実質収支比率等に係る経年分析!I$49,"▲","-"))),ROUND(VALUE(SUBSTITUTE(実質収支比率等に係る経年分析!I$49,"▲","-")),2),NA())</f>
        <v>-1.36</v>
      </c>
      <c r="F21" s="174">
        <f>IF(ISNUMBER(VALUE(SUBSTITUTE(実質収支比率等に係る経年分析!J$49,"▲","-"))),ROUND(VALUE(SUBSTITUTE(実質収支比率等に係る経年分析!J$49,"▲","-")),2),NA())</f>
        <v>-1.86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4.6100000000000003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9.74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2904</v>
      </c>
      <c r="E42" s="176"/>
      <c r="F42" s="176"/>
      <c r="G42" s="176">
        <f>'実質公債費比率（分子）の構造'!L$52</f>
        <v>2745</v>
      </c>
      <c r="H42" s="176"/>
      <c r="I42" s="176"/>
      <c r="J42" s="176">
        <f>'実質公債費比率（分子）の構造'!M$52</f>
        <v>2767</v>
      </c>
      <c r="K42" s="176"/>
      <c r="L42" s="176"/>
      <c r="M42" s="176">
        <f>'実質公債費比率（分子）の構造'!N$52</f>
        <v>2715</v>
      </c>
      <c r="N42" s="176"/>
      <c r="O42" s="176"/>
      <c r="P42" s="176">
        <f>'実質公債費比率（分子）の構造'!O$52</f>
        <v>2617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496</v>
      </c>
      <c r="C44" s="176"/>
      <c r="D44" s="176"/>
      <c r="E44" s="176">
        <f>'実質公債費比率（分子）の構造'!L$50</f>
        <v>1152</v>
      </c>
      <c r="F44" s="176"/>
      <c r="G44" s="176"/>
      <c r="H44" s="176">
        <f>'実質公債費比率（分子）の構造'!M$50</f>
        <v>286</v>
      </c>
      <c r="I44" s="176"/>
      <c r="J44" s="176"/>
      <c r="K44" s="176">
        <f>'実質公債費比率（分子）の構造'!N$50</f>
        <v>286</v>
      </c>
      <c r="L44" s="176"/>
      <c r="M44" s="176"/>
      <c r="N44" s="176">
        <f>'実質公債費比率（分子）の構造'!O$50</f>
        <v>286</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617</v>
      </c>
      <c r="C46" s="176"/>
      <c r="D46" s="176"/>
      <c r="E46" s="176">
        <f>'実質公債費比率（分子）の構造'!L$48</f>
        <v>575</v>
      </c>
      <c r="F46" s="176"/>
      <c r="G46" s="176"/>
      <c r="H46" s="176">
        <f>'実質公債費比率（分子）の構造'!M$48</f>
        <v>525</v>
      </c>
      <c r="I46" s="176"/>
      <c r="J46" s="176"/>
      <c r="K46" s="176">
        <f>'実質公債費比率（分子）の構造'!N$48</f>
        <v>536</v>
      </c>
      <c r="L46" s="176"/>
      <c r="M46" s="176"/>
      <c r="N46" s="176">
        <f>'実質公債費比率（分子）の構造'!O$48</f>
        <v>544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2554</v>
      </c>
      <c r="C49" s="176"/>
      <c r="D49" s="176"/>
      <c r="E49" s="176">
        <f>'実質公債費比率（分子）の構造'!L$45</f>
        <v>2361</v>
      </c>
      <c r="F49" s="176"/>
      <c r="G49" s="176"/>
      <c r="H49" s="176">
        <f>'実質公債費比率（分子）の構造'!M$45</f>
        <v>2238</v>
      </c>
      <c r="I49" s="176"/>
      <c r="J49" s="176"/>
      <c r="K49" s="176">
        <f>'実質公債費比率（分子）の構造'!N$45</f>
        <v>2315</v>
      </c>
      <c r="L49" s="176"/>
      <c r="M49" s="176"/>
      <c r="N49" s="176">
        <f>'実質公債費比率（分子）の構造'!O$45</f>
        <v>2198</v>
      </c>
      <c r="O49" s="176"/>
      <c r="P49" s="176"/>
    </row>
    <row r="50" spans="1:16" x14ac:dyDescent="0.2">
      <c r="A50" s="176" t="s">
        <v>73</v>
      </c>
      <c r="B50" s="176" t="e">
        <f>NA()</f>
        <v>#N/A</v>
      </c>
      <c r="C50" s="176">
        <f>IF(ISNUMBER('実質公債費比率（分子）の構造'!K$53),'実質公債費比率（分子）の構造'!K$53,NA())</f>
        <v>763</v>
      </c>
      <c r="D50" s="176" t="e">
        <f>NA()</f>
        <v>#N/A</v>
      </c>
      <c r="E50" s="176" t="e">
        <f>NA()</f>
        <v>#N/A</v>
      </c>
      <c r="F50" s="176">
        <f>IF(ISNUMBER('実質公債費比率（分子）の構造'!L$53),'実質公債費比率（分子）の構造'!L$53,NA())</f>
        <v>1343</v>
      </c>
      <c r="G50" s="176" t="e">
        <f>NA()</f>
        <v>#N/A</v>
      </c>
      <c r="H50" s="176" t="e">
        <f>NA()</f>
        <v>#N/A</v>
      </c>
      <c r="I50" s="176">
        <f>IF(ISNUMBER('実質公債費比率（分子）の構造'!M$53),'実質公債費比率（分子）の構造'!M$53,NA())</f>
        <v>282</v>
      </c>
      <c r="J50" s="176" t="e">
        <f>NA()</f>
        <v>#N/A</v>
      </c>
      <c r="K50" s="176" t="e">
        <f>NA()</f>
        <v>#N/A</v>
      </c>
      <c r="L50" s="176">
        <f>IF(ISNUMBER('実質公債費比率（分子）の構造'!N$53),'実質公債費比率（分子）の構造'!N$53,NA())</f>
        <v>422</v>
      </c>
      <c r="M50" s="176" t="e">
        <f>NA()</f>
        <v>#N/A</v>
      </c>
      <c r="N50" s="176" t="e">
        <f>NA()</f>
        <v>#N/A</v>
      </c>
      <c r="O50" s="176">
        <f>IF(ISNUMBER('実質公債費比率（分子）の構造'!O$53),'実質公債費比率（分子）の構造'!O$53,NA())</f>
        <v>411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22256</v>
      </c>
      <c r="E56" s="175"/>
      <c r="F56" s="175"/>
      <c r="G56" s="175">
        <f>'将来負担比率（分子）の構造'!J$52</f>
        <v>21893</v>
      </c>
      <c r="H56" s="175"/>
      <c r="I56" s="175"/>
      <c r="J56" s="175">
        <f>'将来負担比率（分子）の構造'!K$52</f>
        <v>23317</v>
      </c>
      <c r="K56" s="175"/>
      <c r="L56" s="175"/>
      <c r="M56" s="175">
        <f>'将来負担比率（分子）の構造'!L$52</f>
        <v>23598</v>
      </c>
      <c r="N56" s="175"/>
      <c r="O56" s="175"/>
      <c r="P56" s="175">
        <f>'将来負担比率（分子）の構造'!M$52</f>
        <v>23065</v>
      </c>
    </row>
    <row r="57" spans="1:16" x14ac:dyDescent="0.2">
      <c r="A57" s="175" t="s">
        <v>44</v>
      </c>
      <c r="B57" s="175"/>
      <c r="C57" s="175"/>
      <c r="D57" s="175">
        <f>'将来負担比率（分子）の構造'!I$51</f>
        <v>4223</v>
      </c>
      <c r="E57" s="175"/>
      <c r="F57" s="175"/>
      <c r="G57" s="175">
        <f>'将来負担比率（分子）の構造'!J$51</f>
        <v>3521</v>
      </c>
      <c r="H57" s="175"/>
      <c r="I57" s="175"/>
      <c r="J57" s="175">
        <f>'将来負担比率（分子）の構造'!K$51</f>
        <v>3691</v>
      </c>
      <c r="K57" s="175"/>
      <c r="L57" s="175"/>
      <c r="M57" s="175">
        <f>'将来負担比率（分子）の構造'!L$51</f>
        <v>3686</v>
      </c>
      <c r="N57" s="175"/>
      <c r="O57" s="175"/>
      <c r="P57" s="175">
        <f>'将来負担比率（分子）の構造'!M$51</f>
        <v>3861</v>
      </c>
    </row>
    <row r="58" spans="1:16" x14ac:dyDescent="0.2">
      <c r="A58" s="175" t="s">
        <v>43</v>
      </c>
      <c r="B58" s="175"/>
      <c r="C58" s="175"/>
      <c r="D58" s="175">
        <f>'将来負担比率（分子）の構造'!I$50</f>
        <v>16021</v>
      </c>
      <c r="E58" s="175"/>
      <c r="F58" s="175"/>
      <c r="G58" s="175">
        <f>'将来負担比率（分子）の構造'!J$50</f>
        <v>15604</v>
      </c>
      <c r="H58" s="175"/>
      <c r="I58" s="175"/>
      <c r="J58" s="175">
        <f>'将来負担比率（分子）の構造'!K$50</f>
        <v>12848</v>
      </c>
      <c r="K58" s="175"/>
      <c r="L58" s="175"/>
      <c r="M58" s="175">
        <f>'将来負担比率（分子）の構造'!L$50</f>
        <v>12070</v>
      </c>
      <c r="N58" s="175"/>
      <c r="O58" s="175"/>
      <c r="P58" s="175">
        <f>'将来負担比率（分子）の構造'!M$50</f>
        <v>17213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4</v>
      </c>
      <c r="C61" s="175"/>
      <c r="D61" s="175"/>
      <c r="E61" s="175">
        <f>'将来負担比率（分子）の構造'!J$46</f>
        <v>3</v>
      </c>
      <c r="F61" s="175"/>
      <c r="G61" s="175"/>
      <c r="H61" s="175">
        <f>'将来負担比率（分子）の構造'!K$46</f>
        <v>2</v>
      </c>
      <c r="I61" s="175"/>
      <c r="J61" s="175"/>
      <c r="K61" s="175">
        <f>'将来負担比率（分子）の構造'!L$46</f>
        <v>2</v>
      </c>
      <c r="L61" s="175"/>
      <c r="M61" s="175"/>
      <c r="N61" s="175">
        <f>'将来負担比率（分子）の構造'!M$46</f>
        <v>1</v>
      </c>
      <c r="O61" s="175"/>
      <c r="P61" s="175"/>
    </row>
    <row r="62" spans="1:16" x14ac:dyDescent="0.2">
      <c r="A62" s="175" t="s">
        <v>37</v>
      </c>
      <c r="B62" s="175">
        <f>'将来負担比率（分子）の構造'!I$45</f>
        <v>6246</v>
      </c>
      <c r="C62" s="175"/>
      <c r="D62" s="175"/>
      <c r="E62" s="175">
        <f>'将来負担比率（分子）の構造'!J$45</f>
        <v>6435</v>
      </c>
      <c r="F62" s="175"/>
      <c r="G62" s="175"/>
      <c r="H62" s="175">
        <f>'将来負担比率（分子）の構造'!K$45</f>
        <v>6324</v>
      </c>
      <c r="I62" s="175"/>
      <c r="J62" s="175"/>
      <c r="K62" s="175">
        <f>'将来負担比率（分子）の構造'!L$45</f>
        <v>6384</v>
      </c>
      <c r="L62" s="175"/>
      <c r="M62" s="175"/>
      <c r="N62" s="175">
        <f>'将来負担比率（分子）の構造'!M$45</f>
        <v>6250</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9184</v>
      </c>
      <c r="C64" s="175"/>
      <c r="D64" s="175"/>
      <c r="E64" s="175">
        <f>'将来負担比率（分子）の構造'!J$43</f>
        <v>8995</v>
      </c>
      <c r="F64" s="175"/>
      <c r="G64" s="175"/>
      <c r="H64" s="175">
        <f>'将来負担比率（分子）の構造'!K$43</f>
        <v>8532</v>
      </c>
      <c r="I64" s="175"/>
      <c r="J64" s="175"/>
      <c r="K64" s="175">
        <f>'将来負担比率（分子）の構造'!L$43</f>
        <v>7765</v>
      </c>
      <c r="L64" s="175"/>
      <c r="M64" s="175"/>
      <c r="N64" s="175">
        <f>'将来負担比率（分子）の構造'!M$43</f>
        <v>7316</v>
      </c>
      <c r="O64" s="175"/>
      <c r="P64" s="175"/>
    </row>
    <row r="65" spans="1:16" x14ac:dyDescent="0.2">
      <c r="A65" s="175" t="s">
        <v>34</v>
      </c>
      <c r="B65" s="175">
        <f>'将来負担比率（分子）の構造'!I$42</f>
        <v>3815</v>
      </c>
      <c r="C65" s="175"/>
      <c r="D65" s="175"/>
      <c r="E65" s="175">
        <f>'将来負担比率（分子）の構造'!J$42</f>
        <v>3164</v>
      </c>
      <c r="F65" s="175"/>
      <c r="G65" s="175"/>
      <c r="H65" s="175">
        <f>'将来負担比率（分子）の構造'!K$42</f>
        <v>2873</v>
      </c>
      <c r="I65" s="175"/>
      <c r="J65" s="175"/>
      <c r="K65" s="175">
        <f>'将来負担比率（分子）の構造'!L$42</f>
        <v>2582</v>
      </c>
      <c r="L65" s="175"/>
      <c r="M65" s="175"/>
      <c r="N65" s="175">
        <f>'将来負担比率（分子）の構造'!M$42</f>
        <v>2291</v>
      </c>
      <c r="O65" s="175"/>
      <c r="P65" s="175"/>
    </row>
    <row r="66" spans="1:16" x14ac:dyDescent="0.2">
      <c r="A66" s="175" t="s">
        <v>33</v>
      </c>
      <c r="B66" s="175">
        <f>'将来負担比率（分子）の構造'!I$41</f>
        <v>17270</v>
      </c>
      <c r="C66" s="175"/>
      <c r="D66" s="175"/>
      <c r="E66" s="175">
        <f>'将来負担比率（分子）の構造'!J$41</f>
        <v>17551</v>
      </c>
      <c r="F66" s="175"/>
      <c r="G66" s="175"/>
      <c r="H66" s="175">
        <f>'将来負担比率（分子）の構造'!K$41</f>
        <v>20412</v>
      </c>
      <c r="I66" s="175"/>
      <c r="J66" s="175"/>
      <c r="K66" s="175">
        <f>'将来負担比率（分子）の構造'!L$41</f>
        <v>20871</v>
      </c>
      <c r="L66" s="175"/>
      <c r="M66" s="175"/>
      <c r="N66" s="175">
        <f>'将来負担比率（分子）の構造'!M$41</f>
        <v>20252</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7584</v>
      </c>
      <c r="C72" s="179">
        <f>基金残高に係る経年分析!G55</f>
        <v>7387</v>
      </c>
      <c r="D72" s="179">
        <f>基金残高に係る経年分析!H55</f>
        <v>7490</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6808</v>
      </c>
      <c r="C74" s="179">
        <f>基金残高に係る経年分析!G57</f>
        <v>6776</v>
      </c>
      <c r="D74" s="179">
        <f>基金残高に係る経年分析!H57</f>
        <v>8774</v>
      </c>
    </row>
  </sheetData>
  <sheetProtection algorithmName="SHA-512" hashValue="qIsb1kFjzuaJml27urAOsneP1OyJgmPn9JqaFMAg/CoyCL/Kno3MiS8AbWt9sMoBYkgYI4h10rDHtzpe2V02Bw==" saltValue="mbg9balcFS+6YclKzkSp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232</v>
      </c>
      <c r="C5" s="646"/>
      <c r="D5" s="646"/>
      <c r="E5" s="646"/>
      <c r="F5" s="646"/>
      <c r="G5" s="646"/>
      <c r="H5" s="646"/>
      <c r="I5" s="646"/>
      <c r="J5" s="646"/>
      <c r="K5" s="646"/>
      <c r="L5" s="646"/>
      <c r="M5" s="646"/>
      <c r="N5" s="646"/>
      <c r="O5" s="646"/>
      <c r="P5" s="646"/>
      <c r="Q5" s="647"/>
      <c r="R5" s="648">
        <v>16276872</v>
      </c>
      <c r="S5" s="649"/>
      <c r="T5" s="649"/>
      <c r="U5" s="649"/>
      <c r="V5" s="649"/>
      <c r="W5" s="649"/>
      <c r="X5" s="649"/>
      <c r="Y5" s="650"/>
      <c r="Z5" s="651">
        <v>50.8</v>
      </c>
      <c r="AA5" s="651"/>
      <c r="AB5" s="651"/>
      <c r="AC5" s="651"/>
      <c r="AD5" s="652">
        <v>15760360</v>
      </c>
      <c r="AE5" s="652"/>
      <c r="AF5" s="652"/>
      <c r="AG5" s="652"/>
      <c r="AH5" s="652"/>
      <c r="AI5" s="652"/>
      <c r="AJ5" s="652"/>
      <c r="AK5" s="652"/>
      <c r="AL5" s="653">
        <v>75.900000000000006</v>
      </c>
      <c r="AM5" s="654"/>
      <c r="AN5" s="654"/>
      <c r="AO5" s="655"/>
      <c r="AP5" s="645" t="s">
        <v>233</v>
      </c>
      <c r="AQ5" s="646"/>
      <c r="AR5" s="646"/>
      <c r="AS5" s="646"/>
      <c r="AT5" s="646"/>
      <c r="AU5" s="646"/>
      <c r="AV5" s="646"/>
      <c r="AW5" s="646"/>
      <c r="AX5" s="646"/>
      <c r="AY5" s="646"/>
      <c r="AZ5" s="646"/>
      <c r="BA5" s="646"/>
      <c r="BB5" s="646"/>
      <c r="BC5" s="646"/>
      <c r="BD5" s="646"/>
      <c r="BE5" s="646"/>
      <c r="BF5" s="647"/>
      <c r="BG5" s="659">
        <v>15746798</v>
      </c>
      <c r="BH5" s="660"/>
      <c r="BI5" s="660"/>
      <c r="BJ5" s="660"/>
      <c r="BK5" s="660"/>
      <c r="BL5" s="660"/>
      <c r="BM5" s="660"/>
      <c r="BN5" s="661"/>
      <c r="BO5" s="662">
        <v>96.7</v>
      </c>
      <c r="BP5" s="662"/>
      <c r="BQ5" s="662"/>
      <c r="BR5" s="662"/>
      <c r="BS5" s="663" t="s">
        <v>131</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2">
      <c r="B6" s="656" t="s">
        <v>237</v>
      </c>
      <c r="C6" s="657"/>
      <c r="D6" s="657"/>
      <c r="E6" s="657"/>
      <c r="F6" s="657"/>
      <c r="G6" s="657"/>
      <c r="H6" s="657"/>
      <c r="I6" s="657"/>
      <c r="J6" s="657"/>
      <c r="K6" s="657"/>
      <c r="L6" s="657"/>
      <c r="M6" s="657"/>
      <c r="N6" s="657"/>
      <c r="O6" s="657"/>
      <c r="P6" s="657"/>
      <c r="Q6" s="658"/>
      <c r="R6" s="659">
        <v>455066</v>
      </c>
      <c r="S6" s="660"/>
      <c r="T6" s="660"/>
      <c r="U6" s="660"/>
      <c r="V6" s="660"/>
      <c r="W6" s="660"/>
      <c r="X6" s="660"/>
      <c r="Y6" s="661"/>
      <c r="Z6" s="662">
        <v>1.4</v>
      </c>
      <c r="AA6" s="662"/>
      <c r="AB6" s="662"/>
      <c r="AC6" s="662"/>
      <c r="AD6" s="663">
        <v>455066</v>
      </c>
      <c r="AE6" s="663"/>
      <c r="AF6" s="663"/>
      <c r="AG6" s="663"/>
      <c r="AH6" s="663"/>
      <c r="AI6" s="663"/>
      <c r="AJ6" s="663"/>
      <c r="AK6" s="663"/>
      <c r="AL6" s="664">
        <v>2.2000000000000002</v>
      </c>
      <c r="AM6" s="665"/>
      <c r="AN6" s="665"/>
      <c r="AO6" s="666"/>
      <c r="AP6" s="656" t="s">
        <v>238</v>
      </c>
      <c r="AQ6" s="657"/>
      <c r="AR6" s="657"/>
      <c r="AS6" s="657"/>
      <c r="AT6" s="657"/>
      <c r="AU6" s="657"/>
      <c r="AV6" s="657"/>
      <c r="AW6" s="657"/>
      <c r="AX6" s="657"/>
      <c r="AY6" s="657"/>
      <c r="AZ6" s="657"/>
      <c r="BA6" s="657"/>
      <c r="BB6" s="657"/>
      <c r="BC6" s="657"/>
      <c r="BD6" s="657"/>
      <c r="BE6" s="657"/>
      <c r="BF6" s="658"/>
      <c r="BG6" s="659">
        <v>15746798</v>
      </c>
      <c r="BH6" s="660"/>
      <c r="BI6" s="660"/>
      <c r="BJ6" s="660"/>
      <c r="BK6" s="660"/>
      <c r="BL6" s="660"/>
      <c r="BM6" s="660"/>
      <c r="BN6" s="661"/>
      <c r="BO6" s="662">
        <v>96.7</v>
      </c>
      <c r="BP6" s="662"/>
      <c r="BQ6" s="662"/>
      <c r="BR6" s="662"/>
      <c r="BS6" s="663" t="s">
        <v>131</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218411</v>
      </c>
      <c r="CS6" s="660"/>
      <c r="CT6" s="660"/>
      <c r="CU6" s="660"/>
      <c r="CV6" s="660"/>
      <c r="CW6" s="660"/>
      <c r="CX6" s="660"/>
      <c r="CY6" s="661"/>
      <c r="CZ6" s="653">
        <v>0.7</v>
      </c>
      <c r="DA6" s="654"/>
      <c r="DB6" s="654"/>
      <c r="DC6" s="670"/>
      <c r="DD6" s="668">
        <v>2284</v>
      </c>
      <c r="DE6" s="660"/>
      <c r="DF6" s="660"/>
      <c r="DG6" s="660"/>
      <c r="DH6" s="660"/>
      <c r="DI6" s="660"/>
      <c r="DJ6" s="660"/>
      <c r="DK6" s="660"/>
      <c r="DL6" s="660"/>
      <c r="DM6" s="660"/>
      <c r="DN6" s="660"/>
      <c r="DO6" s="660"/>
      <c r="DP6" s="661"/>
      <c r="DQ6" s="668">
        <v>218322</v>
      </c>
      <c r="DR6" s="660"/>
      <c r="DS6" s="660"/>
      <c r="DT6" s="660"/>
      <c r="DU6" s="660"/>
      <c r="DV6" s="660"/>
      <c r="DW6" s="660"/>
      <c r="DX6" s="660"/>
      <c r="DY6" s="660"/>
      <c r="DZ6" s="660"/>
      <c r="EA6" s="660"/>
      <c r="EB6" s="660"/>
      <c r="EC6" s="669"/>
    </row>
    <row r="7" spans="2:143" ht="11.25" customHeight="1" x14ac:dyDescent="0.2">
      <c r="B7" s="656" t="s">
        <v>240</v>
      </c>
      <c r="C7" s="657"/>
      <c r="D7" s="657"/>
      <c r="E7" s="657"/>
      <c r="F7" s="657"/>
      <c r="G7" s="657"/>
      <c r="H7" s="657"/>
      <c r="I7" s="657"/>
      <c r="J7" s="657"/>
      <c r="K7" s="657"/>
      <c r="L7" s="657"/>
      <c r="M7" s="657"/>
      <c r="N7" s="657"/>
      <c r="O7" s="657"/>
      <c r="P7" s="657"/>
      <c r="Q7" s="658"/>
      <c r="R7" s="659">
        <v>4085</v>
      </c>
      <c r="S7" s="660"/>
      <c r="T7" s="660"/>
      <c r="U7" s="660"/>
      <c r="V7" s="660"/>
      <c r="W7" s="660"/>
      <c r="X7" s="660"/>
      <c r="Y7" s="661"/>
      <c r="Z7" s="662">
        <v>0</v>
      </c>
      <c r="AA7" s="662"/>
      <c r="AB7" s="662"/>
      <c r="AC7" s="662"/>
      <c r="AD7" s="663">
        <v>4085</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8001254</v>
      </c>
      <c r="BH7" s="660"/>
      <c r="BI7" s="660"/>
      <c r="BJ7" s="660"/>
      <c r="BK7" s="660"/>
      <c r="BL7" s="660"/>
      <c r="BM7" s="660"/>
      <c r="BN7" s="661"/>
      <c r="BO7" s="662">
        <v>49.2</v>
      </c>
      <c r="BP7" s="662"/>
      <c r="BQ7" s="662"/>
      <c r="BR7" s="662"/>
      <c r="BS7" s="663" t="s">
        <v>131</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5139339</v>
      </c>
      <c r="CS7" s="660"/>
      <c r="CT7" s="660"/>
      <c r="CU7" s="660"/>
      <c r="CV7" s="660"/>
      <c r="CW7" s="660"/>
      <c r="CX7" s="660"/>
      <c r="CY7" s="661"/>
      <c r="CZ7" s="662">
        <v>16.8</v>
      </c>
      <c r="DA7" s="662"/>
      <c r="DB7" s="662"/>
      <c r="DC7" s="662"/>
      <c r="DD7" s="668">
        <v>123177</v>
      </c>
      <c r="DE7" s="660"/>
      <c r="DF7" s="660"/>
      <c r="DG7" s="660"/>
      <c r="DH7" s="660"/>
      <c r="DI7" s="660"/>
      <c r="DJ7" s="660"/>
      <c r="DK7" s="660"/>
      <c r="DL7" s="660"/>
      <c r="DM7" s="660"/>
      <c r="DN7" s="660"/>
      <c r="DO7" s="660"/>
      <c r="DP7" s="661"/>
      <c r="DQ7" s="668">
        <v>4840341</v>
      </c>
      <c r="DR7" s="660"/>
      <c r="DS7" s="660"/>
      <c r="DT7" s="660"/>
      <c r="DU7" s="660"/>
      <c r="DV7" s="660"/>
      <c r="DW7" s="660"/>
      <c r="DX7" s="660"/>
      <c r="DY7" s="660"/>
      <c r="DZ7" s="660"/>
      <c r="EA7" s="660"/>
      <c r="EB7" s="660"/>
      <c r="EC7" s="669"/>
    </row>
    <row r="8" spans="2:143" ht="11.25" customHeight="1" x14ac:dyDescent="0.2">
      <c r="B8" s="656" t="s">
        <v>243</v>
      </c>
      <c r="C8" s="657"/>
      <c r="D8" s="657"/>
      <c r="E8" s="657"/>
      <c r="F8" s="657"/>
      <c r="G8" s="657"/>
      <c r="H8" s="657"/>
      <c r="I8" s="657"/>
      <c r="J8" s="657"/>
      <c r="K8" s="657"/>
      <c r="L8" s="657"/>
      <c r="M8" s="657"/>
      <c r="N8" s="657"/>
      <c r="O8" s="657"/>
      <c r="P8" s="657"/>
      <c r="Q8" s="658"/>
      <c r="R8" s="659">
        <v>71248</v>
      </c>
      <c r="S8" s="660"/>
      <c r="T8" s="660"/>
      <c r="U8" s="660"/>
      <c r="V8" s="660"/>
      <c r="W8" s="660"/>
      <c r="X8" s="660"/>
      <c r="Y8" s="661"/>
      <c r="Z8" s="662">
        <v>0.2</v>
      </c>
      <c r="AA8" s="662"/>
      <c r="AB8" s="662"/>
      <c r="AC8" s="662"/>
      <c r="AD8" s="663">
        <v>71248</v>
      </c>
      <c r="AE8" s="663"/>
      <c r="AF8" s="663"/>
      <c r="AG8" s="663"/>
      <c r="AH8" s="663"/>
      <c r="AI8" s="663"/>
      <c r="AJ8" s="663"/>
      <c r="AK8" s="663"/>
      <c r="AL8" s="664">
        <v>0.3</v>
      </c>
      <c r="AM8" s="665"/>
      <c r="AN8" s="665"/>
      <c r="AO8" s="666"/>
      <c r="AP8" s="656" t="s">
        <v>244</v>
      </c>
      <c r="AQ8" s="657"/>
      <c r="AR8" s="657"/>
      <c r="AS8" s="657"/>
      <c r="AT8" s="657"/>
      <c r="AU8" s="657"/>
      <c r="AV8" s="657"/>
      <c r="AW8" s="657"/>
      <c r="AX8" s="657"/>
      <c r="AY8" s="657"/>
      <c r="AZ8" s="657"/>
      <c r="BA8" s="657"/>
      <c r="BB8" s="657"/>
      <c r="BC8" s="657"/>
      <c r="BD8" s="657"/>
      <c r="BE8" s="657"/>
      <c r="BF8" s="658"/>
      <c r="BG8" s="659">
        <v>116061</v>
      </c>
      <c r="BH8" s="660"/>
      <c r="BI8" s="660"/>
      <c r="BJ8" s="660"/>
      <c r="BK8" s="660"/>
      <c r="BL8" s="660"/>
      <c r="BM8" s="660"/>
      <c r="BN8" s="661"/>
      <c r="BO8" s="662">
        <v>0.7</v>
      </c>
      <c r="BP8" s="662"/>
      <c r="BQ8" s="662"/>
      <c r="BR8" s="662"/>
      <c r="BS8" s="663" t="s">
        <v>131</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9205849</v>
      </c>
      <c r="CS8" s="660"/>
      <c r="CT8" s="660"/>
      <c r="CU8" s="660"/>
      <c r="CV8" s="660"/>
      <c r="CW8" s="660"/>
      <c r="CX8" s="660"/>
      <c r="CY8" s="661"/>
      <c r="CZ8" s="662">
        <v>30</v>
      </c>
      <c r="DA8" s="662"/>
      <c r="DB8" s="662"/>
      <c r="DC8" s="662"/>
      <c r="DD8" s="668">
        <v>421364</v>
      </c>
      <c r="DE8" s="660"/>
      <c r="DF8" s="660"/>
      <c r="DG8" s="660"/>
      <c r="DH8" s="660"/>
      <c r="DI8" s="660"/>
      <c r="DJ8" s="660"/>
      <c r="DK8" s="660"/>
      <c r="DL8" s="660"/>
      <c r="DM8" s="660"/>
      <c r="DN8" s="660"/>
      <c r="DO8" s="660"/>
      <c r="DP8" s="661"/>
      <c r="DQ8" s="668">
        <v>5231568</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48581</v>
      </c>
      <c r="S9" s="660"/>
      <c r="T9" s="660"/>
      <c r="U9" s="660"/>
      <c r="V9" s="660"/>
      <c r="W9" s="660"/>
      <c r="X9" s="660"/>
      <c r="Y9" s="661"/>
      <c r="Z9" s="662">
        <v>0.2</v>
      </c>
      <c r="AA9" s="662"/>
      <c r="AB9" s="662"/>
      <c r="AC9" s="662"/>
      <c r="AD9" s="663">
        <v>48581</v>
      </c>
      <c r="AE9" s="663"/>
      <c r="AF9" s="663"/>
      <c r="AG9" s="663"/>
      <c r="AH9" s="663"/>
      <c r="AI9" s="663"/>
      <c r="AJ9" s="663"/>
      <c r="AK9" s="663"/>
      <c r="AL9" s="664">
        <v>0.2</v>
      </c>
      <c r="AM9" s="665"/>
      <c r="AN9" s="665"/>
      <c r="AO9" s="666"/>
      <c r="AP9" s="656" t="s">
        <v>247</v>
      </c>
      <c r="AQ9" s="657"/>
      <c r="AR9" s="657"/>
      <c r="AS9" s="657"/>
      <c r="AT9" s="657"/>
      <c r="AU9" s="657"/>
      <c r="AV9" s="657"/>
      <c r="AW9" s="657"/>
      <c r="AX9" s="657"/>
      <c r="AY9" s="657"/>
      <c r="AZ9" s="657"/>
      <c r="BA9" s="657"/>
      <c r="BB9" s="657"/>
      <c r="BC9" s="657"/>
      <c r="BD9" s="657"/>
      <c r="BE9" s="657"/>
      <c r="BF9" s="658"/>
      <c r="BG9" s="659">
        <v>3543488</v>
      </c>
      <c r="BH9" s="660"/>
      <c r="BI9" s="660"/>
      <c r="BJ9" s="660"/>
      <c r="BK9" s="660"/>
      <c r="BL9" s="660"/>
      <c r="BM9" s="660"/>
      <c r="BN9" s="661"/>
      <c r="BO9" s="662">
        <v>21.8</v>
      </c>
      <c r="BP9" s="662"/>
      <c r="BQ9" s="662"/>
      <c r="BR9" s="662"/>
      <c r="BS9" s="663" t="s">
        <v>131</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3211589</v>
      </c>
      <c r="CS9" s="660"/>
      <c r="CT9" s="660"/>
      <c r="CU9" s="660"/>
      <c r="CV9" s="660"/>
      <c r="CW9" s="660"/>
      <c r="CX9" s="660"/>
      <c r="CY9" s="661"/>
      <c r="CZ9" s="662">
        <v>10.5</v>
      </c>
      <c r="DA9" s="662"/>
      <c r="DB9" s="662"/>
      <c r="DC9" s="662"/>
      <c r="DD9" s="668">
        <v>269086</v>
      </c>
      <c r="DE9" s="660"/>
      <c r="DF9" s="660"/>
      <c r="DG9" s="660"/>
      <c r="DH9" s="660"/>
      <c r="DI9" s="660"/>
      <c r="DJ9" s="660"/>
      <c r="DK9" s="660"/>
      <c r="DL9" s="660"/>
      <c r="DM9" s="660"/>
      <c r="DN9" s="660"/>
      <c r="DO9" s="660"/>
      <c r="DP9" s="661"/>
      <c r="DQ9" s="668">
        <v>2288572</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250</v>
      </c>
      <c r="AA10" s="662"/>
      <c r="AB10" s="662"/>
      <c r="AC10" s="662"/>
      <c r="AD10" s="663" t="s">
        <v>250</v>
      </c>
      <c r="AE10" s="663"/>
      <c r="AF10" s="663"/>
      <c r="AG10" s="663"/>
      <c r="AH10" s="663"/>
      <c r="AI10" s="663"/>
      <c r="AJ10" s="663"/>
      <c r="AK10" s="663"/>
      <c r="AL10" s="664" t="s">
        <v>131</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157391</v>
      </c>
      <c r="BH10" s="660"/>
      <c r="BI10" s="660"/>
      <c r="BJ10" s="660"/>
      <c r="BK10" s="660"/>
      <c r="BL10" s="660"/>
      <c r="BM10" s="660"/>
      <c r="BN10" s="661"/>
      <c r="BO10" s="662">
        <v>1</v>
      </c>
      <c r="BP10" s="662"/>
      <c r="BQ10" s="662"/>
      <c r="BR10" s="662"/>
      <c r="BS10" s="663" t="s">
        <v>131</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21651</v>
      </c>
      <c r="CS10" s="660"/>
      <c r="CT10" s="660"/>
      <c r="CU10" s="660"/>
      <c r="CV10" s="660"/>
      <c r="CW10" s="660"/>
      <c r="CX10" s="660"/>
      <c r="CY10" s="661"/>
      <c r="CZ10" s="662">
        <v>0.1</v>
      </c>
      <c r="DA10" s="662"/>
      <c r="DB10" s="662"/>
      <c r="DC10" s="662"/>
      <c r="DD10" s="668" t="s">
        <v>131</v>
      </c>
      <c r="DE10" s="660"/>
      <c r="DF10" s="660"/>
      <c r="DG10" s="660"/>
      <c r="DH10" s="660"/>
      <c r="DI10" s="660"/>
      <c r="DJ10" s="660"/>
      <c r="DK10" s="660"/>
      <c r="DL10" s="660"/>
      <c r="DM10" s="660"/>
      <c r="DN10" s="660"/>
      <c r="DO10" s="660"/>
      <c r="DP10" s="661"/>
      <c r="DQ10" s="668">
        <v>2962</v>
      </c>
      <c r="DR10" s="660"/>
      <c r="DS10" s="660"/>
      <c r="DT10" s="660"/>
      <c r="DU10" s="660"/>
      <c r="DV10" s="660"/>
      <c r="DW10" s="660"/>
      <c r="DX10" s="660"/>
      <c r="DY10" s="660"/>
      <c r="DZ10" s="660"/>
      <c r="EA10" s="660"/>
      <c r="EB10" s="660"/>
      <c r="EC10" s="669"/>
    </row>
    <row r="11" spans="2:143" ht="11.25" customHeight="1" x14ac:dyDescent="0.2">
      <c r="B11" s="656" t="s">
        <v>253</v>
      </c>
      <c r="C11" s="657"/>
      <c r="D11" s="657"/>
      <c r="E11" s="657"/>
      <c r="F11" s="657"/>
      <c r="G11" s="657"/>
      <c r="H11" s="657"/>
      <c r="I11" s="657"/>
      <c r="J11" s="657"/>
      <c r="K11" s="657"/>
      <c r="L11" s="657"/>
      <c r="M11" s="657"/>
      <c r="N11" s="657"/>
      <c r="O11" s="657"/>
      <c r="P11" s="657"/>
      <c r="Q11" s="658"/>
      <c r="R11" s="659">
        <v>1550837</v>
      </c>
      <c r="S11" s="660"/>
      <c r="T11" s="660"/>
      <c r="U11" s="660"/>
      <c r="V11" s="660"/>
      <c r="W11" s="660"/>
      <c r="X11" s="660"/>
      <c r="Y11" s="661"/>
      <c r="Z11" s="664">
        <v>4.8</v>
      </c>
      <c r="AA11" s="665"/>
      <c r="AB11" s="665"/>
      <c r="AC11" s="671"/>
      <c r="AD11" s="668">
        <v>1550837</v>
      </c>
      <c r="AE11" s="660"/>
      <c r="AF11" s="660"/>
      <c r="AG11" s="660"/>
      <c r="AH11" s="660"/>
      <c r="AI11" s="660"/>
      <c r="AJ11" s="660"/>
      <c r="AK11" s="661"/>
      <c r="AL11" s="664">
        <v>7.5</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4184314</v>
      </c>
      <c r="BH11" s="660"/>
      <c r="BI11" s="660"/>
      <c r="BJ11" s="660"/>
      <c r="BK11" s="660"/>
      <c r="BL11" s="660"/>
      <c r="BM11" s="660"/>
      <c r="BN11" s="661"/>
      <c r="BO11" s="662">
        <v>25.7</v>
      </c>
      <c r="BP11" s="662"/>
      <c r="BQ11" s="662"/>
      <c r="BR11" s="662"/>
      <c r="BS11" s="663" t="s">
        <v>131</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2051342</v>
      </c>
      <c r="CS11" s="660"/>
      <c r="CT11" s="660"/>
      <c r="CU11" s="660"/>
      <c r="CV11" s="660"/>
      <c r="CW11" s="660"/>
      <c r="CX11" s="660"/>
      <c r="CY11" s="661"/>
      <c r="CZ11" s="662">
        <v>6.7</v>
      </c>
      <c r="DA11" s="662"/>
      <c r="DB11" s="662"/>
      <c r="DC11" s="662"/>
      <c r="DD11" s="668">
        <v>946418</v>
      </c>
      <c r="DE11" s="660"/>
      <c r="DF11" s="660"/>
      <c r="DG11" s="660"/>
      <c r="DH11" s="660"/>
      <c r="DI11" s="660"/>
      <c r="DJ11" s="660"/>
      <c r="DK11" s="660"/>
      <c r="DL11" s="660"/>
      <c r="DM11" s="660"/>
      <c r="DN11" s="660"/>
      <c r="DO11" s="660"/>
      <c r="DP11" s="661"/>
      <c r="DQ11" s="668">
        <v>890215</v>
      </c>
      <c r="DR11" s="660"/>
      <c r="DS11" s="660"/>
      <c r="DT11" s="660"/>
      <c r="DU11" s="660"/>
      <c r="DV11" s="660"/>
      <c r="DW11" s="660"/>
      <c r="DX11" s="660"/>
      <c r="DY11" s="660"/>
      <c r="DZ11" s="660"/>
      <c r="EA11" s="660"/>
      <c r="EB11" s="660"/>
      <c r="EC11" s="669"/>
    </row>
    <row r="12" spans="2:143" ht="11.25" customHeight="1" x14ac:dyDescent="0.2">
      <c r="B12" s="656" t="s">
        <v>256</v>
      </c>
      <c r="C12" s="657"/>
      <c r="D12" s="657"/>
      <c r="E12" s="657"/>
      <c r="F12" s="657"/>
      <c r="G12" s="657"/>
      <c r="H12" s="657"/>
      <c r="I12" s="657"/>
      <c r="J12" s="657"/>
      <c r="K12" s="657"/>
      <c r="L12" s="657"/>
      <c r="M12" s="657"/>
      <c r="N12" s="657"/>
      <c r="O12" s="657"/>
      <c r="P12" s="657"/>
      <c r="Q12" s="658"/>
      <c r="R12" s="659">
        <v>12918</v>
      </c>
      <c r="S12" s="660"/>
      <c r="T12" s="660"/>
      <c r="U12" s="660"/>
      <c r="V12" s="660"/>
      <c r="W12" s="660"/>
      <c r="X12" s="660"/>
      <c r="Y12" s="661"/>
      <c r="Z12" s="662">
        <v>0</v>
      </c>
      <c r="AA12" s="662"/>
      <c r="AB12" s="662"/>
      <c r="AC12" s="662"/>
      <c r="AD12" s="663">
        <v>12918</v>
      </c>
      <c r="AE12" s="663"/>
      <c r="AF12" s="663"/>
      <c r="AG12" s="663"/>
      <c r="AH12" s="663"/>
      <c r="AI12" s="663"/>
      <c r="AJ12" s="663"/>
      <c r="AK12" s="663"/>
      <c r="AL12" s="664">
        <v>0.1</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7058735</v>
      </c>
      <c r="BH12" s="660"/>
      <c r="BI12" s="660"/>
      <c r="BJ12" s="660"/>
      <c r="BK12" s="660"/>
      <c r="BL12" s="660"/>
      <c r="BM12" s="660"/>
      <c r="BN12" s="661"/>
      <c r="BO12" s="662">
        <v>43.4</v>
      </c>
      <c r="BP12" s="662"/>
      <c r="BQ12" s="662"/>
      <c r="BR12" s="662"/>
      <c r="BS12" s="663" t="s">
        <v>131</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872436</v>
      </c>
      <c r="CS12" s="660"/>
      <c r="CT12" s="660"/>
      <c r="CU12" s="660"/>
      <c r="CV12" s="660"/>
      <c r="CW12" s="660"/>
      <c r="CX12" s="660"/>
      <c r="CY12" s="661"/>
      <c r="CZ12" s="662">
        <v>2.8</v>
      </c>
      <c r="DA12" s="662"/>
      <c r="DB12" s="662"/>
      <c r="DC12" s="662"/>
      <c r="DD12" s="668">
        <v>324085</v>
      </c>
      <c r="DE12" s="660"/>
      <c r="DF12" s="660"/>
      <c r="DG12" s="660"/>
      <c r="DH12" s="660"/>
      <c r="DI12" s="660"/>
      <c r="DJ12" s="660"/>
      <c r="DK12" s="660"/>
      <c r="DL12" s="660"/>
      <c r="DM12" s="660"/>
      <c r="DN12" s="660"/>
      <c r="DO12" s="660"/>
      <c r="DP12" s="661"/>
      <c r="DQ12" s="668">
        <v>760424</v>
      </c>
      <c r="DR12" s="660"/>
      <c r="DS12" s="660"/>
      <c r="DT12" s="660"/>
      <c r="DU12" s="660"/>
      <c r="DV12" s="660"/>
      <c r="DW12" s="660"/>
      <c r="DX12" s="660"/>
      <c r="DY12" s="660"/>
      <c r="DZ12" s="660"/>
      <c r="EA12" s="660"/>
      <c r="EB12" s="660"/>
      <c r="EC12" s="669"/>
    </row>
    <row r="13" spans="2:143" ht="11.25" customHeight="1" x14ac:dyDescent="0.2">
      <c r="B13" s="656" t="s">
        <v>259</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131</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6953574</v>
      </c>
      <c r="BH13" s="660"/>
      <c r="BI13" s="660"/>
      <c r="BJ13" s="660"/>
      <c r="BK13" s="660"/>
      <c r="BL13" s="660"/>
      <c r="BM13" s="660"/>
      <c r="BN13" s="661"/>
      <c r="BO13" s="662">
        <v>42.7</v>
      </c>
      <c r="BP13" s="662"/>
      <c r="BQ13" s="662"/>
      <c r="BR13" s="662"/>
      <c r="BS13" s="663" t="s">
        <v>131</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2898520</v>
      </c>
      <c r="CS13" s="660"/>
      <c r="CT13" s="660"/>
      <c r="CU13" s="660"/>
      <c r="CV13" s="660"/>
      <c r="CW13" s="660"/>
      <c r="CX13" s="660"/>
      <c r="CY13" s="661"/>
      <c r="CZ13" s="662">
        <v>9.4</v>
      </c>
      <c r="DA13" s="662"/>
      <c r="DB13" s="662"/>
      <c r="DC13" s="662"/>
      <c r="DD13" s="668">
        <v>776593</v>
      </c>
      <c r="DE13" s="660"/>
      <c r="DF13" s="660"/>
      <c r="DG13" s="660"/>
      <c r="DH13" s="660"/>
      <c r="DI13" s="660"/>
      <c r="DJ13" s="660"/>
      <c r="DK13" s="660"/>
      <c r="DL13" s="660"/>
      <c r="DM13" s="660"/>
      <c r="DN13" s="660"/>
      <c r="DO13" s="660"/>
      <c r="DP13" s="661"/>
      <c r="DQ13" s="668">
        <v>2152473</v>
      </c>
      <c r="DR13" s="660"/>
      <c r="DS13" s="660"/>
      <c r="DT13" s="660"/>
      <c r="DU13" s="660"/>
      <c r="DV13" s="660"/>
      <c r="DW13" s="660"/>
      <c r="DX13" s="660"/>
      <c r="DY13" s="660"/>
      <c r="DZ13" s="660"/>
      <c r="EA13" s="660"/>
      <c r="EB13" s="660"/>
      <c r="EC13" s="669"/>
    </row>
    <row r="14" spans="2:143" ht="11.25" customHeight="1" x14ac:dyDescent="0.2">
      <c r="B14" s="656" t="s">
        <v>262</v>
      </c>
      <c r="C14" s="657"/>
      <c r="D14" s="657"/>
      <c r="E14" s="657"/>
      <c r="F14" s="657"/>
      <c r="G14" s="657"/>
      <c r="H14" s="657"/>
      <c r="I14" s="657"/>
      <c r="J14" s="657"/>
      <c r="K14" s="657"/>
      <c r="L14" s="657"/>
      <c r="M14" s="657"/>
      <c r="N14" s="657"/>
      <c r="O14" s="657"/>
      <c r="P14" s="657"/>
      <c r="Q14" s="658"/>
      <c r="R14" s="659">
        <v>6</v>
      </c>
      <c r="S14" s="660"/>
      <c r="T14" s="660"/>
      <c r="U14" s="660"/>
      <c r="V14" s="660"/>
      <c r="W14" s="660"/>
      <c r="X14" s="660"/>
      <c r="Y14" s="661"/>
      <c r="Z14" s="662">
        <v>0</v>
      </c>
      <c r="AA14" s="662"/>
      <c r="AB14" s="662"/>
      <c r="AC14" s="662"/>
      <c r="AD14" s="663">
        <v>6</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257232</v>
      </c>
      <c r="BH14" s="660"/>
      <c r="BI14" s="660"/>
      <c r="BJ14" s="660"/>
      <c r="BK14" s="660"/>
      <c r="BL14" s="660"/>
      <c r="BM14" s="660"/>
      <c r="BN14" s="661"/>
      <c r="BO14" s="662">
        <v>1.6</v>
      </c>
      <c r="BP14" s="662"/>
      <c r="BQ14" s="662"/>
      <c r="BR14" s="662"/>
      <c r="BS14" s="663" t="s">
        <v>131</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1281462</v>
      </c>
      <c r="CS14" s="660"/>
      <c r="CT14" s="660"/>
      <c r="CU14" s="660"/>
      <c r="CV14" s="660"/>
      <c r="CW14" s="660"/>
      <c r="CX14" s="660"/>
      <c r="CY14" s="661"/>
      <c r="CZ14" s="662">
        <v>4.2</v>
      </c>
      <c r="DA14" s="662"/>
      <c r="DB14" s="662"/>
      <c r="DC14" s="662"/>
      <c r="DD14" s="668">
        <v>60803</v>
      </c>
      <c r="DE14" s="660"/>
      <c r="DF14" s="660"/>
      <c r="DG14" s="660"/>
      <c r="DH14" s="660"/>
      <c r="DI14" s="660"/>
      <c r="DJ14" s="660"/>
      <c r="DK14" s="660"/>
      <c r="DL14" s="660"/>
      <c r="DM14" s="660"/>
      <c r="DN14" s="660"/>
      <c r="DO14" s="660"/>
      <c r="DP14" s="661"/>
      <c r="DQ14" s="668">
        <v>1225186</v>
      </c>
      <c r="DR14" s="660"/>
      <c r="DS14" s="660"/>
      <c r="DT14" s="660"/>
      <c r="DU14" s="660"/>
      <c r="DV14" s="660"/>
      <c r="DW14" s="660"/>
      <c r="DX14" s="660"/>
      <c r="DY14" s="660"/>
      <c r="DZ14" s="660"/>
      <c r="EA14" s="660"/>
      <c r="EB14" s="660"/>
      <c r="EC14" s="669"/>
    </row>
    <row r="15" spans="2:143" ht="11.25" customHeight="1" x14ac:dyDescent="0.2">
      <c r="B15" s="656" t="s">
        <v>265</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429577</v>
      </c>
      <c r="BH15" s="660"/>
      <c r="BI15" s="660"/>
      <c r="BJ15" s="660"/>
      <c r="BK15" s="660"/>
      <c r="BL15" s="660"/>
      <c r="BM15" s="660"/>
      <c r="BN15" s="661"/>
      <c r="BO15" s="662">
        <v>2.6</v>
      </c>
      <c r="BP15" s="662"/>
      <c r="BQ15" s="662"/>
      <c r="BR15" s="662"/>
      <c r="BS15" s="663" t="s">
        <v>131</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3527491</v>
      </c>
      <c r="CS15" s="660"/>
      <c r="CT15" s="660"/>
      <c r="CU15" s="660"/>
      <c r="CV15" s="660"/>
      <c r="CW15" s="660"/>
      <c r="CX15" s="660"/>
      <c r="CY15" s="661"/>
      <c r="CZ15" s="662">
        <v>11.5</v>
      </c>
      <c r="DA15" s="662"/>
      <c r="DB15" s="662"/>
      <c r="DC15" s="662"/>
      <c r="DD15" s="668">
        <v>622273</v>
      </c>
      <c r="DE15" s="660"/>
      <c r="DF15" s="660"/>
      <c r="DG15" s="660"/>
      <c r="DH15" s="660"/>
      <c r="DI15" s="660"/>
      <c r="DJ15" s="660"/>
      <c r="DK15" s="660"/>
      <c r="DL15" s="660"/>
      <c r="DM15" s="660"/>
      <c r="DN15" s="660"/>
      <c r="DO15" s="660"/>
      <c r="DP15" s="661"/>
      <c r="DQ15" s="668">
        <v>2867569</v>
      </c>
      <c r="DR15" s="660"/>
      <c r="DS15" s="660"/>
      <c r="DT15" s="660"/>
      <c r="DU15" s="660"/>
      <c r="DV15" s="660"/>
      <c r="DW15" s="660"/>
      <c r="DX15" s="660"/>
      <c r="DY15" s="660"/>
      <c r="DZ15" s="660"/>
      <c r="EA15" s="660"/>
      <c r="EB15" s="660"/>
      <c r="EC15" s="669"/>
    </row>
    <row r="16" spans="2:143" ht="11.25" customHeight="1" x14ac:dyDescent="0.2">
      <c r="B16" s="656" t="s">
        <v>268</v>
      </c>
      <c r="C16" s="657"/>
      <c r="D16" s="657"/>
      <c r="E16" s="657"/>
      <c r="F16" s="657"/>
      <c r="G16" s="657"/>
      <c r="H16" s="657"/>
      <c r="I16" s="657"/>
      <c r="J16" s="657"/>
      <c r="K16" s="657"/>
      <c r="L16" s="657"/>
      <c r="M16" s="657"/>
      <c r="N16" s="657"/>
      <c r="O16" s="657"/>
      <c r="P16" s="657"/>
      <c r="Q16" s="658"/>
      <c r="R16" s="659">
        <v>96109</v>
      </c>
      <c r="S16" s="660"/>
      <c r="T16" s="660"/>
      <c r="U16" s="660"/>
      <c r="V16" s="660"/>
      <c r="W16" s="660"/>
      <c r="X16" s="660"/>
      <c r="Y16" s="661"/>
      <c r="Z16" s="662">
        <v>0.3</v>
      </c>
      <c r="AA16" s="662"/>
      <c r="AB16" s="662"/>
      <c r="AC16" s="662"/>
      <c r="AD16" s="663">
        <v>96109</v>
      </c>
      <c r="AE16" s="663"/>
      <c r="AF16" s="663"/>
      <c r="AG16" s="663"/>
      <c r="AH16" s="663"/>
      <c r="AI16" s="663"/>
      <c r="AJ16" s="663"/>
      <c r="AK16" s="663"/>
      <c r="AL16" s="664">
        <v>0.5</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55181</v>
      </c>
      <c r="CS16" s="660"/>
      <c r="CT16" s="660"/>
      <c r="CU16" s="660"/>
      <c r="CV16" s="660"/>
      <c r="CW16" s="660"/>
      <c r="CX16" s="660"/>
      <c r="CY16" s="661"/>
      <c r="CZ16" s="662">
        <v>0.2</v>
      </c>
      <c r="DA16" s="662"/>
      <c r="DB16" s="662"/>
      <c r="DC16" s="662"/>
      <c r="DD16" s="668" t="s">
        <v>131</v>
      </c>
      <c r="DE16" s="660"/>
      <c r="DF16" s="660"/>
      <c r="DG16" s="660"/>
      <c r="DH16" s="660"/>
      <c r="DI16" s="660"/>
      <c r="DJ16" s="660"/>
      <c r="DK16" s="660"/>
      <c r="DL16" s="660"/>
      <c r="DM16" s="660"/>
      <c r="DN16" s="660"/>
      <c r="DO16" s="660"/>
      <c r="DP16" s="661"/>
      <c r="DQ16" s="668">
        <v>28381</v>
      </c>
      <c r="DR16" s="660"/>
      <c r="DS16" s="660"/>
      <c r="DT16" s="660"/>
      <c r="DU16" s="660"/>
      <c r="DV16" s="660"/>
      <c r="DW16" s="660"/>
      <c r="DX16" s="660"/>
      <c r="DY16" s="660"/>
      <c r="DZ16" s="660"/>
      <c r="EA16" s="660"/>
      <c r="EB16" s="660"/>
      <c r="EC16" s="669"/>
    </row>
    <row r="17" spans="2:133" ht="11.25" customHeight="1" x14ac:dyDescent="0.2">
      <c r="B17" s="656" t="s">
        <v>271</v>
      </c>
      <c r="C17" s="657"/>
      <c r="D17" s="657"/>
      <c r="E17" s="657"/>
      <c r="F17" s="657"/>
      <c r="G17" s="657"/>
      <c r="H17" s="657"/>
      <c r="I17" s="657"/>
      <c r="J17" s="657"/>
      <c r="K17" s="657"/>
      <c r="L17" s="657"/>
      <c r="M17" s="657"/>
      <c r="N17" s="657"/>
      <c r="O17" s="657"/>
      <c r="P17" s="657"/>
      <c r="Q17" s="658"/>
      <c r="R17" s="659">
        <v>399302</v>
      </c>
      <c r="S17" s="660"/>
      <c r="T17" s="660"/>
      <c r="U17" s="660"/>
      <c r="V17" s="660"/>
      <c r="W17" s="660"/>
      <c r="X17" s="660"/>
      <c r="Y17" s="661"/>
      <c r="Z17" s="662">
        <v>1.2</v>
      </c>
      <c r="AA17" s="662"/>
      <c r="AB17" s="662"/>
      <c r="AC17" s="662"/>
      <c r="AD17" s="663">
        <v>399302</v>
      </c>
      <c r="AE17" s="663"/>
      <c r="AF17" s="663"/>
      <c r="AG17" s="663"/>
      <c r="AH17" s="663"/>
      <c r="AI17" s="663"/>
      <c r="AJ17" s="663"/>
      <c r="AK17" s="663"/>
      <c r="AL17" s="664">
        <v>1.9</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2198167</v>
      </c>
      <c r="CS17" s="660"/>
      <c r="CT17" s="660"/>
      <c r="CU17" s="660"/>
      <c r="CV17" s="660"/>
      <c r="CW17" s="660"/>
      <c r="CX17" s="660"/>
      <c r="CY17" s="661"/>
      <c r="CZ17" s="662">
        <v>7.2</v>
      </c>
      <c r="DA17" s="662"/>
      <c r="DB17" s="662"/>
      <c r="DC17" s="662"/>
      <c r="DD17" s="668" t="s">
        <v>131</v>
      </c>
      <c r="DE17" s="660"/>
      <c r="DF17" s="660"/>
      <c r="DG17" s="660"/>
      <c r="DH17" s="660"/>
      <c r="DI17" s="660"/>
      <c r="DJ17" s="660"/>
      <c r="DK17" s="660"/>
      <c r="DL17" s="660"/>
      <c r="DM17" s="660"/>
      <c r="DN17" s="660"/>
      <c r="DO17" s="660"/>
      <c r="DP17" s="661"/>
      <c r="DQ17" s="668">
        <v>2198167</v>
      </c>
      <c r="DR17" s="660"/>
      <c r="DS17" s="660"/>
      <c r="DT17" s="660"/>
      <c r="DU17" s="660"/>
      <c r="DV17" s="660"/>
      <c r="DW17" s="660"/>
      <c r="DX17" s="660"/>
      <c r="DY17" s="660"/>
      <c r="DZ17" s="660"/>
      <c r="EA17" s="660"/>
      <c r="EB17" s="660"/>
      <c r="EC17" s="669"/>
    </row>
    <row r="18" spans="2:133" ht="11.25" customHeight="1" x14ac:dyDescent="0.2">
      <c r="B18" s="656" t="s">
        <v>274</v>
      </c>
      <c r="C18" s="657"/>
      <c r="D18" s="657"/>
      <c r="E18" s="657"/>
      <c r="F18" s="657"/>
      <c r="G18" s="657"/>
      <c r="H18" s="657"/>
      <c r="I18" s="657"/>
      <c r="J18" s="657"/>
      <c r="K18" s="657"/>
      <c r="L18" s="657"/>
      <c r="M18" s="657"/>
      <c r="N18" s="657"/>
      <c r="O18" s="657"/>
      <c r="P18" s="657"/>
      <c r="Q18" s="658"/>
      <c r="R18" s="659">
        <v>60462</v>
      </c>
      <c r="S18" s="660"/>
      <c r="T18" s="660"/>
      <c r="U18" s="660"/>
      <c r="V18" s="660"/>
      <c r="W18" s="660"/>
      <c r="X18" s="660"/>
      <c r="Y18" s="661"/>
      <c r="Z18" s="662">
        <v>0.2</v>
      </c>
      <c r="AA18" s="662"/>
      <c r="AB18" s="662"/>
      <c r="AC18" s="662"/>
      <c r="AD18" s="663">
        <v>60462</v>
      </c>
      <c r="AE18" s="663"/>
      <c r="AF18" s="663"/>
      <c r="AG18" s="663"/>
      <c r="AH18" s="663"/>
      <c r="AI18" s="663"/>
      <c r="AJ18" s="663"/>
      <c r="AK18" s="663"/>
      <c r="AL18" s="664">
        <v>0.3</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277</v>
      </c>
      <c r="C19" s="657"/>
      <c r="D19" s="657"/>
      <c r="E19" s="657"/>
      <c r="F19" s="657"/>
      <c r="G19" s="657"/>
      <c r="H19" s="657"/>
      <c r="I19" s="657"/>
      <c r="J19" s="657"/>
      <c r="K19" s="657"/>
      <c r="L19" s="657"/>
      <c r="M19" s="657"/>
      <c r="N19" s="657"/>
      <c r="O19" s="657"/>
      <c r="P19" s="657"/>
      <c r="Q19" s="658"/>
      <c r="R19" s="659">
        <v>56694</v>
      </c>
      <c r="S19" s="660"/>
      <c r="T19" s="660"/>
      <c r="U19" s="660"/>
      <c r="V19" s="660"/>
      <c r="W19" s="660"/>
      <c r="X19" s="660"/>
      <c r="Y19" s="661"/>
      <c r="Z19" s="662">
        <v>0.2</v>
      </c>
      <c r="AA19" s="662"/>
      <c r="AB19" s="662"/>
      <c r="AC19" s="662"/>
      <c r="AD19" s="663">
        <v>56694</v>
      </c>
      <c r="AE19" s="663"/>
      <c r="AF19" s="663"/>
      <c r="AG19" s="663"/>
      <c r="AH19" s="663"/>
      <c r="AI19" s="663"/>
      <c r="AJ19" s="663"/>
      <c r="AK19" s="663"/>
      <c r="AL19" s="664">
        <v>0.3</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530074</v>
      </c>
      <c r="BH19" s="660"/>
      <c r="BI19" s="660"/>
      <c r="BJ19" s="660"/>
      <c r="BK19" s="660"/>
      <c r="BL19" s="660"/>
      <c r="BM19" s="660"/>
      <c r="BN19" s="661"/>
      <c r="BO19" s="662">
        <v>3.3</v>
      </c>
      <c r="BP19" s="662"/>
      <c r="BQ19" s="662"/>
      <c r="BR19" s="662"/>
      <c r="BS19" s="663" t="s">
        <v>131</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280</v>
      </c>
      <c r="C20" s="673"/>
      <c r="D20" s="673"/>
      <c r="E20" s="673"/>
      <c r="F20" s="673"/>
      <c r="G20" s="673"/>
      <c r="H20" s="673"/>
      <c r="I20" s="673"/>
      <c r="J20" s="673"/>
      <c r="K20" s="673"/>
      <c r="L20" s="673"/>
      <c r="M20" s="673"/>
      <c r="N20" s="673"/>
      <c r="O20" s="673"/>
      <c r="P20" s="673"/>
      <c r="Q20" s="674"/>
      <c r="R20" s="659">
        <v>3768</v>
      </c>
      <c r="S20" s="660"/>
      <c r="T20" s="660"/>
      <c r="U20" s="660"/>
      <c r="V20" s="660"/>
      <c r="W20" s="660"/>
      <c r="X20" s="660"/>
      <c r="Y20" s="661"/>
      <c r="Z20" s="662">
        <v>0</v>
      </c>
      <c r="AA20" s="662"/>
      <c r="AB20" s="662"/>
      <c r="AC20" s="662"/>
      <c r="AD20" s="663">
        <v>3768</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530074</v>
      </c>
      <c r="BH20" s="660"/>
      <c r="BI20" s="660"/>
      <c r="BJ20" s="660"/>
      <c r="BK20" s="660"/>
      <c r="BL20" s="660"/>
      <c r="BM20" s="660"/>
      <c r="BN20" s="661"/>
      <c r="BO20" s="662">
        <v>3.3</v>
      </c>
      <c r="BP20" s="662"/>
      <c r="BQ20" s="662"/>
      <c r="BR20" s="662"/>
      <c r="BS20" s="663" t="s">
        <v>131</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30681438</v>
      </c>
      <c r="CS20" s="660"/>
      <c r="CT20" s="660"/>
      <c r="CU20" s="660"/>
      <c r="CV20" s="660"/>
      <c r="CW20" s="660"/>
      <c r="CX20" s="660"/>
      <c r="CY20" s="661"/>
      <c r="CZ20" s="662">
        <v>100</v>
      </c>
      <c r="DA20" s="662"/>
      <c r="DB20" s="662"/>
      <c r="DC20" s="662"/>
      <c r="DD20" s="668">
        <v>3546083</v>
      </c>
      <c r="DE20" s="660"/>
      <c r="DF20" s="660"/>
      <c r="DG20" s="660"/>
      <c r="DH20" s="660"/>
      <c r="DI20" s="660"/>
      <c r="DJ20" s="660"/>
      <c r="DK20" s="660"/>
      <c r="DL20" s="660"/>
      <c r="DM20" s="660"/>
      <c r="DN20" s="660"/>
      <c r="DO20" s="660"/>
      <c r="DP20" s="661"/>
      <c r="DQ20" s="668">
        <v>22704180</v>
      </c>
      <c r="DR20" s="660"/>
      <c r="DS20" s="660"/>
      <c r="DT20" s="660"/>
      <c r="DU20" s="660"/>
      <c r="DV20" s="660"/>
      <c r="DW20" s="660"/>
      <c r="DX20" s="660"/>
      <c r="DY20" s="660"/>
      <c r="DZ20" s="660"/>
      <c r="EA20" s="660"/>
      <c r="EB20" s="660"/>
      <c r="EC20" s="669"/>
    </row>
    <row r="21" spans="2:133" ht="11.25" customHeight="1" x14ac:dyDescent="0.2">
      <c r="B21" s="656" t="s">
        <v>283</v>
      </c>
      <c r="C21" s="657"/>
      <c r="D21" s="657"/>
      <c r="E21" s="657"/>
      <c r="F21" s="657"/>
      <c r="G21" s="657"/>
      <c r="H21" s="657"/>
      <c r="I21" s="657"/>
      <c r="J21" s="657"/>
      <c r="K21" s="657"/>
      <c r="L21" s="657"/>
      <c r="M21" s="657"/>
      <c r="N21" s="657"/>
      <c r="O21" s="657"/>
      <c r="P21" s="657"/>
      <c r="Q21" s="658"/>
      <c r="R21" s="659">
        <v>2612640</v>
      </c>
      <c r="S21" s="660"/>
      <c r="T21" s="660"/>
      <c r="U21" s="660"/>
      <c r="V21" s="660"/>
      <c r="W21" s="660"/>
      <c r="X21" s="660"/>
      <c r="Y21" s="661"/>
      <c r="Z21" s="662">
        <v>8.1999999999999993</v>
      </c>
      <c r="AA21" s="662"/>
      <c r="AB21" s="662"/>
      <c r="AC21" s="662"/>
      <c r="AD21" s="663">
        <v>2259200</v>
      </c>
      <c r="AE21" s="663"/>
      <c r="AF21" s="663"/>
      <c r="AG21" s="663"/>
      <c r="AH21" s="663"/>
      <c r="AI21" s="663"/>
      <c r="AJ21" s="663"/>
      <c r="AK21" s="663"/>
      <c r="AL21" s="664">
        <v>10.9</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13562</v>
      </c>
      <c r="BH21" s="660"/>
      <c r="BI21" s="660"/>
      <c r="BJ21" s="660"/>
      <c r="BK21" s="660"/>
      <c r="BL21" s="660"/>
      <c r="BM21" s="660"/>
      <c r="BN21" s="661"/>
      <c r="BO21" s="662">
        <v>0.1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285</v>
      </c>
      <c r="C22" s="657"/>
      <c r="D22" s="657"/>
      <c r="E22" s="657"/>
      <c r="F22" s="657"/>
      <c r="G22" s="657"/>
      <c r="H22" s="657"/>
      <c r="I22" s="657"/>
      <c r="J22" s="657"/>
      <c r="K22" s="657"/>
      <c r="L22" s="657"/>
      <c r="M22" s="657"/>
      <c r="N22" s="657"/>
      <c r="O22" s="657"/>
      <c r="P22" s="657"/>
      <c r="Q22" s="658"/>
      <c r="R22" s="659">
        <v>2259200</v>
      </c>
      <c r="S22" s="660"/>
      <c r="T22" s="660"/>
      <c r="U22" s="660"/>
      <c r="V22" s="660"/>
      <c r="W22" s="660"/>
      <c r="X22" s="660"/>
      <c r="Y22" s="661"/>
      <c r="Z22" s="662">
        <v>7.1</v>
      </c>
      <c r="AA22" s="662"/>
      <c r="AB22" s="662"/>
      <c r="AC22" s="662"/>
      <c r="AD22" s="663">
        <v>2259200</v>
      </c>
      <c r="AE22" s="663"/>
      <c r="AF22" s="663"/>
      <c r="AG22" s="663"/>
      <c r="AH22" s="663"/>
      <c r="AI22" s="663"/>
      <c r="AJ22" s="663"/>
      <c r="AK22" s="663"/>
      <c r="AL22" s="664">
        <v>10.9</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288</v>
      </c>
      <c r="C23" s="657"/>
      <c r="D23" s="657"/>
      <c r="E23" s="657"/>
      <c r="F23" s="657"/>
      <c r="G23" s="657"/>
      <c r="H23" s="657"/>
      <c r="I23" s="657"/>
      <c r="J23" s="657"/>
      <c r="K23" s="657"/>
      <c r="L23" s="657"/>
      <c r="M23" s="657"/>
      <c r="N23" s="657"/>
      <c r="O23" s="657"/>
      <c r="P23" s="657"/>
      <c r="Q23" s="658"/>
      <c r="R23" s="659">
        <v>353440</v>
      </c>
      <c r="S23" s="660"/>
      <c r="T23" s="660"/>
      <c r="U23" s="660"/>
      <c r="V23" s="660"/>
      <c r="W23" s="660"/>
      <c r="X23" s="660"/>
      <c r="Y23" s="661"/>
      <c r="Z23" s="662">
        <v>1.1000000000000001</v>
      </c>
      <c r="AA23" s="662"/>
      <c r="AB23" s="662"/>
      <c r="AC23" s="662"/>
      <c r="AD23" s="663" t="s">
        <v>131</v>
      </c>
      <c r="AE23" s="663"/>
      <c r="AF23" s="663"/>
      <c r="AG23" s="663"/>
      <c r="AH23" s="663"/>
      <c r="AI23" s="663"/>
      <c r="AJ23" s="663"/>
      <c r="AK23" s="663"/>
      <c r="AL23" s="664" t="s">
        <v>131</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516512</v>
      </c>
      <c r="BH23" s="660"/>
      <c r="BI23" s="660"/>
      <c r="BJ23" s="660"/>
      <c r="BK23" s="660"/>
      <c r="BL23" s="660"/>
      <c r="BM23" s="660"/>
      <c r="BN23" s="661"/>
      <c r="BO23" s="662">
        <v>3.2</v>
      </c>
      <c r="BP23" s="662"/>
      <c r="BQ23" s="662"/>
      <c r="BR23" s="662"/>
      <c r="BS23" s="663" t="s">
        <v>131</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2">
      <c r="B24" s="656" t="s">
        <v>295</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12821403</v>
      </c>
      <c r="CS24" s="649"/>
      <c r="CT24" s="649"/>
      <c r="CU24" s="649"/>
      <c r="CV24" s="649"/>
      <c r="CW24" s="649"/>
      <c r="CX24" s="649"/>
      <c r="CY24" s="650"/>
      <c r="CZ24" s="653">
        <v>41.8</v>
      </c>
      <c r="DA24" s="654"/>
      <c r="DB24" s="654"/>
      <c r="DC24" s="670"/>
      <c r="DD24" s="694">
        <v>9299456</v>
      </c>
      <c r="DE24" s="649"/>
      <c r="DF24" s="649"/>
      <c r="DG24" s="649"/>
      <c r="DH24" s="649"/>
      <c r="DI24" s="649"/>
      <c r="DJ24" s="649"/>
      <c r="DK24" s="650"/>
      <c r="DL24" s="694">
        <v>9150809</v>
      </c>
      <c r="DM24" s="649"/>
      <c r="DN24" s="649"/>
      <c r="DO24" s="649"/>
      <c r="DP24" s="649"/>
      <c r="DQ24" s="649"/>
      <c r="DR24" s="649"/>
      <c r="DS24" s="649"/>
      <c r="DT24" s="649"/>
      <c r="DU24" s="649"/>
      <c r="DV24" s="650"/>
      <c r="DW24" s="653">
        <v>42.4</v>
      </c>
      <c r="DX24" s="654"/>
      <c r="DY24" s="654"/>
      <c r="DZ24" s="654"/>
      <c r="EA24" s="654"/>
      <c r="EB24" s="654"/>
      <c r="EC24" s="655"/>
    </row>
    <row r="25" spans="2:133" ht="11.25" customHeight="1" x14ac:dyDescent="0.2">
      <c r="B25" s="656" t="s">
        <v>298</v>
      </c>
      <c r="C25" s="657"/>
      <c r="D25" s="657"/>
      <c r="E25" s="657"/>
      <c r="F25" s="657"/>
      <c r="G25" s="657"/>
      <c r="H25" s="657"/>
      <c r="I25" s="657"/>
      <c r="J25" s="657"/>
      <c r="K25" s="657"/>
      <c r="L25" s="657"/>
      <c r="M25" s="657"/>
      <c r="N25" s="657"/>
      <c r="O25" s="657"/>
      <c r="P25" s="657"/>
      <c r="Q25" s="658"/>
      <c r="R25" s="659">
        <v>21588126</v>
      </c>
      <c r="S25" s="660"/>
      <c r="T25" s="660"/>
      <c r="U25" s="660"/>
      <c r="V25" s="660"/>
      <c r="W25" s="660"/>
      <c r="X25" s="660"/>
      <c r="Y25" s="661"/>
      <c r="Z25" s="662">
        <v>67.400000000000006</v>
      </c>
      <c r="AA25" s="662"/>
      <c r="AB25" s="662"/>
      <c r="AC25" s="662"/>
      <c r="AD25" s="663">
        <v>20718174</v>
      </c>
      <c r="AE25" s="663"/>
      <c r="AF25" s="663"/>
      <c r="AG25" s="663"/>
      <c r="AH25" s="663"/>
      <c r="AI25" s="663"/>
      <c r="AJ25" s="663"/>
      <c r="AK25" s="663"/>
      <c r="AL25" s="664">
        <v>99.8</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6245798</v>
      </c>
      <c r="CS25" s="691"/>
      <c r="CT25" s="691"/>
      <c r="CU25" s="691"/>
      <c r="CV25" s="691"/>
      <c r="CW25" s="691"/>
      <c r="CX25" s="691"/>
      <c r="CY25" s="692"/>
      <c r="CZ25" s="664">
        <v>20.399999999999999</v>
      </c>
      <c r="DA25" s="689"/>
      <c r="DB25" s="689"/>
      <c r="DC25" s="693"/>
      <c r="DD25" s="668">
        <v>5614306</v>
      </c>
      <c r="DE25" s="691"/>
      <c r="DF25" s="691"/>
      <c r="DG25" s="691"/>
      <c r="DH25" s="691"/>
      <c r="DI25" s="691"/>
      <c r="DJ25" s="691"/>
      <c r="DK25" s="692"/>
      <c r="DL25" s="668">
        <v>5587829</v>
      </c>
      <c r="DM25" s="691"/>
      <c r="DN25" s="691"/>
      <c r="DO25" s="691"/>
      <c r="DP25" s="691"/>
      <c r="DQ25" s="691"/>
      <c r="DR25" s="691"/>
      <c r="DS25" s="691"/>
      <c r="DT25" s="691"/>
      <c r="DU25" s="691"/>
      <c r="DV25" s="692"/>
      <c r="DW25" s="664">
        <v>25.9</v>
      </c>
      <c r="DX25" s="689"/>
      <c r="DY25" s="689"/>
      <c r="DZ25" s="689"/>
      <c r="EA25" s="689"/>
      <c r="EB25" s="689"/>
      <c r="EC25" s="690"/>
    </row>
    <row r="26" spans="2:133" ht="11.25" customHeight="1" x14ac:dyDescent="0.2">
      <c r="B26" s="656" t="s">
        <v>301</v>
      </c>
      <c r="C26" s="657"/>
      <c r="D26" s="657"/>
      <c r="E26" s="657"/>
      <c r="F26" s="657"/>
      <c r="G26" s="657"/>
      <c r="H26" s="657"/>
      <c r="I26" s="657"/>
      <c r="J26" s="657"/>
      <c r="K26" s="657"/>
      <c r="L26" s="657"/>
      <c r="M26" s="657"/>
      <c r="N26" s="657"/>
      <c r="O26" s="657"/>
      <c r="P26" s="657"/>
      <c r="Q26" s="658"/>
      <c r="R26" s="659">
        <v>9586</v>
      </c>
      <c r="S26" s="660"/>
      <c r="T26" s="660"/>
      <c r="U26" s="660"/>
      <c r="V26" s="660"/>
      <c r="W26" s="660"/>
      <c r="X26" s="660"/>
      <c r="Y26" s="661"/>
      <c r="Z26" s="662">
        <v>0</v>
      </c>
      <c r="AA26" s="662"/>
      <c r="AB26" s="662"/>
      <c r="AC26" s="662"/>
      <c r="AD26" s="663">
        <v>9586</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3814943</v>
      </c>
      <c r="CS26" s="660"/>
      <c r="CT26" s="660"/>
      <c r="CU26" s="660"/>
      <c r="CV26" s="660"/>
      <c r="CW26" s="660"/>
      <c r="CX26" s="660"/>
      <c r="CY26" s="661"/>
      <c r="CZ26" s="664">
        <v>12.4</v>
      </c>
      <c r="DA26" s="689"/>
      <c r="DB26" s="689"/>
      <c r="DC26" s="693"/>
      <c r="DD26" s="668">
        <v>3409832</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2">
      <c r="B27" s="656" t="s">
        <v>304</v>
      </c>
      <c r="C27" s="657"/>
      <c r="D27" s="657"/>
      <c r="E27" s="657"/>
      <c r="F27" s="657"/>
      <c r="G27" s="657"/>
      <c r="H27" s="657"/>
      <c r="I27" s="657"/>
      <c r="J27" s="657"/>
      <c r="K27" s="657"/>
      <c r="L27" s="657"/>
      <c r="M27" s="657"/>
      <c r="N27" s="657"/>
      <c r="O27" s="657"/>
      <c r="P27" s="657"/>
      <c r="Q27" s="658"/>
      <c r="R27" s="659">
        <v>16929</v>
      </c>
      <c r="S27" s="660"/>
      <c r="T27" s="660"/>
      <c r="U27" s="660"/>
      <c r="V27" s="660"/>
      <c r="W27" s="660"/>
      <c r="X27" s="660"/>
      <c r="Y27" s="661"/>
      <c r="Z27" s="662">
        <v>0.1</v>
      </c>
      <c r="AA27" s="662"/>
      <c r="AB27" s="662"/>
      <c r="AC27" s="662"/>
      <c r="AD27" s="663" t="s">
        <v>131</v>
      </c>
      <c r="AE27" s="663"/>
      <c r="AF27" s="663"/>
      <c r="AG27" s="663"/>
      <c r="AH27" s="663"/>
      <c r="AI27" s="663"/>
      <c r="AJ27" s="663"/>
      <c r="AK27" s="663"/>
      <c r="AL27" s="664" t="s">
        <v>131</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16276872</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4377438</v>
      </c>
      <c r="CS27" s="691"/>
      <c r="CT27" s="691"/>
      <c r="CU27" s="691"/>
      <c r="CV27" s="691"/>
      <c r="CW27" s="691"/>
      <c r="CX27" s="691"/>
      <c r="CY27" s="692"/>
      <c r="CZ27" s="664">
        <v>14.3</v>
      </c>
      <c r="DA27" s="689"/>
      <c r="DB27" s="689"/>
      <c r="DC27" s="693"/>
      <c r="DD27" s="668">
        <v>1486983</v>
      </c>
      <c r="DE27" s="691"/>
      <c r="DF27" s="691"/>
      <c r="DG27" s="691"/>
      <c r="DH27" s="691"/>
      <c r="DI27" s="691"/>
      <c r="DJ27" s="691"/>
      <c r="DK27" s="692"/>
      <c r="DL27" s="668">
        <v>1364813</v>
      </c>
      <c r="DM27" s="691"/>
      <c r="DN27" s="691"/>
      <c r="DO27" s="691"/>
      <c r="DP27" s="691"/>
      <c r="DQ27" s="691"/>
      <c r="DR27" s="691"/>
      <c r="DS27" s="691"/>
      <c r="DT27" s="691"/>
      <c r="DU27" s="691"/>
      <c r="DV27" s="692"/>
      <c r="DW27" s="664">
        <v>6.3</v>
      </c>
      <c r="DX27" s="689"/>
      <c r="DY27" s="689"/>
      <c r="DZ27" s="689"/>
      <c r="EA27" s="689"/>
      <c r="EB27" s="689"/>
      <c r="EC27" s="690"/>
    </row>
    <row r="28" spans="2:133" ht="11.25" customHeight="1" x14ac:dyDescent="0.2">
      <c r="B28" s="656" t="s">
        <v>307</v>
      </c>
      <c r="C28" s="657"/>
      <c r="D28" s="657"/>
      <c r="E28" s="657"/>
      <c r="F28" s="657"/>
      <c r="G28" s="657"/>
      <c r="H28" s="657"/>
      <c r="I28" s="657"/>
      <c r="J28" s="657"/>
      <c r="K28" s="657"/>
      <c r="L28" s="657"/>
      <c r="M28" s="657"/>
      <c r="N28" s="657"/>
      <c r="O28" s="657"/>
      <c r="P28" s="657"/>
      <c r="Q28" s="658"/>
      <c r="R28" s="659">
        <v>336673</v>
      </c>
      <c r="S28" s="660"/>
      <c r="T28" s="660"/>
      <c r="U28" s="660"/>
      <c r="V28" s="660"/>
      <c r="W28" s="660"/>
      <c r="X28" s="660"/>
      <c r="Y28" s="661"/>
      <c r="Z28" s="662">
        <v>1.1000000000000001</v>
      </c>
      <c r="AA28" s="662"/>
      <c r="AB28" s="662"/>
      <c r="AC28" s="662"/>
      <c r="AD28" s="663">
        <v>20628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2198167</v>
      </c>
      <c r="CS28" s="660"/>
      <c r="CT28" s="660"/>
      <c r="CU28" s="660"/>
      <c r="CV28" s="660"/>
      <c r="CW28" s="660"/>
      <c r="CX28" s="660"/>
      <c r="CY28" s="661"/>
      <c r="CZ28" s="664">
        <v>7.2</v>
      </c>
      <c r="DA28" s="689"/>
      <c r="DB28" s="689"/>
      <c r="DC28" s="693"/>
      <c r="DD28" s="668">
        <v>2198167</v>
      </c>
      <c r="DE28" s="660"/>
      <c r="DF28" s="660"/>
      <c r="DG28" s="660"/>
      <c r="DH28" s="660"/>
      <c r="DI28" s="660"/>
      <c r="DJ28" s="660"/>
      <c r="DK28" s="661"/>
      <c r="DL28" s="668">
        <v>2198167</v>
      </c>
      <c r="DM28" s="660"/>
      <c r="DN28" s="660"/>
      <c r="DO28" s="660"/>
      <c r="DP28" s="660"/>
      <c r="DQ28" s="660"/>
      <c r="DR28" s="660"/>
      <c r="DS28" s="660"/>
      <c r="DT28" s="660"/>
      <c r="DU28" s="660"/>
      <c r="DV28" s="661"/>
      <c r="DW28" s="664">
        <v>10.199999999999999</v>
      </c>
      <c r="DX28" s="689"/>
      <c r="DY28" s="689"/>
      <c r="DZ28" s="689"/>
      <c r="EA28" s="689"/>
      <c r="EB28" s="689"/>
      <c r="EC28" s="690"/>
    </row>
    <row r="29" spans="2:133" ht="11.25" customHeight="1" x14ac:dyDescent="0.2">
      <c r="B29" s="656" t="s">
        <v>309</v>
      </c>
      <c r="C29" s="657"/>
      <c r="D29" s="657"/>
      <c r="E29" s="657"/>
      <c r="F29" s="657"/>
      <c r="G29" s="657"/>
      <c r="H29" s="657"/>
      <c r="I29" s="657"/>
      <c r="J29" s="657"/>
      <c r="K29" s="657"/>
      <c r="L29" s="657"/>
      <c r="M29" s="657"/>
      <c r="N29" s="657"/>
      <c r="O29" s="657"/>
      <c r="P29" s="657"/>
      <c r="Q29" s="658"/>
      <c r="R29" s="659">
        <v>169748</v>
      </c>
      <c r="S29" s="660"/>
      <c r="T29" s="660"/>
      <c r="U29" s="660"/>
      <c r="V29" s="660"/>
      <c r="W29" s="660"/>
      <c r="X29" s="660"/>
      <c r="Y29" s="661"/>
      <c r="Z29" s="662">
        <v>0.5</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72</v>
      </c>
      <c r="CG29" s="657"/>
      <c r="CH29" s="657"/>
      <c r="CI29" s="657"/>
      <c r="CJ29" s="657"/>
      <c r="CK29" s="657"/>
      <c r="CL29" s="657"/>
      <c r="CM29" s="657"/>
      <c r="CN29" s="657"/>
      <c r="CO29" s="657"/>
      <c r="CP29" s="657"/>
      <c r="CQ29" s="658"/>
      <c r="CR29" s="659">
        <v>2198167</v>
      </c>
      <c r="CS29" s="691"/>
      <c r="CT29" s="691"/>
      <c r="CU29" s="691"/>
      <c r="CV29" s="691"/>
      <c r="CW29" s="691"/>
      <c r="CX29" s="691"/>
      <c r="CY29" s="692"/>
      <c r="CZ29" s="664">
        <v>7.2</v>
      </c>
      <c r="DA29" s="689"/>
      <c r="DB29" s="689"/>
      <c r="DC29" s="693"/>
      <c r="DD29" s="668">
        <v>2198167</v>
      </c>
      <c r="DE29" s="691"/>
      <c r="DF29" s="691"/>
      <c r="DG29" s="691"/>
      <c r="DH29" s="691"/>
      <c r="DI29" s="691"/>
      <c r="DJ29" s="691"/>
      <c r="DK29" s="692"/>
      <c r="DL29" s="668">
        <v>2198167</v>
      </c>
      <c r="DM29" s="691"/>
      <c r="DN29" s="691"/>
      <c r="DO29" s="691"/>
      <c r="DP29" s="691"/>
      <c r="DQ29" s="691"/>
      <c r="DR29" s="691"/>
      <c r="DS29" s="691"/>
      <c r="DT29" s="691"/>
      <c r="DU29" s="691"/>
      <c r="DV29" s="692"/>
      <c r="DW29" s="664">
        <v>10.199999999999999</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3545230</v>
      </c>
      <c r="S30" s="660"/>
      <c r="T30" s="660"/>
      <c r="U30" s="660"/>
      <c r="V30" s="660"/>
      <c r="W30" s="660"/>
      <c r="X30" s="660"/>
      <c r="Y30" s="661"/>
      <c r="Z30" s="662">
        <v>11.1</v>
      </c>
      <c r="AA30" s="662"/>
      <c r="AB30" s="662"/>
      <c r="AC30" s="662"/>
      <c r="AD30" s="663" t="s">
        <v>131</v>
      </c>
      <c r="AE30" s="663"/>
      <c r="AF30" s="663"/>
      <c r="AG30" s="663"/>
      <c r="AH30" s="663"/>
      <c r="AI30" s="663"/>
      <c r="AJ30" s="663"/>
      <c r="AK30" s="663"/>
      <c r="AL30" s="664" t="s">
        <v>131</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2137619</v>
      </c>
      <c r="CS30" s="660"/>
      <c r="CT30" s="660"/>
      <c r="CU30" s="660"/>
      <c r="CV30" s="660"/>
      <c r="CW30" s="660"/>
      <c r="CX30" s="660"/>
      <c r="CY30" s="661"/>
      <c r="CZ30" s="664">
        <v>7</v>
      </c>
      <c r="DA30" s="689"/>
      <c r="DB30" s="689"/>
      <c r="DC30" s="693"/>
      <c r="DD30" s="668">
        <v>2137619</v>
      </c>
      <c r="DE30" s="660"/>
      <c r="DF30" s="660"/>
      <c r="DG30" s="660"/>
      <c r="DH30" s="660"/>
      <c r="DI30" s="660"/>
      <c r="DJ30" s="660"/>
      <c r="DK30" s="661"/>
      <c r="DL30" s="668">
        <v>2137619</v>
      </c>
      <c r="DM30" s="660"/>
      <c r="DN30" s="660"/>
      <c r="DO30" s="660"/>
      <c r="DP30" s="660"/>
      <c r="DQ30" s="660"/>
      <c r="DR30" s="660"/>
      <c r="DS30" s="660"/>
      <c r="DT30" s="660"/>
      <c r="DU30" s="660"/>
      <c r="DV30" s="661"/>
      <c r="DW30" s="664">
        <v>9.9</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5" t="s">
        <v>316</v>
      </c>
      <c r="AQ31" s="706"/>
      <c r="AR31" s="706"/>
      <c r="AS31" s="706"/>
      <c r="AT31" s="711" t="s">
        <v>317</v>
      </c>
      <c r="AU31" s="218"/>
      <c r="AV31" s="218"/>
      <c r="AW31" s="218"/>
      <c r="AX31" s="645" t="s">
        <v>192</v>
      </c>
      <c r="AY31" s="646"/>
      <c r="AZ31" s="646"/>
      <c r="BA31" s="646"/>
      <c r="BB31" s="646"/>
      <c r="BC31" s="646"/>
      <c r="BD31" s="646"/>
      <c r="BE31" s="646"/>
      <c r="BF31" s="647"/>
      <c r="BG31" s="715">
        <v>99.5</v>
      </c>
      <c r="BH31" s="703"/>
      <c r="BI31" s="703"/>
      <c r="BJ31" s="703"/>
      <c r="BK31" s="703"/>
      <c r="BL31" s="703"/>
      <c r="BM31" s="654">
        <v>98.4</v>
      </c>
      <c r="BN31" s="703"/>
      <c r="BO31" s="703"/>
      <c r="BP31" s="703"/>
      <c r="BQ31" s="704"/>
      <c r="BR31" s="715">
        <v>99.4</v>
      </c>
      <c r="BS31" s="703"/>
      <c r="BT31" s="703"/>
      <c r="BU31" s="703"/>
      <c r="BV31" s="703"/>
      <c r="BW31" s="703"/>
      <c r="BX31" s="654">
        <v>97.8</v>
      </c>
      <c r="BY31" s="703"/>
      <c r="BZ31" s="703"/>
      <c r="CA31" s="703"/>
      <c r="CB31" s="704"/>
      <c r="CD31" s="697"/>
      <c r="CE31" s="698"/>
      <c r="CF31" s="656" t="s">
        <v>318</v>
      </c>
      <c r="CG31" s="657"/>
      <c r="CH31" s="657"/>
      <c r="CI31" s="657"/>
      <c r="CJ31" s="657"/>
      <c r="CK31" s="657"/>
      <c r="CL31" s="657"/>
      <c r="CM31" s="657"/>
      <c r="CN31" s="657"/>
      <c r="CO31" s="657"/>
      <c r="CP31" s="657"/>
      <c r="CQ31" s="658"/>
      <c r="CR31" s="659">
        <v>60548</v>
      </c>
      <c r="CS31" s="691"/>
      <c r="CT31" s="691"/>
      <c r="CU31" s="691"/>
      <c r="CV31" s="691"/>
      <c r="CW31" s="691"/>
      <c r="CX31" s="691"/>
      <c r="CY31" s="692"/>
      <c r="CZ31" s="664">
        <v>0.2</v>
      </c>
      <c r="DA31" s="689"/>
      <c r="DB31" s="689"/>
      <c r="DC31" s="693"/>
      <c r="DD31" s="668">
        <v>60548</v>
      </c>
      <c r="DE31" s="691"/>
      <c r="DF31" s="691"/>
      <c r="DG31" s="691"/>
      <c r="DH31" s="691"/>
      <c r="DI31" s="691"/>
      <c r="DJ31" s="691"/>
      <c r="DK31" s="692"/>
      <c r="DL31" s="668">
        <v>60548</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2529050</v>
      </c>
      <c r="S32" s="660"/>
      <c r="T32" s="660"/>
      <c r="U32" s="660"/>
      <c r="V32" s="660"/>
      <c r="W32" s="660"/>
      <c r="X32" s="660"/>
      <c r="Y32" s="661"/>
      <c r="Z32" s="662">
        <v>7.9</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4" t="s">
        <v>320</v>
      </c>
      <c r="AX32" s="656" t="s">
        <v>321</v>
      </c>
      <c r="AY32" s="657"/>
      <c r="AZ32" s="657"/>
      <c r="BA32" s="657"/>
      <c r="BB32" s="657"/>
      <c r="BC32" s="657"/>
      <c r="BD32" s="657"/>
      <c r="BE32" s="657"/>
      <c r="BF32" s="658"/>
      <c r="BG32" s="716">
        <v>99.5</v>
      </c>
      <c r="BH32" s="691"/>
      <c r="BI32" s="691"/>
      <c r="BJ32" s="691"/>
      <c r="BK32" s="691"/>
      <c r="BL32" s="691"/>
      <c r="BM32" s="665">
        <v>98.7</v>
      </c>
      <c r="BN32" s="691"/>
      <c r="BO32" s="691"/>
      <c r="BP32" s="691"/>
      <c r="BQ32" s="714"/>
      <c r="BR32" s="716">
        <v>99.3</v>
      </c>
      <c r="BS32" s="691"/>
      <c r="BT32" s="691"/>
      <c r="BU32" s="691"/>
      <c r="BV32" s="691"/>
      <c r="BW32" s="691"/>
      <c r="BX32" s="665">
        <v>97.6</v>
      </c>
      <c r="BY32" s="691"/>
      <c r="BZ32" s="691"/>
      <c r="CA32" s="691"/>
      <c r="CB32" s="714"/>
      <c r="CD32" s="699"/>
      <c r="CE32" s="700"/>
      <c r="CF32" s="656" t="s">
        <v>322</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89"/>
      <c r="DB32" s="689"/>
      <c r="DC32" s="693"/>
      <c r="DD32" s="668" t="s">
        <v>131</v>
      </c>
      <c r="DE32" s="660"/>
      <c r="DF32" s="660"/>
      <c r="DG32" s="660"/>
      <c r="DH32" s="660"/>
      <c r="DI32" s="660"/>
      <c r="DJ32" s="660"/>
      <c r="DK32" s="661"/>
      <c r="DL32" s="668" t="s">
        <v>250</v>
      </c>
      <c r="DM32" s="660"/>
      <c r="DN32" s="660"/>
      <c r="DO32" s="660"/>
      <c r="DP32" s="660"/>
      <c r="DQ32" s="660"/>
      <c r="DR32" s="660"/>
      <c r="DS32" s="660"/>
      <c r="DT32" s="660"/>
      <c r="DU32" s="660"/>
      <c r="DV32" s="661"/>
      <c r="DW32" s="664" t="s">
        <v>131</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72880</v>
      </c>
      <c r="S33" s="660"/>
      <c r="T33" s="660"/>
      <c r="U33" s="660"/>
      <c r="V33" s="660"/>
      <c r="W33" s="660"/>
      <c r="X33" s="660"/>
      <c r="Y33" s="661"/>
      <c r="Z33" s="662">
        <v>0.2</v>
      </c>
      <c r="AA33" s="662"/>
      <c r="AB33" s="662"/>
      <c r="AC33" s="662"/>
      <c r="AD33" s="663">
        <v>15183</v>
      </c>
      <c r="AE33" s="663"/>
      <c r="AF33" s="663"/>
      <c r="AG33" s="663"/>
      <c r="AH33" s="663"/>
      <c r="AI33" s="663"/>
      <c r="AJ33" s="663"/>
      <c r="AK33" s="663"/>
      <c r="AL33" s="664">
        <v>0.1</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99.5</v>
      </c>
      <c r="BS33" s="718"/>
      <c r="BT33" s="718"/>
      <c r="BU33" s="718"/>
      <c r="BV33" s="718"/>
      <c r="BW33" s="718"/>
      <c r="BX33" s="719">
        <v>97.9</v>
      </c>
      <c r="BY33" s="718"/>
      <c r="BZ33" s="718"/>
      <c r="CA33" s="718"/>
      <c r="CB33" s="720"/>
      <c r="CD33" s="656" t="s">
        <v>325</v>
      </c>
      <c r="CE33" s="657"/>
      <c r="CF33" s="657"/>
      <c r="CG33" s="657"/>
      <c r="CH33" s="657"/>
      <c r="CI33" s="657"/>
      <c r="CJ33" s="657"/>
      <c r="CK33" s="657"/>
      <c r="CL33" s="657"/>
      <c r="CM33" s="657"/>
      <c r="CN33" s="657"/>
      <c r="CO33" s="657"/>
      <c r="CP33" s="657"/>
      <c r="CQ33" s="658"/>
      <c r="CR33" s="659">
        <v>14258771</v>
      </c>
      <c r="CS33" s="691"/>
      <c r="CT33" s="691"/>
      <c r="CU33" s="691"/>
      <c r="CV33" s="691"/>
      <c r="CW33" s="691"/>
      <c r="CX33" s="691"/>
      <c r="CY33" s="692"/>
      <c r="CZ33" s="664">
        <v>46.5</v>
      </c>
      <c r="DA33" s="689"/>
      <c r="DB33" s="689"/>
      <c r="DC33" s="693"/>
      <c r="DD33" s="668">
        <v>11719321</v>
      </c>
      <c r="DE33" s="691"/>
      <c r="DF33" s="691"/>
      <c r="DG33" s="691"/>
      <c r="DH33" s="691"/>
      <c r="DI33" s="691"/>
      <c r="DJ33" s="691"/>
      <c r="DK33" s="692"/>
      <c r="DL33" s="668">
        <v>7548237</v>
      </c>
      <c r="DM33" s="691"/>
      <c r="DN33" s="691"/>
      <c r="DO33" s="691"/>
      <c r="DP33" s="691"/>
      <c r="DQ33" s="691"/>
      <c r="DR33" s="691"/>
      <c r="DS33" s="691"/>
      <c r="DT33" s="691"/>
      <c r="DU33" s="691"/>
      <c r="DV33" s="692"/>
      <c r="DW33" s="664">
        <v>35</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114317</v>
      </c>
      <c r="S34" s="660"/>
      <c r="T34" s="660"/>
      <c r="U34" s="660"/>
      <c r="V34" s="660"/>
      <c r="W34" s="660"/>
      <c r="X34" s="660"/>
      <c r="Y34" s="661"/>
      <c r="Z34" s="662">
        <v>0.4</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5812221</v>
      </c>
      <c r="CS34" s="660"/>
      <c r="CT34" s="660"/>
      <c r="CU34" s="660"/>
      <c r="CV34" s="660"/>
      <c r="CW34" s="660"/>
      <c r="CX34" s="660"/>
      <c r="CY34" s="661"/>
      <c r="CZ34" s="664">
        <v>18.899999999999999</v>
      </c>
      <c r="DA34" s="689"/>
      <c r="DB34" s="689"/>
      <c r="DC34" s="693"/>
      <c r="DD34" s="668">
        <v>4416377</v>
      </c>
      <c r="DE34" s="660"/>
      <c r="DF34" s="660"/>
      <c r="DG34" s="660"/>
      <c r="DH34" s="660"/>
      <c r="DI34" s="660"/>
      <c r="DJ34" s="660"/>
      <c r="DK34" s="661"/>
      <c r="DL34" s="668">
        <v>4168291</v>
      </c>
      <c r="DM34" s="660"/>
      <c r="DN34" s="660"/>
      <c r="DO34" s="660"/>
      <c r="DP34" s="660"/>
      <c r="DQ34" s="660"/>
      <c r="DR34" s="660"/>
      <c r="DS34" s="660"/>
      <c r="DT34" s="660"/>
      <c r="DU34" s="660"/>
      <c r="DV34" s="661"/>
      <c r="DW34" s="664">
        <v>19.3</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215136</v>
      </c>
      <c r="S35" s="660"/>
      <c r="T35" s="660"/>
      <c r="U35" s="660"/>
      <c r="V35" s="660"/>
      <c r="W35" s="660"/>
      <c r="X35" s="660"/>
      <c r="Y35" s="661"/>
      <c r="Z35" s="662">
        <v>0.7</v>
      </c>
      <c r="AA35" s="662"/>
      <c r="AB35" s="662"/>
      <c r="AC35" s="662"/>
      <c r="AD35" s="663" t="s">
        <v>131</v>
      </c>
      <c r="AE35" s="663"/>
      <c r="AF35" s="663"/>
      <c r="AG35" s="663"/>
      <c r="AH35" s="663"/>
      <c r="AI35" s="663"/>
      <c r="AJ35" s="663"/>
      <c r="AK35" s="663"/>
      <c r="AL35" s="664" t="s">
        <v>131</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956217</v>
      </c>
      <c r="CS35" s="691"/>
      <c r="CT35" s="691"/>
      <c r="CU35" s="691"/>
      <c r="CV35" s="691"/>
      <c r="CW35" s="691"/>
      <c r="CX35" s="691"/>
      <c r="CY35" s="692"/>
      <c r="CZ35" s="664">
        <v>3.1</v>
      </c>
      <c r="DA35" s="689"/>
      <c r="DB35" s="689"/>
      <c r="DC35" s="693"/>
      <c r="DD35" s="668">
        <v>699738</v>
      </c>
      <c r="DE35" s="691"/>
      <c r="DF35" s="691"/>
      <c r="DG35" s="691"/>
      <c r="DH35" s="691"/>
      <c r="DI35" s="691"/>
      <c r="DJ35" s="691"/>
      <c r="DK35" s="692"/>
      <c r="DL35" s="668">
        <v>404839</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881872</v>
      </c>
      <c r="S36" s="660"/>
      <c r="T36" s="660"/>
      <c r="U36" s="660"/>
      <c r="V36" s="660"/>
      <c r="W36" s="660"/>
      <c r="X36" s="660"/>
      <c r="Y36" s="661"/>
      <c r="Z36" s="662">
        <v>2.8</v>
      </c>
      <c r="AA36" s="662"/>
      <c r="AB36" s="662"/>
      <c r="AC36" s="662"/>
      <c r="AD36" s="663" t="s">
        <v>131</v>
      </c>
      <c r="AE36" s="663"/>
      <c r="AF36" s="663"/>
      <c r="AG36" s="663"/>
      <c r="AH36" s="663"/>
      <c r="AI36" s="663"/>
      <c r="AJ36" s="663"/>
      <c r="AK36" s="663"/>
      <c r="AL36" s="664" t="s">
        <v>131</v>
      </c>
      <c r="AM36" s="665"/>
      <c r="AN36" s="665"/>
      <c r="AO36" s="666"/>
      <c r="AP36" s="222"/>
      <c r="AQ36" s="725" t="s">
        <v>333</v>
      </c>
      <c r="AR36" s="726"/>
      <c r="AS36" s="726"/>
      <c r="AT36" s="726"/>
      <c r="AU36" s="726"/>
      <c r="AV36" s="726"/>
      <c r="AW36" s="726"/>
      <c r="AX36" s="726"/>
      <c r="AY36" s="727"/>
      <c r="AZ36" s="648">
        <v>2252116</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184816</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3853243</v>
      </c>
      <c r="CS36" s="660"/>
      <c r="CT36" s="660"/>
      <c r="CU36" s="660"/>
      <c r="CV36" s="660"/>
      <c r="CW36" s="660"/>
      <c r="CX36" s="660"/>
      <c r="CY36" s="661"/>
      <c r="CZ36" s="664">
        <v>12.6</v>
      </c>
      <c r="DA36" s="689"/>
      <c r="DB36" s="689"/>
      <c r="DC36" s="693"/>
      <c r="DD36" s="668">
        <v>3475977</v>
      </c>
      <c r="DE36" s="660"/>
      <c r="DF36" s="660"/>
      <c r="DG36" s="660"/>
      <c r="DH36" s="660"/>
      <c r="DI36" s="660"/>
      <c r="DJ36" s="660"/>
      <c r="DK36" s="661"/>
      <c r="DL36" s="668">
        <v>2218911</v>
      </c>
      <c r="DM36" s="660"/>
      <c r="DN36" s="660"/>
      <c r="DO36" s="660"/>
      <c r="DP36" s="660"/>
      <c r="DQ36" s="660"/>
      <c r="DR36" s="660"/>
      <c r="DS36" s="660"/>
      <c r="DT36" s="660"/>
      <c r="DU36" s="660"/>
      <c r="DV36" s="661"/>
      <c r="DW36" s="664">
        <v>10.3</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1016553</v>
      </c>
      <c r="S37" s="660"/>
      <c r="T37" s="660"/>
      <c r="U37" s="660"/>
      <c r="V37" s="660"/>
      <c r="W37" s="660"/>
      <c r="X37" s="660"/>
      <c r="Y37" s="661"/>
      <c r="Z37" s="662">
        <v>3.2</v>
      </c>
      <c r="AA37" s="662"/>
      <c r="AB37" s="662"/>
      <c r="AC37" s="662"/>
      <c r="AD37" s="663">
        <v>1377</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922669</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47694</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704837</v>
      </c>
      <c r="CS37" s="691"/>
      <c r="CT37" s="691"/>
      <c r="CU37" s="691"/>
      <c r="CV37" s="691"/>
      <c r="CW37" s="691"/>
      <c r="CX37" s="691"/>
      <c r="CY37" s="692"/>
      <c r="CZ37" s="664">
        <v>2.2999999999999998</v>
      </c>
      <c r="DA37" s="689"/>
      <c r="DB37" s="689"/>
      <c r="DC37" s="693"/>
      <c r="DD37" s="668">
        <v>704316</v>
      </c>
      <c r="DE37" s="691"/>
      <c r="DF37" s="691"/>
      <c r="DG37" s="691"/>
      <c r="DH37" s="691"/>
      <c r="DI37" s="691"/>
      <c r="DJ37" s="691"/>
      <c r="DK37" s="692"/>
      <c r="DL37" s="668">
        <v>704316</v>
      </c>
      <c r="DM37" s="691"/>
      <c r="DN37" s="691"/>
      <c r="DO37" s="691"/>
      <c r="DP37" s="691"/>
      <c r="DQ37" s="691"/>
      <c r="DR37" s="691"/>
      <c r="DS37" s="691"/>
      <c r="DT37" s="691"/>
      <c r="DU37" s="691"/>
      <c r="DV37" s="692"/>
      <c r="DW37" s="664">
        <v>3.3</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1518300</v>
      </c>
      <c r="S38" s="660"/>
      <c r="T38" s="660"/>
      <c r="U38" s="660"/>
      <c r="V38" s="660"/>
      <c r="W38" s="660"/>
      <c r="X38" s="660"/>
      <c r="Y38" s="661"/>
      <c r="Z38" s="662">
        <v>4.7</v>
      </c>
      <c r="AA38" s="662"/>
      <c r="AB38" s="662"/>
      <c r="AC38" s="662"/>
      <c r="AD38" s="663" t="s">
        <v>131</v>
      </c>
      <c r="AE38" s="663"/>
      <c r="AF38" s="663"/>
      <c r="AG38" s="663"/>
      <c r="AH38" s="663"/>
      <c r="AI38" s="663"/>
      <c r="AJ38" s="663"/>
      <c r="AK38" s="663"/>
      <c r="AL38" s="664" t="s">
        <v>131</v>
      </c>
      <c r="AM38" s="665"/>
      <c r="AN38" s="665"/>
      <c r="AO38" s="666"/>
      <c r="AQ38" s="722" t="s">
        <v>341</v>
      </c>
      <c r="AR38" s="723"/>
      <c r="AS38" s="723"/>
      <c r="AT38" s="723"/>
      <c r="AU38" s="723"/>
      <c r="AV38" s="723"/>
      <c r="AW38" s="723"/>
      <c r="AX38" s="723"/>
      <c r="AY38" s="724"/>
      <c r="AZ38" s="659">
        <v>55970</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9376</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1273477</v>
      </c>
      <c r="CS38" s="660"/>
      <c r="CT38" s="660"/>
      <c r="CU38" s="660"/>
      <c r="CV38" s="660"/>
      <c r="CW38" s="660"/>
      <c r="CX38" s="660"/>
      <c r="CY38" s="661"/>
      <c r="CZ38" s="664">
        <v>4.2</v>
      </c>
      <c r="DA38" s="689"/>
      <c r="DB38" s="689"/>
      <c r="DC38" s="693"/>
      <c r="DD38" s="668">
        <v>913470</v>
      </c>
      <c r="DE38" s="660"/>
      <c r="DF38" s="660"/>
      <c r="DG38" s="660"/>
      <c r="DH38" s="660"/>
      <c r="DI38" s="660"/>
      <c r="DJ38" s="660"/>
      <c r="DK38" s="661"/>
      <c r="DL38" s="668">
        <v>756196</v>
      </c>
      <c r="DM38" s="660"/>
      <c r="DN38" s="660"/>
      <c r="DO38" s="660"/>
      <c r="DP38" s="660"/>
      <c r="DQ38" s="660"/>
      <c r="DR38" s="660"/>
      <c r="DS38" s="660"/>
      <c r="DT38" s="660"/>
      <c r="DU38" s="660"/>
      <c r="DV38" s="661"/>
      <c r="DW38" s="664">
        <v>3.5</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250</v>
      </c>
      <c r="AM39" s="665"/>
      <c r="AN39" s="665"/>
      <c r="AO39" s="666"/>
      <c r="AQ39" s="722" t="s">
        <v>345</v>
      </c>
      <c r="AR39" s="723"/>
      <c r="AS39" s="723"/>
      <c r="AT39" s="723"/>
      <c r="AU39" s="723"/>
      <c r="AV39" s="723"/>
      <c r="AW39" s="723"/>
      <c r="AX39" s="723"/>
      <c r="AY39" s="724"/>
      <c r="AZ39" s="659" t="s">
        <v>131</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18197</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2216713</v>
      </c>
      <c r="CS39" s="691"/>
      <c r="CT39" s="691"/>
      <c r="CU39" s="691"/>
      <c r="CV39" s="691"/>
      <c r="CW39" s="691"/>
      <c r="CX39" s="691"/>
      <c r="CY39" s="692"/>
      <c r="CZ39" s="664">
        <v>7.2</v>
      </c>
      <c r="DA39" s="689"/>
      <c r="DB39" s="689"/>
      <c r="DC39" s="693"/>
      <c r="DD39" s="668">
        <v>2209559</v>
      </c>
      <c r="DE39" s="691"/>
      <c r="DF39" s="691"/>
      <c r="DG39" s="691"/>
      <c r="DH39" s="691"/>
      <c r="DI39" s="691"/>
      <c r="DJ39" s="691"/>
      <c r="DK39" s="692"/>
      <c r="DL39" s="668" t="s">
        <v>131</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v>802500</v>
      </c>
      <c r="S40" s="660"/>
      <c r="T40" s="660"/>
      <c r="U40" s="660"/>
      <c r="V40" s="660"/>
      <c r="W40" s="660"/>
      <c r="X40" s="660"/>
      <c r="Y40" s="661"/>
      <c r="Z40" s="662">
        <v>2.5</v>
      </c>
      <c r="AA40" s="662"/>
      <c r="AB40" s="662"/>
      <c r="AC40" s="662"/>
      <c r="AD40" s="663" t="s">
        <v>131</v>
      </c>
      <c r="AE40" s="663"/>
      <c r="AF40" s="663"/>
      <c r="AG40" s="663"/>
      <c r="AH40" s="663"/>
      <c r="AI40" s="663"/>
      <c r="AJ40" s="663"/>
      <c r="AK40" s="663"/>
      <c r="AL40" s="664" t="s">
        <v>131</v>
      </c>
      <c r="AM40" s="665"/>
      <c r="AN40" s="665"/>
      <c r="AO40" s="666"/>
      <c r="AQ40" s="722" t="s">
        <v>349</v>
      </c>
      <c r="AR40" s="723"/>
      <c r="AS40" s="723"/>
      <c r="AT40" s="723"/>
      <c r="AU40" s="723"/>
      <c r="AV40" s="723"/>
      <c r="AW40" s="723"/>
      <c r="AX40" s="723"/>
      <c r="AY40" s="724"/>
      <c r="AZ40" s="659" t="s">
        <v>250</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130</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146900</v>
      </c>
      <c r="CS40" s="660"/>
      <c r="CT40" s="660"/>
      <c r="CU40" s="660"/>
      <c r="CV40" s="660"/>
      <c r="CW40" s="660"/>
      <c r="CX40" s="660"/>
      <c r="CY40" s="661"/>
      <c r="CZ40" s="664">
        <v>0.5</v>
      </c>
      <c r="DA40" s="689"/>
      <c r="DB40" s="689"/>
      <c r="DC40" s="693"/>
      <c r="DD40" s="668">
        <v>4200</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32014400</v>
      </c>
      <c r="S41" s="732"/>
      <c r="T41" s="732"/>
      <c r="U41" s="732"/>
      <c r="V41" s="732"/>
      <c r="W41" s="732"/>
      <c r="X41" s="732"/>
      <c r="Y41" s="736"/>
      <c r="Z41" s="737">
        <v>100</v>
      </c>
      <c r="AA41" s="737"/>
      <c r="AB41" s="737"/>
      <c r="AC41" s="737"/>
      <c r="AD41" s="738">
        <v>20764948</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544427</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131</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729050</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255</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3601264</v>
      </c>
      <c r="CS42" s="691"/>
      <c r="CT42" s="691"/>
      <c r="CU42" s="691"/>
      <c r="CV42" s="691"/>
      <c r="CW42" s="691"/>
      <c r="CX42" s="691"/>
      <c r="CY42" s="692"/>
      <c r="CZ42" s="664">
        <v>11.7</v>
      </c>
      <c r="DA42" s="689"/>
      <c r="DB42" s="689"/>
      <c r="DC42" s="693"/>
      <c r="DD42" s="668">
        <v>1685403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52384</v>
      </c>
      <c r="CS43" s="691"/>
      <c r="CT43" s="691"/>
      <c r="CU43" s="691"/>
      <c r="CV43" s="691"/>
      <c r="CW43" s="691"/>
      <c r="CX43" s="691"/>
      <c r="CY43" s="692"/>
      <c r="CZ43" s="664">
        <v>0.2</v>
      </c>
      <c r="DA43" s="689"/>
      <c r="DB43" s="689"/>
      <c r="DC43" s="693"/>
      <c r="DD43" s="668">
        <v>52384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363</v>
      </c>
      <c r="CG44" s="657"/>
      <c r="CH44" s="657"/>
      <c r="CI44" s="657"/>
      <c r="CJ44" s="657"/>
      <c r="CK44" s="657"/>
      <c r="CL44" s="657"/>
      <c r="CM44" s="657"/>
      <c r="CN44" s="657"/>
      <c r="CO44" s="657"/>
      <c r="CP44" s="657"/>
      <c r="CQ44" s="658"/>
      <c r="CR44" s="659">
        <v>3546083</v>
      </c>
      <c r="CS44" s="660"/>
      <c r="CT44" s="660"/>
      <c r="CU44" s="660"/>
      <c r="CV44" s="660"/>
      <c r="CW44" s="660"/>
      <c r="CX44" s="660"/>
      <c r="CY44" s="661"/>
      <c r="CZ44" s="664">
        <v>11.6</v>
      </c>
      <c r="DA44" s="665"/>
      <c r="DB44" s="665"/>
      <c r="DC44" s="671"/>
      <c r="DD44" s="668">
        <v>1657022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1571741</v>
      </c>
      <c r="CS45" s="691"/>
      <c r="CT45" s="691"/>
      <c r="CU45" s="691"/>
      <c r="CV45" s="691"/>
      <c r="CW45" s="691"/>
      <c r="CX45" s="691"/>
      <c r="CY45" s="692"/>
      <c r="CZ45" s="664">
        <v>5.0999999999999996</v>
      </c>
      <c r="DA45" s="689"/>
      <c r="DB45" s="689"/>
      <c r="DC45" s="693"/>
      <c r="DD45" s="668">
        <v>244776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1883261</v>
      </c>
      <c r="CS46" s="660"/>
      <c r="CT46" s="660"/>
      <c r="CU46" s="660"/>
      <c r="CV46" s="660"/>
      <c r="CW46" s="660"/>
      <c r="CX46" s="660"/>
      <c r="CY46" s="661"/>
      <c r="CZ46" s="664">
        <v>6.1</v>
      </c>
      <c r="DA46" s="665"/>
      <c r="DB46" s="665"/>
      <c r="DC46" s="671"/>
      <c r="DD46" s="668">
        <v>1391365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v>55181</v>
      </c>
      <c r="CS47" s="691"/>
      <c r="CT47" s="691"/>
      <c r="CU47" s="691"/>
      <c r="CV47" s="691"/>
      <c r="CW47" s="691"/>
      <c r="CX47" s="691"/>
      <c r="CY47" s="692"/>
      <c r="CZ47" s="664">
        <v>0.2</v>
      </c>
      <c r="DA47" s="689"/>
      <c r="DB47" s="689"/>
      <c r="DC47" s="693"/>
      <c r="DD47" s="668">
        <v>28381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368</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30681438</v>
      </c>
      <c r="CS49" s="718"/>
      <c r="CT49" s="718"/>
      <c r="CU49" s="718"/>
      <c r="CV49" s="718"/>
      <c r="CW49" s="718"/>
      <c r="CX49" s="718"/>
      <c r="CY49" s="747"/>
      <c r="CZ49" s="739">
        <v>100</v>
      </c>
      <c r="DA49" s="748"/>
      <c r="DB49" s="748"/>
      <c r="DC49" s="749"/>
      <c r="DD49" s="750">
        <v>22704180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3cik5hByZbrHJosS8pzXHSBLjNSRcSjgTjWLZ/vb8OGbWGQ4Be8tnZcDyNMg96brh9Nt4lZqigOwGSgFQsb6g==" saltValue="rUWhnTV+9JXffv16Xc7J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32014</v>
      </c>
      <c r="R7" s="789"/>
      <c r="S7" s="789"/>
      <c r="T7" s="789"/>
      <c r="U7" s="789"/>
      <c r="V7" s="789">
        <v>30681</v>
      </c>
      <c r="W7" s="789"/>
      <c r="X7" s="789"/>
      <c r="Y7" s="789"/>
      <c r="Z7" s="789"/>
      <c r="AA7" s="789">
        <v>1333</v>
      </c>
      <c r="AB7" s="789"/>
      <c r="AC7" s="789"/>
      <c r="AD7" s="789"/>
      <c r="AE7" s="790"/>
      <c r="AF7" s="791">
        <v>558</v>
      </c>
      <c r="AG7" s="792"/>
      <c r="AH7" s="792"/>
      <c r="AI7" s="792"/>
      <c r="AJ7" s="793"/>
      <c r="AK7" s="794">
        <v>215</v>
      </c>
      <c r="AL7" s="795"/>
      <c r="AM7" s="795"/>
      <c r="AN7" s="795"/>
      <c r="AO7" s="795"/>
      <c r="AP7" s="795">
        <v>20252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0</v>
      </c>
      <c r="CI7" s="780"/>
      <c r="CJ7" s="780"/>
      <c r="CK7" s="780"/>
      <c r="CL7" s="781"/>
      <c r="CM7" s="779">
        <v>172</v>
      </c>
      <c r="CN7" s="780"/>
      <c r="CO7" s="780"/>
      <c r="CP7" s="780"/>
      <c r="CQ7" s="781"/>
      <c r="CR7" s="779">
        <v>140</v>
      </c>
      <c r="CS7" s="780"/>
      <c r="CT7" s="780"/>
      <c r="CU7" s="780"/>
      <c r="CV7" s="781"/>
      <c r="CW7" s="779">
        <v>1</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587</v>
      </c>
      <c r="BT8" s="810"/>
      <c r="BU8" s="810"/>
      <c r="BV8" s="810"/>
      <c r="BW8" s="810"/>
      <c r="BX8" s="810"/>
      <c r="BY8" s="810"/>
      <c r="BZ8" s="810"/>
      <c r="CA8" s="810"/>
      <c r="CB8" s="810"/>
      <c r="CC8" s="810"/>
      <c r="CD8" s="810"/>
      <c r="CE8" s="810"/>
      <c r="CF8" s="810"/>
      <c r="CG8" s="811"/>
      <c r="CH8" s="812">
        <v>11</v>
      </c>
      <c r="CI8" s="813"/>
      <c r="CJ8" s="813"/>
      <c r="CK8" s="813"/>
      <c r="CL8" s="814"/>
      <c r="CM8" s="812">
        <v>368</v>
      </c>
      <c r="CN8" s="813"/>
      <c r="CO8" s="813"/>
      <c r="CP8" s="813"/>
      <c r="CQ8" s="814"/>
      <c r="CR8" s="812">
        <v>50</v>
      </c>
      <c r="CS8" s="813"/>
      <c r="CT8" s="813"/>
      <c r="CU8" s="813"/>
      <c r="CV8" s="814"/>
      <c r="CW8" s="812">
        <v>5</v>
      </c>
      <c r="CX8" s="813"/>
      <c r="CY8" s="813"/>
      <c r="CZ8" s="813"/>
      <c r="DA8" s="814"/>
      <c r="DB8" s="812">
        <v>0</v>
      </c>
      <c r="DC8" s="813"/>
      <c r="DD8" s="813"/>
      <c r="DE8" s="813"/>
      <c r="DF8" s="814"/>
      <c r="DG8" s="812">
        <v>0</v>
      </c>
      <c r="DH8" s="813"/>
      <c r="DI8" s="813"/>
      <c r="DJ8" s="813"/>
      <c r="DK8" s="814"/>
      <c r="DL8" s="812">
        <v>0</v>
      </c>
      <c r="DM8" s="813"/>
      <c r="DN8" s="813"/>
      <c r="DO8" s="813"/>
      <c r="DP8" s="814"/>
      <c r="DQ8" s="812">
        <v>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588</v>
      </c>
      <c r="BT9" s="810"/>
      <c r="BU9" s="810"/>
      <c r="BV9" s="810"/>
      <c r="BW9" s="810"/>
      <c r="BX9" s="810"/>
      <c r="BY9" s="810"/>
      <c r="BZ9" s="810"/>
      <c r="CA9" s="810"/>
      <c r="CB9" s="810"/>
      <c r="CC9" s="810"/>
      <c r="CD9" s="810"/>
      <c r="CE9" s="810"/>
      <c r="CF9" s="810"/>
      <c r="CG9" s="811"/>
      <c r="CH9" s="812">
        <v>-1</v>
      </c>
      <c r="CI9" s="813"/>
      <c r="CJ9" s="813"/>
      <c r="CK9" s="813"/>
      <c r="CL9" s="814"/>
      <c r="CM9" s="812">
        <v>201</v>
      </c>
      <c r="CN9" s="813"/>
      <c r="CO9" s="813"/>
      <c r="CP9" s="813"/>
      <c r="CQ9" s="814"/>
      <c r="CR9" s="812">
        <v>10</v>
      </c>
      <c r="CS9" s="813"/>
      <c r="CT9" s="813"/>
      <c r="CU9" s="813"/>
      <c r="CV9" s="814"/>
      <c r="CW9" s="812">
        <v>0</v>
      </c>
      <c r="CX9" s="813"/>
      <c r="CY9" s="813"/>
      <c r="CZ9" s="813"/>
      <c r="DA9" s="814"/>
      <c r="DB9" s="812">
        <v>406</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589</v>
      </c>
      <c r="BT10" s="810"/>
      <c r="BU10" s="810"/>
      <c r="BV10" s="810"/>
      <c r="BW10" s="810"/>
      <c r="BX10" s="810"/>
      <c r="BY10" s="810"/>
      <c r="BZ10" s="810"/>
      <c r="CA10" s="810"/>
      <c r="CB10" s="810"/>
      <c r="CC10" s="810"/>
      <c r="CD10" s="810"/>
      <c r="CE10" s="810"/>
      <c r="CF10" s="810"/>
      <c r="CG10" s="811"/>
      <c r="CH10" s="812">
        <v>37</v>
      </c>
      <c r="CI10" s="813"/>
      <c r="CJ10" s="813"/>
      <c r="CK10" s="813"/>
      <c r="CL10" s="814"/>
      <c r="CM10" s="812">
        <v>449</v>
      </c>
      <c r="CN10" s="813"/>
      <c r="CO10" s="813"/>
      <c r="CP10" s="813"/>
      <c r="CQ10" s="814"/>
      <c r="CR10" s="812">
        <v>92</v>
      </c>
      <c r="CS10" s="813"/>
      <c r="CT10" s="813"/>
      <c r="CU10" s="813"/>
      <c r="CV10" s="814"/>
      <c r="CW10" s="812">
        <v>0</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394</v>
      </c>
      <c r="B23" s="825" t="s">
        <v>395</v>
      </c>
      <c r="C23" s="826"/>
      <c r="D23" s="826"/>
      <c r="E23" s="826"/>
      <c r="F23" s="826"/>
      <c r="G23" s="826"/>
      <c r="H23" s="826"/>
      <c r="I23" s="826"/>
      <c r="J23" s="826"/>
      <c r="K23" s="826"/>
      <c r="L23" s="826"/>
      <c r="M23" s="826"/>
      <c r="N23" s="826"/>
      <c r="O23" s="826"/>
      <c r="P23" s="827"/>
      <c r="Q23" s="828">
        <v>32014</v>
      </c>
      <c r="R23" s="829"/>
      <c r="S23" s="829"/>
      <c r="T23" s="829"/>
      <c r="U23" s="829"/>
      <c r="V23" s="829">
        <v>30681</v>
      </c>
      <c r="W23" s="829"/>
      <c r="X23" s="829"/>
      <c r="Y23" s="829"/>
      <c r="Z23" s="829"/>
      <c r="AA23" s="829">
        <v>1333</v>
      </c>
      <c r="AB23" s="829"/>
      <c r="AC23" s="829"/>
      <c r="AD23" s="829"/>
      <c r="AE23" s="830"/>
      <c r="AF23" s="831">
        <v>558</v>
      </c>
      <c r="AG23" s="829"/>
      <c r="AH23" s="829"/>
      <c r="AI23" s="829"/>
      <c r="AJ23" s="832"/>
      <c r="AK23" s="833"/>
      <c r="AL23" s="834"/>
      <c r="AM23" s="834"/>
      <c r="AN23" s="834"/>
      <c r="AO23" s="834"/>
      <c r="AP23" s="829">
        <v>20252</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7787</v>
      </c>
      <c r="R28" s="859"/>
      <c r="S28" s="859"/>
      <c r="T28" s="859"/>
      <c r="U28" s="859"/>
      <c r="V28" s="859">
        <v>7603</v>
      </c>
      <c r="W28" s="859"/>
      <c r="X28" s="859"/>
      <c r="Y28" s="859"/>
      <c r="Z28" s="859"/>
      <c r="AA28" s="859">
        <v>185</v>
      </c>
      <c r="AB28" s="859"/>
      <c r="AC28" s="859"/>
      <c r="AD28" s="859"/>
      <c r="AE28" s="860"/>
      <c r="AF28" s="861">
        <v>185</v>
      </c>
      <c r="AG28" s="859"/>
      <c r="AH28" s="859"/>
      <c r="AI28" s="859"/>
      <c r="AJ28" s="862"/>
      <c r="AK28" s="863">
        <v>544</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893</v>
      </c>
      <c r="R29" s="820"/>
      <c r="S29" s="820"/>
      <c r="T29" s="820"/>
      <c r="U29" s="820"/>
      <c r="V29" s="820">
        <v>890</v>
      </c>
      <c r="W29" s="820"/>
      <c r="X29" s="820"/>
      <c r="Y29" s="820"/>
      <c r="Z29" s="820"/>
      <c r="AA29" s="820">
        <v>3</v>
      </c>
      <c r="AB29" s="820"/>
      <c r="AC29" s="820"/>
      <c r="AD29" s="820"/>
      <c r="AE29" s="821"/>
      <c r="AF29" s="822">
        <v>3</v>
      </c>
      <c r="AG29" s="823"/>
      <c r="AH29" s="823"/>
      <c r="AI29" s="823"/>
      <c r="AJ29" s="824"/>
      <c r="AK29" s="870">
        <v>162</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1132</v>
      </c>
      <c r="R30" s="820"/>
      <c r="S30" s="820"/>
      <c r="T30" s="820"/>
      <c r="U30" s="820"/>
      <c r="V30" s="820">
        <v>1102</v>
      </c>
      <c r="W30" s="820"/>
      <c r="X30" s="820"/>
      <c r="Y30" s="820"/>
      <c r="Z30" s="820"/>
      <c r="AA30" s="820">
        <v>29</v>
      </c>
      <c r="AB30" s="820"/>
      <c r="AC30" s="820"/>
      <c r="AD30" s="820"/>
      <c r="AE30" s="821"/>
      <c r="AF30" s="822">
        <v>1676</v>
      </c>
      <c r="AG30" s="823"/>
      <c r="AH30" s="823"/>
      <c r="AI30" s="823"/>
      <c r="AJ30" s="824"/>
      <c r="AK30" s="870">
        <v>56</v>
      </c>
      <c r="AL30" s="866"/>
      <c r="AM30" s="866"/>
      <c r="AN30" s="866"/>
      <c r="AO30" s="866"/>
      <c r="AP30" s="866">
        <v>476</v>
      </c>
      <c r="AQ30" s="866"/>
      <c r="AR30" s="866"/>
      <c r="AS30" s="866"/>
      <c r="AT30" s="866"/>
      <c r="AU30" s="866">
        <v>9</v>
      </c>
      <c r="AV30" s="866"/>
      <c r="AW30" s="866"/>
      <c r="AX30" s="866"/>
      <c r="AY30" s="866"/>
      <c r="AZ30" s="867" t="s">
        <v>576</v>
      </c>
      <c r="BA30" s="867"/>
      <c r="BB30" s="867"/>
      <c r="BC30" s="867"/>
      <c r="BD30" s="867"/>
      <c r="BE30" s="868" t="s">
        <v>410</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411</v>
      </c>
      <c r="C31" s="817"/>
      <c r="D31" s="817"/>
      <c r="E31" s="817"/>
      <c r="F31" s="817"/>
      <c r="G31" s="817"/>
      <c r="H31" s="817"/>
      <c r="I31" s="817"/>
      <c r="J31" s="817"/>
      <c r="K31" s="817"/>
      <c r="L31" s="817"/>
      <c r="M31" s="817"/>
      <c r="N31" s="817"/>
      <c r="O31" s="817"/>
      <c r="P31" s="818"/>
      <c r="Q31" s="819">
        <v>2558</v>
      </c>
      <c r="R31" s="820"/>
      <c r="S31" s="820"/>
      <c r="T31" s="820"/>
      <c r="U31" s="820"/>
      <c r="V31" s="820">
        <v>2483</v>
      </c>
      <c r="W31" s="820"/>
      <c r="X31" s="820"/>
      <c r="Y31" s="820"/>
      <c r="Z31" s="820"/>
      <c r="AA31" s="820">
        <v>74</v>
      </c>
      <c r="AB31" s="820"/>
      <c r="AC31" s="820"/>
      <c r="AD31" s="820"/>
      <c r="AE31" s="821"/>
      <c r="AF31" s="822">
        <v>105</v>
      </c>
      <c r="AG31" s="823"/>
      <c r="AH31" s="823"/>
      <c r="AI31" s="823"/>
      <c r="AJ31" s="824"/>
      <c r="AK31" s="870">
        <v>894</v>
      </c>
      <c r="AL31" s="866"/>
      <c r="AM31" s="866"/>
      <c r="AN31" s="866"/>
      <c r="AO31" s="866"/>
      <c r="AP31" s="866">
        <v>9381</v>
      </c>
      <c r="AQ31" s="866"/>
      <c r="AR31" s="866"/>
      <c r="AS31" s="866"/>
      <c r="AT31" s="866"/>
      <c r="AU31" s="866">
        <v>7308</v>
      </c>
      <c r="AV31" s="866"/>
      <c r="AW31" s="866"/>
      <c r="AX31" s="866"/>
      <c r="AY31" s="866"/>
      <c r="AZ31" s="867" t="s">
        <v>577</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394</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1969</v>
      </c>
      <c r="AG63" s="880"/>
      <c r="AH63" s="880"/>
      <c r="AI63" s="880"/>
      <c r="AJ63" s="881"/>
      <c r="AK63" s="882"/>
      <c r="AL63" s="877"/>
      <c r="AM63" s="877"/>
      <c r="AN63" s="877"/>
      <c r="AO63" s="877"/>
      <c r="AP63" s="880">
        <v>9857</v>
      </c>
      <c r="AQ63" s="880"/>
      <c r="AR63" s="880"/>
      <c r="AS63" s="880"/>
      <c r="AT63" s="880"/>
      <c r="AU63" s="880">
        <v>7317</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419</v>
      </c>
      <c r="AB66" s="770"/>
      <c r="AC66" s="770"/>
      <c r="AD66" s="770"/>
      <c r="AE66" s="771"/>
      <c r="AF66" s="890" t="s">
        <v>402</v>
      </c>
      <c r="AG66" s="851"/>
      <c r="AH66" s="851"/>
      <c r="AI66" s="851"/>
      <c r="AJ66" s="891"/>
      <c r="AK66" s="769" t="s">
        <v>420</v>
      </c>
      <c r="AL66" s="764"/>
      <c r="AM66" s="764"/>
      <c r="AN66" s="764"/>
      <c r="AO66" s="765"/>
      <c r="AP66" s="769" t="s">
        <v>421</v>
      </c>
      <c r="AQ66" s="770"/>
      <c r="AR66" s="770"/>
      <c r="AS66" s="770"/>
      <c r="AT66" s="771"/>
      <c r="AU66" s="769" t="s">
        <v>422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578</v>
      </c>
      <c r="C68" s="906"/>
      <c r="D68" s="906"/>
      <c r="E68" s="906"/>
      <c r="F68" s="906"/>
      <c r="G68" s="906"/>
      <c r="H68" s="906"/>
      <c r="I68" s="906"/>
      <c r="J68" s="906"/>
      <c r="K68" s="906"/>
      <c r="L68" s="906"/>
      <c r="M68" s="906"/>
      <c r="N68" s="906"/>
      <c r="O68" s="906"/>
      <c r="P68" s="907"/>
      <c r="Q68" s="908">
        <v>7254</v>
      </c>
      <c r="R68" s="902"/>
      <c r="S68" s="902"/>
      <c r="T68" s="902"/>
      <c r="U68" s="902"/>
      <c r="V68" s="902">
        <v>6917</v>
      </c>
      <c r="W68" s="902"/>
      <c r="X68" s="902"/>
      <c r="Y68" s="902"/>
      <c r="Z68" s="902"/>
      <c r="AA68" s="902">
        <v>337</v>
      </c>
      <c r="AB68" s="902"/>
      <c r="AC68" s="902"/>
      <c r="AD68" s="902"/>
      <c r="AE68" s="902"/>
      <c r="AF68" s="902">
        <v>337</v>
      </c>
      <c r="AG68" s="902"/>
      <c r="AH68" s="902"/>
      <c r="AI68" s="902"/>
      <c r="AJ68" s="902"/>
      <c r="AK68" s="902" t="s">
        <v>583</v>
      </c>
      <c r="AL68" s="902"/>
      <c r="AM68" s="902"/>
      <c r="AN68" s="902"/>
      <c r="AO68" s="902"/>
      <c r="AP68" s="902" t="s">
        <v>583</v>
      </c>
      <c r="AQ68" s="902"/>
      <c r="AR68" s="902"/>
      <c r="AS68" s="902"/>
      <c r="AT68" s="902"/>
      <c r="AU68" s="902" t="s">
        <v>583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579</v>
      </c>
      <c r="C69" s="910"/>
      <c r="D69" s="910"/>
      <c r="E69" s="910"/>
      <c r="F69" s="910"/>
      <c r="G69" s="910"/>
      <c r="H69" s="910"/>
      <c r="I69" s="910"/>
      <c r="J69" s="910"/>
      <c r="K69" s="910"/>
      <c r="L69" s="910"/>
      <c r="M69" s="910"/>
      <c r="N69" s="910"/>
      <c r="O69" s="910"/>
      <c r="P69" s="911"/>
      <c r="Q69" s="912">
        <v>2273</v>
      </c>
      <c r="R69" s="866"/>
      <c r="S69" s="866"/>
      <c r="T69" s="866"/>
      <c r="U69" s="866"/>
      <c r="V69" s="866">
        <v>2162</v>
      </c>
      <c r="W69" s="866"/>
      <c r="X69" s="866"/>
      <c r="Y69" s="866"/>
      <c r="Z69" s="866"/>
      <c r="AA69" s="866">
        <v>111</v>
      </c>
      <c r="AB69" s="866"/>
      <c r="AC69" s="866"/>
      <c r="AD69" s="866"/>
      <c r="AE69" s="866"/>
      <c r="AF69" s="866">
        <v>111</v>
      </c>
      <c r="AG69" s="866"/>
      <c r="AH69" s="866"/>
      <c r="AI69" s="866"/>
      <c r="AJ69" s="866"/>
      <c r="AK69" s="866" t="s">
        <v>583</v>
      </c>
      <c r="AL69" s="866"/>
      <c r="AM69" s="866"/>
      <c r="AN69" s="866"/>
      <c r="AO69" s="866"/>
      <c r="AP69" s="866" t="s">
        <v>583</v>
      </c>
      <c r="AQ69" s="866"/>
      <c r="AR69" s="866"/>
      <c r="AS69" s="866"/>
      <c r="AT69" s="866"/>
      <c r="AU69" s="866" t="s">
        <v>583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580</v>
      </c>
      <c r="C70" s="910"/>
      <c r="D70" s="910"/>
      <c r="E70" s="910"/>
      <c r="F70" s="910"/>
      <c r="G70" s="910"/>
      <c r="H70" s="910"/>
      <c r="I70" s="910"/>
      <c r="J70" s="910"/>
      <c r="K70" s="910"/>
      <c r="L70" s="910"/>
      <c r="M70" s="910"/>
      <c r="N70" s="910"/>
      <c r="O70" s="910"/>
      <c r="P70" s="911"/>
      <c r="Q70" s="912">
        <v>983883</v>
      </c>
      <c r="R70" s="866"/>
      <c r="S70" s="866"/>
      <c r="T70" s="866"/>
      <c r="U70" s="866"/>
      <c r="V70" s="866">
        <v>942967</v>
      </c>
      <c r="W70" s="866"/>
      <c r="X70" s="866"/>
      <c r="Y70" s="866"/>
      <c r="Z70" s="866"/>
      <c r="AA70" s="866">
        <v>40916</v>
      </c>
      <c r="AB70" s="866"/>
      <c r="AC70" s="866"/>
      <c r="AD70" s="866"/>
      <c r="AE70" s="866"/>
      <c r="AF70" s="866">
        <v>40916</v>
      </c>
      <c r="AG70" s="866"/>
      <c r="AH70" s="866"/>
      <c r="AI70" s="866"/>
      <c r="AJ70" s="866"/>
      <c r="AK70" s="866">
        <v>1</v>
      </c>
      <c r="AL70" s="866"/>
      <c r="AM70" s="866"/>
      <c r="AN70" s="866"/>
      <c r="AO70" s="866"/>
      <c r="AP70" s="866" t="s">
        <v>584</v>
      </c>
      <c r="AQ70" s="866"/>
      <c r="AR70" s="866"/>
      <c r="AS70" s="866"/>
      <c r="AT70" s="866"/>
      <c r="AU70" s="866" t="s">
        <v>583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581</v>
      </c>
      <c r="C71" s="910"/>
      <c r="D71" s="910"/>
      <c r="E71" s="910"/>
      <c r="F71" s="910"/>
      <c r="G71" s="910"/>
      <c r="H71" s="910"/>
      <c r="I71" s="910"/>
      <c r="J71" s="910"/>
      <c r="K71" s="910"/>
      <c r="L71" s="910"/>
      <c r="M71" s="910"/>
      <c r="N71" s="910"/>
      <c r="O71" s="910"/>
      <c r="P71" s="911"/>
      <c r="Q71" s="912">
        <v>9179</v>
      </c>
      <c r="R71" s="866"/>
      <c r="S71" s="866"/>
      <c r="T71" s="866"/>
      <c r="U71" s="866"/>
      <c r="V71" s="866">
        <v>8931</v>
      </c>
      <c r="W71" s="866"/>
      <c r="X71" s="866"/>
      <c r="Y71" s="866"/>
      <c r="Z71" s="866"/>
      <c r="AA71" s="866">
        <v>248</v>
      </c>
      <c r="AB71" s="866"/>
      <c r="AC71" s="866"/>
      <c r="AD71" s="866"/>
      <c r="AE71" s="866"/>
      <c r="AF71" s="866">
        <v>248</v>
      </c>
      <c r="AG71" s="866"/>
      <c r="AH71" s="866"/>
      <c r="AI71" s="866"/>
      <c r="AJ71" s="866"/>
      <c r="AK71" s="866" t="s">
        <v>583</v>
      </c>
      <c r="AL71" s="866"/>
      <c r="AM71" s="866"/>
      <c r="AN71" s="866"/>
      <c r="AO71" s="866"/>
      <c r="AP71" s="866" t="s">
        <v>583</v>
      </c>
      <c r="AQ71" s="866"/>
      <c r="AR71" s="866"/>
      <c r="AS71" s="866"/>
      <c r="AT71" s="866"/>
      <c r="AU71" s="866" t="s">
        <v>583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582</v>
      </c>
      <c r="C72" s="910"/>
      <c r="D72" s="910"/>
      <c r="E72" s="910"/>
      <c r="F72" s="910"/>
      <c r="G72" s="910"/>
      <c r="H72" s="910"/>
      <c r="I72" s="910"/>
      <c r="J72" s="910"/>
      <c r="K72" s="910"/>
      <c r="L72" s="910"/>
      <c r="M72" s="910"/>
      <c r="N72" s="910"/>
      <c r="O72" s="910"/>
      <c r="P72" s="911"/>
      <c r="Q72" s="912">
        <v>55719</v>
      </c>
      <c r="R72" s="866"/>
      <c r="S72" s="866"/>
      <c r="T72" s="866"/>
      <c r="U72" s="866"/>
      <c r="V72" s="866">
        <v>54217</v>
      </c>
      <c r="W72" s="866"/>
      <c r="X72" s="866"/>
      <c r="Y72" s="866"/>
      <c r="Z72" s="866"/>
      <c r="AA72" s="866">
        <v>1502</v>
      </c>
      <c r="AB72" s="866"/>
      <c r="AC72" s="866"/>
      <c r="AD72" s="866"/>
      <c r="AE72" s="866"/>
      <c r="AF72" s="866">
        <v>1502</v>
      </c>
      <c r="AG72" s="866"/>
      <c r="AH72" s="866"/>
      <c r="AI72" s="866"/>
      <c r="AJ72" s="866"/>
      <c r="AK72" s="866">
        <v>8177</v>
      </c>
      <c r="AL72" s="866"/>
      <c r="AM72" s="866"/>
      <c r="AN72" s="866"/>
      <c r="AO72" s="866"/>
      <c r="AP72" s="866" t="s">
        <v>585</v>
      </c>
      <c r="AQ72" s="866"/>
      <c r="AR72" s="866"/>
      <c r="AS72" s="866"/>
      <c r="AT72" s="866"/>
      <c r="AU72" s="866" t="s">
        <v>583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394</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43114</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292</v>
      </c>
      <c r="CS102" s="888"/>
      <c r="CT102" s="888"/>
      <c r="CU102" s="888"/>
      <c r="CV102" s="927"/>
      <c r="CW102" s="926">
        <v>6</v>
      </c>
      <c r="CX102" s="888"/>
      <c r="CY102" s="888"/>
      <c r="CZ102" s="888"/>
      <c r="DA102" s="927"/>
      <c r="DB102" s="926">
        <v>406</v>
      </c>
      <c r="DC102" s="888"/>
      <c r="DD102" s="888"/>
      <c r="DE102" s="888"/>
      <c r="DF102" s="927"/>
      <c r="DG102" s="926">
        <v>0</v>
      </c>
      <c r="DH102" s="888"/>
      <c r="DI102" s="888"/>
      <c r="DJ102" s="888"/>
      <c r="DK102" s="927"/>
      <c r="DL102" s="926">
        <v>0</v>
      </c>
      <c r="DM102" s="888"/>
      <c r="DN102" s="888"/>
      <c r="DO102" s="888"/>
      <c r="DP102" s="927"/>
      <c r="DQ102" s="926">
        <v>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312</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312</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312</v>
      </c>
      <c r="DR109" s="929"/>
      <c r="DS109" s="929"/>
      <c r="DT109" s="929"/>
      <c r="DU109" s="930"/>
      <c r="DV109" s="928" t="s">
        <v>434</v>
      </c>
      <c r="DW109" s="929"/>
      <c r="DX109" s="929"/>
      <c r="DY109" s="929"/>
      <c r="DZ109" s="931"/>
    </row>
    <row r="110" spans="1:131" s="230" customFormat="1" ht="26.25" customHeight="1" x14ac:dyDescent="0.2">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2238065</v>
      </c>
      <c r="AB110" s="936"/>
      <c r="AC110" s="936"/>
      <c r="AD110" s="936"/>
      <c r="AE110" s="937"/>
      <c r="AF110" s="938">
        <v>2315184</v>
      </c>
      <c r="AG110" s="936"/>
      <c r="AH110" s="936"/>
      <c r="AI110" s="936"/>
      <c r="AJ110" s="937"/>
      <c r="AK110" s="938">
        <v>2198167</v>
      </c>
      <c r="AL110" s="936"/>
      <c r="AM110" s="936"/>
      <c r="AN110" s="936"/>
      <c r="AO110" s="937"/>
      <c r="AP110" s="939">
        <v>14.6</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20412402</v>
      </c>
      <c r="BR110" s="967"/>
      <c r="BS110" s="967"/>
      <c r="BT110" s="967"/>
      <c r="BU110" s="967"/>
      <c r="BV110" s="967">
        <v>20870970</v>
      </c>
      <c r="BW110" s="967"/>
      <c r="BX110" s="967"/>
      <c r="BY110" s="967"/>
      <c r="BZ110" s="967"/>
      <c r="CA110" s="967">
        <v>20251651</v>
      </c>
      <c r="CB110" s="967"/>
      <c r="CC110" s="967"/>
      <c r="CD110" s="967"/>
      <c r="CE110" s="967"/>
      <c r="CF110" s="980">
        <v>134.6</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707981</v>
      </c>
      <c r="DH110" s="967"/>
      <c r="DI110" s="967"/>
      <c r="DJ110" s="967"/>
      <c r="DK110" s="967"/>
      <c r="DL110" s="967">
        <v>606765</v>
      </c>
      <c r="DM110" s="967"/>
      <c r="DN110" s="967"/>
      <c r="DO110" s="967"/>
      <c r="DP110" s="967"/>
      <c r="DQ110" s="967">
        <v>505548</v>
      </c>
      <c r="DR110" s="967"/>
      <c r="DS110" s="967"/>
      <c r="DT110" s="967"/>
      <c r="DU110" s="967"/>
      <c r="DV110" s="968">
        <v>3.4</v>
      </c>
      <c r="DW110" s="968"/>
      <c r="DX110" s="968"/>
      <c r="DY110" s="968"/>
      <c r="DZ110" s="969"/>
    </row>
    <row r="111" spans="1:131" s="230" customFormat="1" ht="26.25" customHeight="1" x14ac:dyDescent="0.2">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441</v>
      </c>
      <c r="AG111" s="974"/>
      <c r="AH111" s="974"/>
      <c r="AI111" s="974"/>
      <c r="AJ111" s="975"/>
      <c r="AK111" s="976" t="s">
        <v>441</v>
      </c>
      <c r="AL111" s="974"/>
      <c r="AM111" s="974"/>
      <c r="AN111" s="974"/>
      <c r="AO111" s="975"/>
      <c r="AP111" s="977" t="s">
        <v>441</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v>2873336</v>
      </c>
      <c r="BR111" s="962"/>
      <c r="BS111" s="962"/>
      <c r="BT111" s="962"/>
      <c r="BU111" s="962"/>
      <c r="BV111" s="962">
        <v>2582249</v>
      </c>
      <c r="BW111" s="962"/>
      <c r="BX111" s="962"/>
      <c r="BY111" s="962"/>
      <c r="BZ111" s="962"/>
      <c r="CA111" s="962">
        <v>2291164</v>
      </c>
      <c r="CB111" s="962"/>
      <c r="CC111" s="962"/>
      <c r="CD111" s="962"/>
      <c r="CE111" s="962"/>
      <c r="CF111" s="956">
        <v>15.2</v>
      </c>
      <c r="CG111" s="957"/>
      <c r="CH111" s="957"/>
      <c r="CI111" s="957"/>
      <c r="CJ111" s="957"/>
      <c r="CK111" s="984"/>
      <c r="CL111" s="985"/>
      <c r="CM111" s="958" t="s">
        <v>443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396</v>
      </c>
      <c r="DH111" s="962"/>
      <c r="DI111" s="962"/>
      <c r="DJ111" s="962"/>
      <c r="DK111" s="962"/>
      <c r="DL111" s="962" t="s">
        <v>396</v>
      </c>
      <c r="DM111" s="962"/>
      <c r="DN111" s="962"/>
      <c r="DO111" s="962"/>
      <c r="DP111" s="962"/>
      <c r="DQ111" s="962" t="s">
        <v>444</v>
      </c>
      <c r="DR111" s="962"/>
      <c r="DS111" s="962"/>
      <c r="DT111" s="962"/>
      <c r="DU111" s="962"/>
      <c r="DV111" s="963" t="s">
        <v>396</v>
      </c>
      <c r="DW111" s="963"/>
      <c r="DX111" s="963"/>
      <c r="DY111" s="963"/>
      <c r="DZ111" s="964"/>
    </row>
    <row r="112" spans="1:131" s="230" customFormat="1" ht="26.25" customHeight="1" x14ac:dyDescent="0.2">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396</v>
      </c>
      <c r="AB112" s="995"/>
      <c r="AC112" s="995"/>
      <c r="AD112" s="995"/>
      <c r="AE112" s="996"/>
      <c r="AF112" s="997" t="s">
        <v>396</v>
      </c>
      <c r="AG112" s="995"/>
      <c r="AH112" s="995"/>
      <c r="AI112" s="995"/>
      <c r="AJ112" s="996"/>
      <c r="AK112" s="997" t="s">
        <v>396</v>
      </c>
      <c r="AL112" s="995"/>
      <c r="AM112" s="995"/>
      <c r="AN112" s="995"/>
      <c r="AO112" s="996"/>
      <c r="AP112" s="998" t="s">
        <v>396</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8531580</v>
      </c>
      <c r="BR112" s="962"/>
      <c r="BS112" s="962"/>
      <c r="BT112" s="962"/>
      <c r="BU112" s="962"/>
      <c r="BV112" s="962">
        <v>7765041</v>
      </c>
      <c r="BW112" s="962"/>
      <c r="BX112" s="962"/>
      <c r="BY112" s="962"/>
      <c r="BZ112" s="962"/>
      <c r="CA112" s="962">
        <v>7316449</v>
      </c>
      <c r="CB112" s="962"/>
      <c r="CC112" s="962"/>
      <c r="CD112" s="962"/>
      <c r="CE112" s="962"/>
      <c r="CF112" s="956">
        <v>48.6</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396</v>
      </c>
      <c r="DH112" s="962"/>
      <c r="DI112" s="962"/>
      <c r="DJ112" s="962"/>
      <c r="DK112" s="962"/>
      <c r="DL112" s="962" t="s">
        <v>396</v>
      </c>
      <c r="DM112" s="962"/>
      <c r="DN112" s="962"/>
      <c r="DO112" s="962"/>
      <c r="DP112" s="962"/>
      <c r="DQ112" s="962" t="s">
        <v>131</v>
      </c>
      <c r="DR112" s="962"/>
      <c r="DS112" s="962"/>
      <c r="DT112" s="962"/>
      <c r="DU112" s="962"/>
      <c r="DV112" s="963" t="s">
        <v>396</v>
      </c>
      <c r="DW112" s="963"/>
      <c r="DX112" s="963"/>
      <c r="DY112" s="963"/>
      <c r="DZ112" s="964"/>
    </row>
    <row r="113" spans="1:130" s="230" customFormat="1" ht="26.25" customHeight="1" x14ac:dyDescent="0.2">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524620</v>
      </c>
      <c r="AB113" s="974"/>
      <c r="AC113" s="974"/>
      <c r="AD113" s="974"/>
      <c r="AE113" s="975"/>
      <c r="AF113" s="976">
        <v>535569</v>
      </c>
      <c r="AG113" s="974"/>
      <c r="AH113" s="974"/>
      <c r="AI113" s="974"/>
      <c r="AJ113" s="975"/>
      <c r="AK113" s="976">
        <v>544222</v>
      </c>
      <c r="AL113" s="974"/>
      <c r="AM113" s="974"/>
      <c r="AN113" s="974"/>
      <c r="AO113" s="975"/>
      <c r="AP113" s="977">
        <v>3.6</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t="s">
        <v>414</v>
      </c>
      <c r="BR113" s="962"/>
      <c r="BS113" s="962"/>
      <c r="BT113" s="962"/>
      <c r="BU113" s="962"/>
      <c r="BV113" s="962" t="s">
        <v>396</v>
      </c>
      <c r="BW113" s="962"/>
      <c r="BX113" s="962"/>
      <c r="BY113" s="962"/>
      <c r="BZ113" s="962"/>
      <c r="CA113" s="962" t="s">
        <v>396</v>
      </c>
      <c r="CB113" s="962"/>
      <c r="CC113" s="962"/>
      <c r="CD113" s="962"/>
      <c r="CE113" s="962"/>
      <c r="CF113" s="956" t="s">
        <v>396</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2165355</v>
      </c>
      <c r="DH113" s="995"/>
      <c r="DI113" s="995"/>
      <c r="DJ113" s="995"/>
      <c r="DK113" s="996"/>
      <c r="DL113" s="997">
        <v>1975484</v>
      </c>
      <c r="DM113" s="995"/>
      <c r="DN113" s="995"/>
      <c r="DO113" s="995"/>
      <c r="DP113" s="996"/>
      <c r="DQ113" s="997">
        <v>1785616</v>
      </c>
      <c r="DR113" s="995"/>
      <c r="DS113" s="995"/>
      <c r="DT113" s="995"/>
      <c r="DU113" s="996"/>
      <c r="DV113" s="998">
        <v>11.9</v>
      </c>
      <c r="DW113" s="999"/>
      <c r="DX113" s="999"/>
      <c r="DY113" s="999"/>
      <c r="DZ113" s="1000"/>
    </row>
    <row r="114" spans="1:130" s="230" customFormat="1" ht="26.25" customHeight="1" x14ac:dyDescent="0.2">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396</v>
      </c>
      <c r="AB114" s="995"/>
      <c r="AC114" s="995"/>
      <c r="AD114" s="995"/>
      <c r="AE114" s="996"/>
      <c r="AF114" s="997" t="s">
        <v>414</v>
      </c>
      <c r="AG114" s="995"/>
      <c r="AH114" s="995"/>
      <c r="AI114" s="995"/>
      <c r="AJ114" s="996"/>
      <c r="AK114" s="997" t="s">
        <v>396</v>
      </c>
      <c r="AL114" s="995"/>
      <c r="AM114" s="995"/>
      <c r="AN114" s="995"/>
      <c r="AO114" s="996"/>
      <c r="AP114" s="998" t="s">
        <v>396</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6324175</v>
      </c>
      <c r="BR114" s="962"/>
      <c r="BS114" s="962"/>
      <c r="BT114" s="962"/>
      <c r="BU114" s="962"/>
      <c r="BV114" s="962">
        <v>6384064</v>
      </c>
      <c r="BW114" s="962"/>
      <c r="BX114" s="962"/>
      <c r="BY114" s="962"/>
      <c r="BZ114" s="962"/>
      <c r="CA114" s="962">
        <v>6249952</v>
      </c>
      <c r="CB114" s="962"/>
      <c r="CC114" s="962"/>
      <c r="CD114" s="962"/>
      <c r="CE114" s="962"/>
      <c r="CF114" s="956">
        <v>41.5</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444</v>
      </c>
      <c r="DH114" s="995"/>
      <c r="DI114" s="995"/>
      <c r="DJ114" s="995"/>
      <c r="DK114" s="996"/>
      <c r="DL114" s="997" t="s">
        <v>131</v>
      </c>
      <c r="DM114" s="995"/>
      <c r="DN114" s="995"/>
      <c r="DO114" s="995"/>
      <c r="DP114" s="996"/>
      <c r="DQ114" s="997" t="s">
        <v>396</v>
      </c>
      <c r="DR114" s="995"/>
      <c r="DS114" s="995"/>
      <c r="DT114" s="995"/>
      <c r="DU114" s="996"/>
      <c r="DV114" s="998" t="s">
        <v>444</v>
      </c>
      <c r="DW114" s="999"/>
      <c r="DX114" s="999"/>
      <c r="DY114" s="999"/>
      <c r="DZ114" s="1000"/>
    </row>
    <row r="115" spans="1:130" s="230" customFormat="1" ht="26.25" customHeight="1" x14ac:dyDescent="0.2">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285551</v>
      </c>
      <c r="AB115" s="974"/>
      <c r="AC115" s="974"/>
      <c r="AD115" s="974"/>
      <c r="AE115" s="975"/>
      <c r="AF115" s="976">
        <v>285818</v>
      </c>
      <c r="AG115" s="974"/>
      <c r="AH115" s="974"/>
      <c r="AI115" s="974"/>
      <c r="AJ115" s="975"/>
      <c r="AK115" s="976">
        <v>285907</v>
      </c>
      <c r="AL115" s="974"/>
      <c r="AM115" s="974"/>
      <c r="AN115" s="974"/>
      <c r="AO115" s="975"/>
      <c r="AP115" s="977">
        <v>1.9</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v>2430</v>
      </c>
      <c r="BR115" s="962"/>
      <c r="BS115" s="962"/>
      <c r="BT115" s="962"/>
      <c r="BU115" s="962"/>
      <c r="BV115" s="962">
        <v>1823</v>
      </c>
      <c r="BW115" s="962"/>
      <c r="BX115" s="962"/>
      <c r="BY115" s="962"/>
      <c r="BZ115" s="962"/>
      <c r="CA115" s="962">
        <v>1215</v>
      </c>
      <c r="CB115" s="962"/>
      <c r="CC115" s="962"/>
      <c r="CD115" s="962"/>
      <c r="CE115" s="962"/>
      <c r="CF115" s="956">
        <v>0</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444</v>
      </c>
      <c r="DH115" s="995"/>
      <c r="DI115" s="995"/>
      <c r="DJ115" s="995"/>
      <c r="DK115" s="996"/>
      <c r="DL115" s="997" t="s">
        <v>396</v>
      </c>
      <c r="DM115" s="995"/>
      <c r="DN115" s="995"/>
      <c r="DO115" s="995"/>
      <c r="DP115" s="996"/>
      <c r="DQ115" s="997" t="s">
        <v>396</v>
      </c>
      <c r="DR115" s="995"/>
      <c r="DS115" s="995"/>
      <c r="DT115" s="995"/>
      <c r="DU115" s="996"/>
      <c r="DV115" s="998" t="s">
        <v>444</v>
      </c>
      <c r="DW115" s="999"/>
      <c r="DX115" s="999"/>
      <c r="DY115" s="999"/>
      <c r="DZ115" s="1000"/>
    </row>
    <row r="116" spans="1:130" s="230" customFormat="1" ht="26.25" customHeight="1" x14ac:dyDescent="0.2">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131</v>
      </c>
      <c r="AB116" s="995"/>
      <c r="AC116" s="995"/>
      <c r="AD116" s="995"/>
      <c r="AE116" s="996"/>
      <c r="AF116" s="997" t="s">
        <v>444</v>
      </c>
      <c r="AG116" s="995"/>
      <c r="AH116" s="995"/>
      <c r="AI116" s="995"/>
      <c r="AJ116" s="996"/>
      <c r="AK116" s="997" t="s">
        <v>396</v>
      </c>
      <c r="AL116" s="995"/>
      <c r="AM116" s="995"/>
      <c r="AN116" s="995"/>
      <c r="AO116" s="996"/>
      <c r="AP116" s="998" t="s">
        <v>396</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396</v>
      </c>
      <c r="BR116" s="962"/>
      <c r="BS116" s="962"/>
      <c r="BT116" s="962"/>
      <c r="BU116" s="962"/>
      <c r="BV116" s="962" t="s">
        <v>396</v>
      </c>
      <c r="BW116" s="962"/>
      <c r="BX116" s="962"/>
      <c r="BY116" s="962"/>
      <c r="BZ116" s="962"/>
      <c r="CA116" s="962" t="s">
        <v>396</v>
      </c>
      <c r="CB116" s="962"/>
      <c r="CC116" s="962"/>
      <c r="CD116" s="962"/>
      <c r="CE116" s="962"/>
      <c r="CF116" s="956" t="s">
        <v>396</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444</v>
      </c>
      <c r="DH116" s="995"/>
      <c r="DI116" s="995"/>
      <c r="DJ116" s="995"/>
      <c r="DK116" s="996"/>
      <c r="DL116" s="997" t="s">
        <v>131</v>
      </c>
      <c r="DM116" s="995"/>
      <c r="DN116" s="995"/>
      <c r="DO116" s="995"/>
      <c r="DP116" s="996"/>
      <c r="DQ116" s="997" t="s">
        <v>396</v>
      </c>
      <c r="DR116" s="995"/>
      <c r="DS116" s="995"/>
      <c r="DT116" s="995"/>
      <c r="DU116" s="996"/>
      <c r="DV116" s="998" t="s">
        <v>396</v>
      </c>
      <c r="DW116" s="999"/>
      <c r="DX116" s="999"/>
      <c r="DY116" s="999"/>
      <c r="DZ116" s="1000"/>
    </row>
    <row r="117" spans="1:130" s="230" customFormat="1" ht="26.25" customHeight="1" x14ac:dyDescent="0.2">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3048236</v>
      </c>
      <c r="AB117" s="1015"/>
      <c r="AC117" s="1015"/>
      <c r="AD117" s="1015"/>
      <c r="AE117" s="1016"/>
      <c r="AF117" s="1017">
        <v>3136571</v>
      </c>
      <c r="AG117" s="1015"/>
      <c r="AH117" s="1015"/>
      <c r="AI117" s="1015"/>
      <c r="AJ117" s="1016"/>
      <c r="AK117" s="1017">
        <v>3028296</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414</v>
      </c>
      <c r="BR117" s="962"/>
      <c r="BS117" s="962"/>
      <c r="BT117" s="962"/>
      <c r="BU117" s="962"/>
      <c r="BV117" s="962" t="s">
        <v>396</v>
      </c>
      <c r="BW117" s="962"/>
      <c r="BX117" s="962"/>
      <c r="BY117" s="962"/>
      <c r="BZ117" s="962"/>
      <c r="CA117" s="962" t="s">
        <v>414</v>
      </c>
      <c r="CB117" s="962"/>
      <c r="CC117" s="962"/>
      <c r="CD117" s="962"/>
      <c r="CE117" s="962"/>
      <c r="CF117" s="956" t="s">
        <v>396</v>
      </c>
      <c r="CG117" s="957"/>
      <c r="CH117" s="957"/>
      <c r="CI117" s="957"/>
      <c r="CJ117" s="957"/>
      <c r="CK117" s="984"/>
      <c r="CL117" s="985"/>
      <c r="CM117" s="958" t="s">
        <v>463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396</v>
      </c>
      <c r="DM117" s="995"/>
      <c r="DN117" s="995"/>
      <c r="DO117" s="995"/>
      <c r="DP117" s="996"/>
      <c r="DQ117" s="997" t="s">
        <v>414</v>
      </c>
      <c r="DR117" s="995"/>
      <c r="DS117" s="995"/>
      <c r="DT117" s="995"/>
      <c r="DU117" s="996"/>
      <c r="DV117" s="998" t="s">
        <v>396</v>
      </c>
      <c r="DW117" s="999"/>
      <c r="DX117" s="999"/>
      <c r="DY117" s="999"/>
      <c r="DZ117" s="1000"/>
    </row>
    <row r="118" spans="1:130" s="230" customFormat="1" ht="26.25" customHeight="1" x14ac:dyDescent="0.2">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312</v>
      </c>
      <c r="AL118" s="929"/>
      <c r="AM118" s="929"/>
      <c r="AN118" s="929"/>
      <c r="AO118" s="930"/>
      <c r="AP118" s="1006" t="s">
        <v>434</v>
      </c>
      <c r="AQ118" s="1007"/>
      <c r="AR118" s="1007"/>
      <c r="AS118" s="1007"/>
      <c r="AT118" s="1008"/>
      <c r="AU118" s="944"/>
      <c r="AV118" s="945"/>
      <c r="AW118" s="945"/>
      <c r="AX118" s="945"/>
      <c r="AY118" s="945"/>
      <c r="AZ118" s="1009" t="s">
        <v>464</v>
      </c>
      <c r="BA118" s="1001"/>
      <c r="BB118" s="1001"/>
      <c r="BC118" s="1001"/>
      <c r="BD118" s="1001"/>
      <c r="BE118" s="1001"/>
      <c r="BF118" s="1001"/>
      <c r="BG118" s="1001"/>
      <c r="BH118" s="1001"/>
      <c r="BI118" s="1001"/>
      <c r="BJ118" s="1001"/>
      <c r="BK118" s="1001"/>
      <c r="BL118" s="1001"/>
      <c r="BM118" s="1001"/>
      <c r="BN118" s="1001"/>
      <c r="BO118" s="1001"/>
      <c r="BP118" s="1002"/>
      <c r="BQ118" s="1035" t="s">
        <v>414</v>
      </c>
      <c r="BR118" s="1036"/>
      <c r="BS118" s="1036"/>
      <c r="BT118" s="1036"/>
      <c r="BU118" s="1036"/>
      <c r="BV118" s="1036" t="s">
        <v>396</v>
      </c>
      <c r="BW118" s="1036"/>
      <c r="BX118" s="1036"/>
      <c r="BY118" s="1036"/>
      <c r="BZ118" s="1036"/>
      <c r="CA118" s="1036" t="s">
        <v>396</v>
      </c>
      <c r="CB118" s="1036"/>
      <c r="CC118" s="1036"/>
      <c r="CD118" s="1036"/>
      <c r="CE118" s="1036"/>
      <c r="CF118" s="956" t="s">
        <v>396</v>
      </c>
      <c r="CG118" s="957"/>
      <c r="CH118" s="957"/>
      <c r="CI118" s="957"/>
      <c r="CJ118" s="957"/>
      <c r="CK118" s="984"/>
      <c r="CL118" s="985"/>
      <c r="CM118" s="958" t="s">
        <v>465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396</v>
      </c>
      <c r="DH118" s="995"/>
      <c r="DI118" s="995"/>
      <c r="DJ118" s="995"/>
      <c r="DK118" s="996"/>
      <c r="DL118" s="997" t="s">
        <v>396</v>
      </c>
      <c r="DM118" s="995"/>
      <c r="DN118" s="995"/>
      <c r="DO118" s="995"/>
      <c r="DP118" s="996"/>
      <c r="DQ118" s="997" t="s">
        <v>414</v>
      </c>
      <c r="DR118" s="995"/>
      <c r="DS118" s="995"/>
      <c r="DT118" s="995"/>
      <c r="DU118" s="996"/>
      <c r="DV118" s="998" t="s">
        <v>396</v>
      </c>
      <c r="DW118" s="999"/>
      <c r="DX118" s="999"/>
      <c r="DY118" s="999"/>
      <c r="DZ118" s="1000"/>
    </row>
    <row r="119" spans="1:130" s="230" customFormat="1" ht="26.25" customHeight="1" x14ac:dyDescent="0.2">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95681</v>
      </c>
      <c r="AB119" s="936"/>
      <c r="AC119" s="936"/>
      <c r="AD119" s="936"/>
      <c r="AE119" s="937"/>
      <c r="AF119" s="938">
        <v>95948</v>
      </c>
      <c r="AG119" s="936"/>
      <c r="AH119" s="936"/>
      <c r="AI119" s="936"/>
      <c r="AJ119" s="937"/>
      <c r="AK119" s="938">
        <v>96037</v>
      </c>
      <c r="AL119" s="936"/>
      <c r="AM119" s="936"/>
      <c r="AN119" s="936"/>
      <c r="AO119" s="937"/>
      <c r="AP119" s="939">
        <v>0.6</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466</v>
      </c>
      <c r="BP119" s="1041"/>
      <c r="BQ119" s="1035">
        <v>38143923</v>
      </c>
      <c r="BR119" s="1036"/>
      <c r="BS119" s="1036"/>
      <c r="BT119" s="1036"/>
      <c r="BU119" s="1036"/>
      <c r="BV119" s="1036">
        <v>37604147</v>
      </c>
      <c r="BW119" s="1036"/>
      <c r="BX119" s="1036"/>
      <c r="BY119" s="1036"/>
      <c r="BZ119" s="1036"/>
      <c r="CA119" s="1036">
        <v>36110431</v>
      </c>
      <c r="CB119" s="1036"/>
      <c r="CC119" s="1036"/>
      <c r="CD119" s="1036"/>
      <c r="CE119" s="1036"/>
      <c r="CF119" s="1037"/>
      <c r="CG119" s="1038"/>
      <c r="CH119" s="1038"/>
      <c r="CI119" s="1038"/>
      <c r="CJ119" s="1039"/>
      <c r="CK119" s="986"/>
      <c r="CL119" s="987"/>
      <c r="CM119" s="1009" t="s">
        <v>467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396</v>
      </c>
      <c r="DH119" s="1022"/>
      <c r="DI119" s="1022"/>
      <c r="DJ119" s="1022"/>
      <c r="DK119" s="1023"/>
      <c r="DL119" s="1021" t="s">
        <v>396</v>
      </c>
      <c r="DM119" s="1022"/>
      <c r="DN119" s="1022"/>
      <c r="DO119" s="1022"/>
      <c r="DP119" s="1023"/>
      <c r="DQ119" s="1021" t="s">
        <v>414</v>
      </c>
      <c r="DR119" s="1022"/>
      <c r="DS119" s="1022"/>
      <c r="DT119" s="1022"/>
      <c r="DU119" s="1023"/>
      <c r="DV119" s="1024" t="s">
        <v>414</v>
      </c>
      <c r="DW119" s="1025"/>
      <c r="DX119" s="1025"/>
      <c r="DY119" s="1025"/>
      <c r="DZ119" s="1026"/>
    </row>
    <row r="120" spans="1:130" s="230" customFormat="1" ht="26.25" customHeight="1" x14ac:dyDescent="0.2">
      <c r="A120" s="1093"/>
      <c r="B120" s="985"/>
      <c r="C120" s="958" t="s">
        <v>443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414</v>
      </c>
      <c r="AB120" s="995"/>
      <c r="AC120" s="995"/>
      <c r="AD120" s="995"/>
      <c r="AE120" s="996"/>
      <c r="AF120" s="997" t="s">
        <v>396</v>
      </c>
      <c r="AG120" s="995"/>
      <c r="AH120" s="995"/>
      <c r="AI120" s="995"/>
      <c r="AJ120" s="996"/>
      <c r="AK120" s="997" t="s">
        <v>396</v>
      </c>
      <c r="AL120" s="995"/>
      <c r="AM120" s="995"/>
      <c r="AN120" s="995"/>
      <c r="AO120" s="996"/>
      <c r="AP120" s="998" t="s">
        <v>396</v>
      </c>
      <c r="AQ120" s="999"/>
      <c r="AR120" s="999"/>
      <c r="AS120" s="999"/>
      <c r="AT120" s="1000"/>
      <c r="AU120" s="1027" t="s">
        <v>468</v>
      </c>
      <c r="AV120" s="1028"/>
      <c r="AW120" s="1028"/>
      <c r="AX120" s="1028"/>
      <c r="AY120" s="1029"/>
      <c r="AZ120" s="965" t="s">
        <v>469</v>
      </c>
      <c r="BA120" s="933"/>
      <c r="BB120" s="933"/>
      <c r="BC120" s="933"/>
      <c r="BD120" s="933"/>
      <c r="BE120" s="933"/>
      <c r="BF120" s="933"/>
      <c r="BG120" s="933"/>
      <c r="BH120" s="933"/>
      <c r="BI120" s="933"/>
      <c r="BJ120" s="933"/>
      <c r="BK120" s="933"/>
      <c r="BL120" s="933"/>
      <c r="BM120" s="933"/>
      <c r="BN120" s="933"/>
      <c r="BO120" s="933"/>
      <c r="BP120" s="934"/>
      <c r="BQ120" s="966">
        <v>12848196</v>
      </c>
      <c r="BR120" s="967"/>
      <c r="BS120" s="967"/>
      <c r="BT120" s="967"/>
      <c r="BU120" s="967"/>
      <c r="BV120" s="967">
        <v>12069810</v>
      </c>
      <c r="BW120" s="967"/>
      <c r="BX120" s="967"/>
      <c r="BY120" s="967"/>
      <c r="BZ120" s="967"/>
      <c r="CA120" s="967">
        <v>17212991</v>
      </c>
      <c r="CB120" s="967"/>
      <c r="CC120" s="967"/>
      <c r="CD120" s="967"/>
      <c r="CE120" s="967"/>
      <c r="CF120" s="980">
        <v>114.4</v>
      </c>
      <c r="CG120" s="981"/>
      <c r="CH120" s="981"/>
      <c r="CI120" s="981"/>
      <c r="CJ120" s="981"/>
      <c r="CK120" s="1042" t="s">
        <v>470</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8526303</v>
      </c>
      <c r="DH120" s="967"/>
      <c r="DI120" s="967"/>
      <c r="DJ120" s="967"/>
      <c r="DK120" s="967"/>
      <c r="DL120" s="967">
        <v>7758092</v>
      </c>
      <c r="DM120" s="967"/>
      <c r="DN120" s="967"/>
      <c r="DO120" s="967"/>
      <c r="DP120" s="967"/>
      <c r="DQ120" s="967">
        <v>7307873</v>
      </c>
      <c r="DR120" s="967"/>
      <c r="DS120" s="967"/>
      <c r="DT120" s="967"/>
      <c r="DU120" s="967"/>
      <c r="DV120" s="968">
        <v>48.6</v>
      </c>
      <c r="DW120" s="968"/>
      <c r="DX120" s="968"/>
      <c r="DY120" s="968"/>
      <c r="DZ120" s="969"/>
    </row>
    <row r="121" spans="1:130" s="230" customFormat="1" ht="26.25" customHeight="1" x14ac:dyDescent="0.2">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189870</v>
      </c>
      <c r="AB121" s="995"/>
      <c r="AC121" s="995"/>
      <c r="AD121" s="995"/>
      <c r="AE121" s="996"/>
      <c r="AF121" s="997">
        <v>189870</v>
      </c>
      <c r="AG121" s="995"/>
      <c r="AH121" s="995"/>
      <c r="AI121" s="995"/>
      <c r="AJ121" s="996"/>
      <c r="AK121" s="997">
        <v>189870</v>
      </c>
      <c r="AL121" s="995"/>
      <c r="AM121" s="995"/>
      <c r="AN121" s="995"/>
      <c r="AO121" s="996"/>
      <c r="AP121" s="998">
        <v>1.3</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v>3691344</v>
      </c>
      <c r="BR121" s="962"/>
      <c r="BS121" s="962"/>
      <c r="BT121" s="962"/>
      <c r="BU121" s="962"/>
      <c r="BV121" s="962">
        <v>3685503</v>
      </c>
      <c r="BW121" s="962"/>
      <c r="BX121" s="962"/>
      <c r="BY121" s="962"/>
      <c r="BZ121" s="962"/>
      <c r="CA121" s="962">
        <v>3860782</v>
      </c>
      <c r="CB121" s="962"/>
      <c r="CC121" s="962"/>
      <c r="CD121" s="962"/>
      <c r="CE121" s="962"/>
      <c r="CF121" s="956">
        <v>25.7</v>
      </c>
      <c r="CG121" s="957"/>
      <c r="CH121" s="957"/>
      <c r="CI121" s="957"/>
      <c r="CJ121" s="957"/>
      <c r="CK121" s="1045"/>
      <c r="CL121" s="1046"/>
      <c r="CM121" s="1046"/>
      <c r="CN121" s="1046"/>
      <c r="CO121" s="1047"/>
      <c r="CP121" s="1055" t="s">
        <v>409</v>
      </c>
      <c r="CQ121" s="1056"/>
      <c r="CR121" s="1056"/>
      <c r="CS121" s="1056"/>
      <c r="CT121" s="1056"/>
      <c r="CU121" s="1056"/>
      <c r="CV121" s="1056"/>
      <c r="CW121" s="1056"/>
      <c r="CX121" s="1056"/>
      <c r="CY121" s="1056"/>
      <c r="CZ121" s="1056"/>
      <c r="DA121" s="1056"/>
      <c r="DB121" s="1056"/>
      <c r="DC121" s="1056"/>
      <c r="DD121" s="1056"/>
      <c r="DE121" s="1056"/>
      <c r="DF121" s="1057"/>
      <c r="DG121" s="961">
        <v>5277</v>
      </c>
      <c r="DH121" s="962"/>
      <c r="DI121" s="962"/>
      <c r="DJ121" s="962"/>
      <c r="DK121" s="962"/>
      <c r="DL121" s="962">
        <v>6949</v>
      </c>
      <c r="DM121" s="962"/>
      <c r="DN121" s="962"/>
      <c r="DO121" s="962"/>
      <c r="DP121" s="962"/>
      <c r="DQ121" s="962">
        <v>8576</v>
      </c>
      <c r="DR121" s="962"/>
      <c r="DS121" s="962"/>
      <c r="DT121" s="962"/>
      <c r="DU121" s="962"/>
      <c r="DV121" s="963">
        <v>0.1</v>
      </c>
      <c r="DW121" s="963"/>
      <c r="DX121" s="963"/>
      <c r="DY121" s="963"/>
      <c r="DZ121" s="964"/>
    </row>
    <row r="122" spans="1:130" s="230" customFormat="1" ht="26.25" customHeight="1" x14ac:dyDescent="0.2">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396</v>
      </c>
      <c r="AB122" s="995"/>
      <c r="AC122" s="995"/>
      <c r="AD122" s="995"/>
      <c r="AE122" s="996"/>
      <c r="AF122" s="997" t="s">
        <v>414</v>
      </c>
      <c r="AG122" s="995"/>
      <c r="AH122" s="995"/>
      <c r="AI122" s="995"/>
      <c r="AJ122" s="996"/>
      <c r="AK122" s="997" t="s">
        <v>396</v>
      </c>
      <c r="AL122" s="995"/>
      <c r="AM122" s="995"/>
      <c r="AN122" s="995"/>
      <c r="AO122" s="996"/>
      <c r="AP122" s="998" t="s">
        <v>414</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23316961</v>
      </c>
      <c r="BR122" s="1036"/>
      <c r="BS122" s="1036"/>
      <c r="BT122" s="1036"/>
      <c r="BU122" s="1036"/>
      <c r="BV122" s="1036">
        <v>23598226</v>
      </c>
      <c r="BW122" s="1036"/>
      <c r="BX122" s="1036"/>
      <c r="BY122" s="1036"/>
      <c r="BZ122" s="1036"/>
      <c r="CA122" s="1036">
        <v>23064780</v>
      </c>
      <c r="CB122" s="1036"/>
      <c r="CC122" s="1036"/>
      <c r="CD122" s="1036"/>
      <c r="CE122" s="1036"/>
      <c r="CF122" s="1053">
        <v>153.30000000000001</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414</v>
      </c>
      <c r="DH122" s="962"/>
      <c r="DI122" s="962"/>
      <c r="DJ122" s="962"/>
      <c r="DK122" s="962"/>
      <c r="DL122" s="962" t="s">
        <v>414</v>
      </c>
      <c r="DM122" s="962"/>
      <c r="DN122" s="962"/>
      <c r="DO122" s="962"/>
      <c r="DP122" s="962"/>
      <c r="DQ122" s="962" t="s">
        <v>396</v>
      </c>
      <c r="DR122" s="962"/>
      <c r="DS122" s="962"/>
      <c r="DT122" s="962"/>
      <c r="DU122" s="962"/>
      <c r="DV122" s="963" t="s">
        <v>131</v>
      </c>
      <c r="DW122" s="963"/>
      <c r="DX122" s="963"/>
      <c r="DY122" s="963"/>
      <c r="DZ122" s="964"/>
    </row>
    <row r="123" spans="1:130" s="230" customFormat="1" ht="26.25" customHeight="1" x14ac:dyDescent="0.2">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396</v>
      </c>
      <c r="AB123" s="995"/>
      <c r="AC123" s="995"/>
      <c r="AD123" s="995"/>
      <c r="AE123" s="996"/>
      <c r="AF123" s="997" t="s">
        <v>396</v>
      </c>
      <c r="AG123" s="995"/>
      <c r="AH123" s="995"/>
      <c r="AI123" s="995"/>
      <c r="AJ123" s="996"/>
      <c r="AK123" s="997" t="s">
        <v>396</v>
      </c>
      <c r="AL123" s="995"/>
      <c r="AM123" s="995"/>
      <c r="AN123" s="995"/>
      <c r="AO123" s="996"/>
      <c r="AP123" s="998" t="s">
        <v>396</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475</v>
      </c>
      <c r="BP123" s="1041"/>
      <c r="BQ123" s="1099">
        <v>39856501</v>
      </c>
      <c r="BR123" s="1100"/>
      <c r="BS123" s="1100"/>
      <c r="BT123" s="1100"/>
      <c r="BU123" s="1100"/>
      <c r="BV123" s="1100">
        <v>39353539</v>
      </c>
      <c r="BW123" s="1100"/>
      <c r="BX123" s="1100"/>
      <c r="BY123" s="1100"/>
      <c r="BZ123" s="1100"/>
      <c r="CA123" s="1100">
        <v>44138553</v>
      </c>
      <c r="CB123" s="1100"/>
      <c r="CC123" s="1100"/>
      <c r="CD123" s="1100"/>
      <c r="CE123" s="1100"/>
      <c r="CF123" s="1037"/>
      <c r="CG123" s="1038"/>
      <c r="CH123" s="1038"/>
      <c r="CI123" s="1038"/>
      <c r="CJ123" s="1039"/>
      <c r="CK123" s="1045"/>
      <c r="CL123" s="1046"/>
      <c r="CM123" s="1046"/>
      <c r="CN123" s="1046"/>
      <c r="CO123" s="1047"/>
      <c r="CP123" s="1055" t="s">
        <v>407</v>
      </c>
      <c r="CQ123" s="1056"/>
      <c r="CR123" s="1056"/>
      <c r="CS123" s="1056"/>
      <c r="CT123" s="1056"/>
      <c r="CU123" s="1056"/>
      <c r="CV123" s="1056"/>
      <c r="CW123" s="1056"/>
      <c r="CX123" s="1056"/>
      <c r="CY123" s="1056"/>
      <c r="CZ123" s="1056"/>
      <c r="DA123" s="1056"/>
      <c r="DB123" s="1056"/>
      <c r="DC123" s="1056"/>
      <c r="DD123" s="1056"/>
      <c r="DE123" s="1056"/>
      <c r="DF123" s="1057"/>
      <c r="DG123" s="994" t="s">
        <v>396</v>
      </c>
      <c r="DH123" s="995"/>
      <c r="DI123" s="995"/>
      <c r="DJ123" s="995"/>
      <c r="DK123" s="996"/>
      <c r="DL123" s="997" t="s">
        <v>396</v>
      </c>
      <c r="DM123" s="995"/>
      <c r="DN123" s="995"/>
      <c r="DO123" s="995"/>
      <c r="DP123" s="996"/>
      <c r="DQ123" s="997" t="s">
        <v>414</v>
      </c>
      <c r="DR123" s="995"/>
      <c r="DS123" s="995"/>
      <c r="DT123" s="995"/>
      <c r="DU123" s="996"/>
      <c r="DV123" s="998" t="s">
        <v>414</v>
      </c>
      <c r="DW123" s="999"/>
      <c r="DX123" s="999"/>
      <c r="DY123" s="999"/>
      <c r="DZ123" s="1000"/>
    </row>
    <row r="124" spans="1:130" s="230" customFormat="1" ht="26.25" customHeight="1" thickBot="1" x14ac:dyDescent="0.25">
      <c r="A124" s="1093"/>
      <c r="B124" s="985"/>
      <c r="C124" s="958" t="s">
        <v>463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396</v>
      </c>
      <c r="AB124" s="995"/>
      <c r="AC124" s="995"/>
      <c r="AD124" s="995"/>
      <c r="AE124" s="996"/>
      <c r="AF124" s="997" t="s">
        <v>131</v>
      </c>
      <c r="AG124" s="995"/>
      <c r="AH124" s="995"/>
      <c r="AI124" s="995"/>
      <c r="AJ124" s="996"/>
      <c r="AK124" s="997" t="s">
        <v>414</v>
      </c>
      <c r="AL124" s="995"/>
      <c r="AM124" s="995"/>
      <c r="AN124" s="995"/>
      <c r="AO124" s="996"/>
      <c r="AP124" s="998" t="s">
        <v>414</v>
      </c>
      <c r="AQ124" s="999"/>
      <c r="AR124" s="999"/>
      <c r="AS124" s="999"/>
      <c r="AT124" s="1000"/>
      <c r="AU124" s="1095" t="s">
        <v>476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396</v>
      </c>
      <c r="BR124" s="1063"/>
      <c r="BS124" s="1063"/>
      <c r="BT124" s="1063"/>
      <c r="BU124" s="1063"/>
      <c r="BV124" s="1063" t="s">
        <v>396</v>
      </c>
      <c r="BW124" s="1063"/>
      <c r="BX124" s="1063"/>
      <c r="BY124" s="1063"/>
      <c r="BZ124" s="1063"/>
      <c r="CA124" s="1063" t="s">
        <v>414</v>
      </c>
      <c r="CB124" s="1063"/>
      <c r="CC124" s="1063"/>
      <c r="CD124" s="1063"/>
      <c r="CE124" s="1063"/>
      <c r="CF124" s="1064"/>
      <c r="CG124" s="1065"/>
      <c r="CH124" s="1065"/>
      <c r="CI124" s="1065"/>
      <c r="CJ124" s="1066"/>
      <c r="CK124" s="1048"/>
      <c r="CL124" s="1048"/>
      <c r="CM124" s="1048"/>
      <c r="CN124" s="1048"/>
      <c r="CO124" s="1049"/>
      <c r="CP124" s="1055" t="s">
        <v>477</v>
      </c>
      <c r="CQ124" s="1056"/>
      <c r="CR124" s="1056"/>
      <c r="CS124" s="1056"/>
      <c r="CT124" s="1056"/>
      <c r="CU124" s="1056"/>
      <c r="CV124" s="1056"/>
      <c r="CW124" s="1056"/>
      <c r="CX124" s="1056"/>
      <c r="CY124" s="1056"/>
      <c r="CZ124" s="1056"/>
      <c r="DA124" s="1056"/>
      <c r="DB124" s="1056"/>
      <c r="DC124" s="1056"/>
      <c r="DD124" s="1056"/>
      <c r="DE124" s="1056"/>
      <c r="DF124" s="1057"/>
      <c r="DG124" s="1040" t="s">
        <v>396</v>
      </c>
      <c r="DH124" s="1022"/>
      <c r="DI124" s="1022"/>
      <c r="DJ124" s="1022"/>
      <c r="DK124" s="1023"/>
      <c r="DL124" s="1021" t="s">
        <v>131</v>
      </c>
      <c r="DM124" s="1022"/>
      <c r="DN124" s="1022"/>
      <c r="DO124" s="1022"/>
      <c r="DP124" s="1023"/>
      <c r="DQ124" s="1021" t="s">
        <v>396</v>
      </c>
      <c r="DR124" s="1022"/>
      <c r="DS124" s="1022"/>
      <c r="DT124" s="1022"/>
      <c r="DU124" s="1023"/>
      <c r="DV124" s="1024" t="s">
        <v>396</v>
      </c>
      <c r="DW124" s="1025"/>
      <c r="DX124" s="1025"/>
      <c r="DY124" s="1025"/>
      <c r="DZ124" s="1026"/>
    </row>
    <row r="125" spans="1:130" s="230" customFormat="1" ht="26.25" customHeight="1" x14ac:dyDescent="0.2">
      <c r="A125" s="1093"/>
      <c r="B125" s="985"/>
      <c r="C125" s="958" t="s">
        <v>465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396</v>
      </c>
      <c r="AG125" s="995"/>
      <c r="AH125" s="995"/>
      <c r="AI125" s="995"/>
      <c r="AJ125" s="996"/>
      <c r="AK125" s="997" t="s">
        <v>396</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478</v>
      </c>
      <c r="CL125" s="1043"/>
      <c r="CM125" s="1043"/>
      <c r="CN125" s="1043"/>
      <c r="CO125" s="1044"/>
      <c r="CP125" s="965" t="s">
        <v>479</v>
      </c>
      <c r="CQ125" s="933"/>
      <c r="CR125" s="933"/>
      <c r="CS125" s="933"/>
      <c r="CT125" s="933"/>
      <c r="CU125" s="933"/>
      <c r="CV125" s="933"/>
      <c r="CW125" s="933"/>
      <c r="CX125" s="933"/>
      <c r="CY125" s="933"/>
      <c r="CZ125" s="933"/>
      <c r="DA125" s="933"/>
      <c r="DB125" s="933"/>
      <c r="DC125" s="933"/>
      <c r="DD125" s="933"/>
      <c r="DE125" s="933"/>
      <c r="DF125" s="934"/>
      <c r="DG125" s="966" t="s">
        <v>396</v>
      </c>
      <c r="DH125" s="967"/>
      <c r="DI125" s="967"/>
      <c r="DJ125" s="967"/>
      <c r="DK125" s="967"/>
      <c r="DL125" s="967" t="s">
        <v>131</v>
      </c>
      <c r="DM125" s="967"/>
      <c r="DN125" s="967"/>
      <c r="DO125" s="967"/>
      <c r="DP125" s="967"/>
      <c r="DQ125" s="967" t="s">
        <v>396</v>
      </c>
      <c r="DR125" s="967"/>
      <c r="DS125" s="967"/>
      <c r="DT125" s="967"/>
      <c r="DU125" s="967"/>
      <c r="DV125" s="968" t="s">
        <v>131</v>
      </c>
      <c r="DW125" s="968"/>
      <c r="DX125" s="968"/>
      <c r="DY125" s="968"/>
      <c r="DZ125" s="969"/>
    </row>
    <row r="126" spans="1:130" s="230" customFormat="1" ht="26.25" customHeight="1" thickBot="1" x14ac:dyDescent="0.25">
      <c r="A126" s="1093"/>
      <c r="B126" s="985"/>
      <c r="C126" s="958" t="s">
        <v>467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396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480</v>
      </c>
      <c r="CQ126" s="959"/>
      <c r="CR126" s="959"/>
      <c r="CS126" s="959"/>
      <c r="CT126" s="959"/>
      <c r="CU126" s="959"/>
      <c r="CV126" s="959"/>
      <c r="CW126" s="959"/>
      <c r="CX126" s="959"/>
      <c r="CY126" s="959"/>
      <c r="CZ126" s="959"/>
      <c r="DA126" s="959"/>
      <c r="DB126" s="959"/>
      <c r="DC126" s="959"/>
      <c r="DD126" s="959"/>
      <c r="DE126" s="959"/>
      <c r="DF126" s="960"/>
      <c r="DG126" s="961" t="s">
        <v>396</v>
      </c>
      <c r="DH126" s="962"/>
      <c r="DI126" s="962"/>
      <c r="DJ126" s="962"/>
      <c r="DK126" s="962"/>
      <c r="DL126" s="962" t="s">
        <v>396</v>
      </c>
      <c r="DM126" s="962"/>
      <c r="DN126" s="962"/>
      <c r="DO126" s="962"/>
      <c r="DP126" s="962"/>
      <c r="DQ126" s="962" t="s">
        <v>131</v>
      </c>
      <c r="DR126" s="962"/>
      <c r="DS126" s="962"/>
      <c r="DT126" s="962"/>
      <c r="DU126" s="962"/>
      <c r="DV126" s="963" t="s">
        <v>396</v>
      </c>
      <c r="DW126" s="963"/>
      <c r="DX126" s="963"/>
      <c r="DY126" s="963"/>
      <c r="DZ126" s="964"/>
    </row>
    <row r="127" spans="1:130" s="230" customFormat="1" ht="26.25" customHeight="1" x14ac:dyDescent="0.2">
      <c r="A127" s="1094"/>
      <c r="B127" s="987"/>
      <c r="C127" s="1009" t="s">
        <v>481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396</v>
      </c>
      <c r="AB127" s="995"/>
      <c r="AC127" s="995"/>
      <c r="AD127" s="995"/>
      <c r="AE127" s="996"/>
      <c r="AF127" s="997" t="s">
        <v>131</v>
      </c>
      <c r="AG127" s="995"/>
      <c r="AH127" s="995"/>
      <c r="AI127" s="995"/>
      <c r="AJ127" s="996"/>
      <c r="AK127" s="997" t="s">
        <v>131</v>
      </c>
      <c r="AL127" s="995"/>
      <c r="AM127" s="995"/>
      <c r="AN127" s="995"/>
      <c r="AO127" s="996"/>
      <c r="AP127" s="998" t="s">
        <v>396</v>
      </c>
      <c r="AQ127" s="999"/>
      <c r="AR127" s="999"/>
      <c r="AS127" s="999"/>
      <c r="AT127" s="1000"/>
      <c r="AU127" s="232"/>
      <c r="AV127" s="232"/>
      <c r="AW127" s="232"/>
      <c r="AX127" s="1067" t="s">
        <v>482</v>
      </c>
      <c r="AY127" s="1068"/>
      <c r="AZ127" s="1068"/>
      <c r="BA127" s="1068"/>
      <c r="BB127" s="1068"/>
      <c r="BC127" s="1068"/>
      <c r="BD127" s="1068"/>
      <c r="BE127" s="1069"/>
      <c r="BF127" s="1070" t="s">
        <v>483</v>
      </c>
      <c r="BG127" s="1068"/>
      <c r="BH127" s="1068"/>
      <c r="BI127" s="1068"/>
      <c r="BJ127" s="1068"/>
      <c r="BK127" s="1068"/>
      <c r="BL127" s="1069"/>
      <c r="BM127" s="1070" t="s">
        <v>484</v>
      </c>
      <c r="BN127" s="1068"/>
      <c r="BO127" s="1068"/>
      <c r="BP127" s="1068"/>
      <c r="BQ127" s="1068"/>
      <c r="BR127" s="1068"/>
      <c r="BS127" s="1069"/>
      <c r="BT127" s="1070" t="s">
        <v>485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486</v>
      </c>
      <c r="CQ127" s="959"/>
      <c r="CR127" s="959"/>
      <c r="CS127" s="959"/>
      <c r="CT127" s="959"/>
      <c r="CU127" s="959"/>
      <c r="CV127" s="959"/>
      <c r="CW127" s="959"/>
      <c r="CX127" s="959"/>
      <c r="CY127" s="959"/>
      <c r="CZ127" s="959"/>
      <c r="DA127" s="959"/>
      <c r="DB127" s="959"/>
      <c r="DC127" s="959"/>
      <c r="DD127" s="959"/>
      <c r="DE127" s="959"/>
      <c r="DF127" s="960"/>
      <c r="DG127" s="961" t="s">
        <v>396</v>
      </c>
      <c r="DH127" s="962"/>
      <c r="DI127" s="962"/>
      <c r="DJ127" s="962"/>
      <c r="DK127" s="962"/>
      <c r="DL127" s="962" t="s">
        <v>131</v>
      </c>
      <c r="DM127" s="962"/>
      <c r="DN127" s="962"/>
      <c r="DO127" s="962"/>
      <c r="DP127" s="962"/>
      <c r="DQ127" s="962" t="s">
        <v>396</v>
      </c>
      <c r="DR127" s="962"/>
      <c r="DS127" s="962"/>
      <c r="DT127" s="962"/>
      <c r="DU127" s="962"/>
      <c r="DV127" s="963" t="s">
        <v>131</v>
      </c>
      <c r="DW127" s="963"/>
      <c r="DX127" s="963"/>
      <c r="DY127" s="963"/>
      <c r="DZ127" s="964"/>
    </row>
    <row r="128" spans="1:130" s="230" customFormat="1" ht="26.25" customHeight="1" thickBot="1" x14ac:dyDescent="0.25">
      <c r="A128" s="1077" t="s">
        <v>487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488</v>
      </c>
      <c r="X128" s="1079"/>
      <c r="Y128" s="1079"/>
      <c r="Z128" s="1080"/>
      <c r="AA128" s="1081">
        <v>478954</v>
      </c>
      <c r="AB128" s="1082"/>
      <c r="AC128" s="1082"/>
      <c r="AD128" s="1082"/>
      <c r="AE128" s="1083"/>
      <c r="AF128" s="1084">
        <v>482318</v>
      </c>
      <c r="AG128" s="1082"/>
      <c r="AH128" s="1082"/>
      <c r="AI128" s="1082"/>
      <c r="AJ128" s="1083"/>
      <c r="AK128" s="1084">
        <v>459845</v>
      </c>
      <c r="AL128" s="1082"/>
      <c r="AM128" s="1082"/>
      <c r="AN128" s="1082"/>
      <c r="AO128" s="1083"/>
      <c r="AP128" s="1085"/>
      <c r="AQ128" s="1086"/>
      <c r="AR128" s="1086"/>
      <c r="AS128" s="1086"/>
      <c r="AT128" s="1087"/>
      <c r="AU128" s="232"/>
      <c r="AV128" s="232"/>
      <c r="AW128" s="232"/>
      <c r="AX128" s="932" t="s">
        <v>489</v>
      </c>
      <c r="AY128" s="933"/>
      <c r="AZ128" s="933"/>
      <c r="BA128" s="933"/>
      <c r="BB128" s="933"/>
      <c r="BC128" s="933"/>
      <c r="BD128" s="933"/>
      <c r="BE128" s="934"/>
      <c r="BF128" s="1088" t="s">
        <v>396</v>
      </c>
      <c r="BG128" s="1089"/>
      <c r="BH128" s="1089"/>
      <c r="BI128" s="1089"/>
      <c r="BJ128" s="1089"/>
      <c r="BK128" s="1089"/>
      <c r="BL128" s="1090"/>
      <c r="BM128" s="1088">
        <v>12.64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490</v>
      </c>
      <c r="CQ128" s="762"/>
      <c r="CR128" s="762"/>
      <c r="CS128" s="762"/>
      <c r="CT128" s="762"/>
      <c r="CU128" s="762"/>
      <c r="CV128" s="762"/>
      <c r="CW128" s="762"/>
      <c r="CX128" s="762"/>
      <c r="CY128" s="762"/>
      <c r="CZ128" s="762"/>
      <c r="DA128" s="762"/>
      <c r="DB128" s="762"/>
      <c r="DC128" s="762"/>
      <c r="DD128" s="762"/>
      <c r="DE128" s="762"/>
      <c r="DF128" s="1072"/>
      <c r="DG128" s="1073">
        <v>2430</v>
      </c>
      <c r="DH128" s="1074"/>
      <c r="DI128" s="1074"/>
      <c r="DJ128" s="1074"/>
      <c r="DK128" s="1074"/>
      <c r="DL128" s="1074">
        <v>1823</v>
      </c>
      <c r="DM128" s="1074"/>
      <c r="DN128" s="1074"/>
      <c r="DO128" s="1074"/>
      <c r="DP128" s="1074"/>
      <c r="DQ128" s="1074">
        <v>1215</v>
      </c>
      <c r="DR128" s="1074"/>
      <c r="DS128" s="1074"/>
      <c r="DT128" s="1074"/>
      <c r="DU128" s="1074"/>
      <c r="DV128" s="1075">
        <v>0</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491</v>
      </c>
      <c r="X129" s="1107"/>
      <c r="Y129" s="1107"/>
      <c r="Z129" s="1108"/>
      <c r="AA129" s="994">
        <v>18069025</v>
      </c>
      <c r="AB129" s="995"/>
      <c r="AC129" s="995"/>
      <c r="AD129" s="995"/>
      <c r="AE129" s="996"/>
      <c r="AF129" s="997">
        <v>18267498</v>
      </c>
      <c r="AG129" s="995"/>
      <c r="AH129" s="995"/>
      <c r="AI129" s="995"/>
      <c r="AJ129" s="996"/>
      <c r="AK129" s="997">
        <v>17205448</v>
      </c>
      <c r="AL129" s="995"/>
      <c r="AM129" s="995"/>
      <c r="AN129" s="995"/>
      <c r="AO129" s="996"/>
      <c r="AP129" s="1109"/>
      <c r="AQ129" s="1110"/>
      <c r="AR129" s="1110"/>
      <c r="AS129" s="1110"/>
      <c r="AT129" s="1111"/>
      <c r="AU129" s="233"/>
      <c r="AV129" s="233"/>
      <c r="AW129" s="233"/>
      <c r="AX129" s="1101" t="s">
        <v>492</v>
      </c>
      <c r="AY129" s="959"/>
      <c r="AZ129" s="959"/>
      <c r="BA129" s="959"/>
      <c r="BB129" s="959"/>
      <c r="BC129" s="959"/>
      <c r="BD129" s="959"/>
      <c r="BE129" s="960"/>
      <c r="BF129" s="1102" t="s">
        <v>396</v>
      </c>
      <c r="BG129" s="1103"/>
      <c r="BH129" s="1103"/>
      <c r="BI129" s="1103"/>
      <c r="BJ129" s="1103"/>
      <c r="BK129" s="1103"/>
      <c r="BL129" s="1104"/>
      <c r="BM129" s="1102">
        <v>17.64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494</v>
      </c>
      <c r="X130" s="1107"/>
      <c r="Y130" s="1107"/>
      <c r="Z130" s="1108"/>
      <c r="AA130" s="994">
        <v>2288089</v>
      </c>
      <c r="AB130" s="995"/>
      <c r="AC130" s="995"/>
      <c r="AD130" s="995"/>
      <c r="AE130" s="996"/>
      <c r="AF130" s="997">
        <v>2232591</v>
      </c>
      <c r="AG130" s="995"/>
      <c r="AH130" s="995"/>
      <c r="AI130" s="995"/>
      <c r="AJ130" s="996"/>
      <c r="AK130" s="997">
        <v>2156962</v>
      </c>
      <c r="AL130" s="995"/>
      <c r="AM130" s="995"/>
      <c r="AN130" s="995"/>
      <c r="AO130" s="996"/>
      <c r="AP130" s="1109"/>
      <c r="AQ130" s="1110"/>
      <c r="AR130" s="1110"/>
      <c r="AS130" s="1110"/>
      <c r="AT130" s="1111"/>
      <c r="AU130" s="233"/>
      <c r="AV130" s="233"/>
      <c r="AW130" s="233"/>
      <c r="AX130" s="1101" t="s">
        <v>495</v>
      </c>
      <c r="AY130" s="959"/>
      <c r="AZ130" s="959"/>
      <c r="BA130" s="959"/>
      <c r="BB130" s="959"/>
      <c r="BC130" s="959"/>
      <c r="BD130" s="959"/>
      <c r="BE130" s="960"/>
      <c r="BF130" s="1137">
        <v>2.2999999999999998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40">
        <v>15780936</v>
      </c>
      <c r="AB131" s="1022"/>
      <c r="AC131" s="1022"/>
      <c r="AD131" s="1022"/>
      <c r="AE131" s="1023"/>
      <c r="AF131" s="1021">
        <v>16034907</v>
      </c>
      <c r="AG131" s="1022"/>
      <c r="AH131" s="1022"/>
      <c r="AI131" s="1022"/>
      <c r="AJ131" s="1023"/>
      <c r="AK131" s="1021">
        <v>15048486</v>
      </c>
      <c r="AL131" s="1022"/>
      <c r="AM131" s="1022"/>
      <c r="AN131" s="1022"/>
      <c r="AO131" s="1023"/>
      <c r="AP131" s="1146"/>
      <c r="AQ131" s="1147"/>
      <c r="AR131" s="1147"/>
      <c r="AS131" s="1147"/>
      <c r="AT131" s="1148"/>
      <c r="AU131" s="233"/>
      <c r="AV131" s="233"/>
      <c r="AW131" s="233"/>
      <c r="AX131" s="1119" t="s">
        <v>497</v>
      </c>
      <c r="AY131" s="762"/>
      <c r="AZ131" s="762"/>
      <c r="BA131" s="762"/>
      <c r="BB131" s="762"/>
      <c r="BC131" s="762"/>
      <c r="BD131" s="762"/>
      <c r="BE131" s="1072"/>
      <c r="BF131" s="1120" t="s">
        <v>414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499</v>
      </c>
      <c r="W132" s="1130"/>
      <c r="X132" s="1130"/>
      <c r="Y132" s="1130"/>
      <c r="Z132" s="1131"/>
      <c r="AA132" s="1132">
        <v>1.781852483</v>
      </c>
      <c r="AB132" s="1133"/>
      <c r="AC132" s="1133"/>
      <c r="AD132" s="1133"/>
      <c r="AE132" s="1134"/>
      <c r="AF132" s="1135">
        <v>2.6296504249999999</v>
      </c>
      <c r="AG132" s="1133"/>
      <c r="AH132" s="1133"/>
      <c r="AI132" s="1133"/>
      <c r="AJ132" s="1134"/>
      <c r="AK132" s="1135">
        <v>2.7344212570000002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500</v>
      </c>
      <c r="W133" s="1113"/>
      <c r="X133" s="1113"/>
      <c r="Y133" s="1113"/>
      <c r="Z133" s="1114"/>
      <c r="AA133" s="1115">
        <v>4.9000000000000004</v>
      </c>
      <c r="AB133" s="1116"/>
      <c r="AC133" s="1116"/>
      <c r="AD133" s="1116"/>
      <c r="AE133" s="1117"/>
      <c r="AF133" s="1115">
        <v>4</v>
      </c>
      <c r="AG133" s="1116"/>
      <c r="AH133" s="1116"/>
      <c r="AI133" s="1116"/>
      <c r="AJ133" s="1117"/>
      <c r="AK133" s="1115">
        <v>2.2999999999999998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jFZImAXkddOncgiokwKJF8/r/W087RruqvMSU+0FzG72tLQicLB7imi5i2U966RyCvyG1MVqUIFy2E6u+xFyw==" saltValue="TbTdZgYTg0hvr1xGePH/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pBG7RSZtWsHMQk3zE6TS2LB5EdmbBIEEMtTrdjW249tn6eoSEMAEgaOPGbpPb2MpftskjNmG/ggLnAI3Az4zA==" saltValue="XWEVN3Dyk/d/qUlguNql9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3KilqXiYaB1eamNdWl3io2tC6GF4f6Kl238JCk19UEXaw1Vr/hljNbxRNfw/LkE49vKapAsWc65tVWD4gelwA==" saltValue="hKlZU3RVJTjZx7v8aIzbf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509</v>
      </c>
      <c r="AL9" s="1153"/>
      <c r="AM9" s="1153"/>
      <c r="AN9" s="1154"/>
      <c r="AO9" s="281">
        <v>6245798</v>
      </c>
      <c r="AP9" s="281">
        <v>104802</v>
      </c>
      <c r="AQ9" s="282">
        <v>83890</v>
      </c>
      <c r="AR9" s="283">
        <v>24.9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510</v>
      </c>
      <c r="AL10" s="1153"/>
      <c r="AM10" s="1153"/>
      <c r="AN10" s="1154"/>
      <c r="AO10" s="284">
        <v>3578</v>
      </c>
      <c r="AP10" s="284">
        <v>60</v>
      </c>
      <c r="AQ10" s="285">
        <v>6431</v>
      </c>
      <c r="AR10" s="286">
        <v>-99.1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511</v>
      </c>
      <c r="AL11" s="1153"/>
      <c r="AM11" s="1153"/>
      <c r="AN11" s="1154"/>
      <c r="AO11" s="284" t="s">
        <v>512</v>
      </c>
      <c r="AP11" s="284" t="s">
        <v>512</v>
      </c>
      <c r="AQ11" s="285">
        <v>1859</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514</v>
      </c>
      <c r="AL13" s="1153"/>
      <c r="AM13" s="1153"/>
      <c r="AN13" s="1154"/>
      <c r="AO13" s="284" t="s">
        <v>512</v>
      </c>
      <c r="AP13" s="284" t="s">
        <v>512</v>
      </c>
      <c r="AQ13" s="285">
        <v>2063</v>
      </c>
      <c r="AR13" s="286" t="s">
        <v>512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515</v>
      </c>
      <c r="AL14" s="1153"/>
      <c r="AM14" s="1153"/>
      <c r="AN14" s="1154"/>
      <c r="AO14" s="284">
        <v>52384</v>
      </c>
      <c r="AP14" s="284">
        <v>879</v>
      </c>
      <c r="AQ14" s="285">
        <v>983</v>
      </c>
      <c r="AR14" s="286">
        <v>-10.6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516</v>
      </c>
      <c r="AL15" s="1156"/>
      <c r="AM15" s="1156"/>
      <c r="AN15" s="1157"/>
      <c r="AO15" s="284">
        <v>-358327</v>
      </c>
      <c r="AP15" s="284">
        <v>-6013</v>
      </c>
      <c r="AQ15" s="285">
        <v>-4865</v>
      </c>
      <c r="AR15" s="286">
        <v>23.6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5943433</v>
      </c>
      <c r="AP16" s="284">
        <v>99729</v>
      </c>
      <c r="AQ16" s="285">
        <v>90361</v>
      </c>
      <c r="AR16" s="286">
        <v>10.4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521</v>
      </c>
      <c r="AL21" s="1159"/>
      <c r="AM21" s="1159"/>
      <c r="AN21" s="1160"/>
      <c r="AO21" s="297">
        <v>10.35</v>
      </c>
      <c r="AP21" s="298">
        <v>8.5299999999999994</v>
      </c>
      <c r="AQ21" s="299">
        <v>1.82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522</v>
      </c>
      <c r="AL22" s="1159"/>
      <c r="AM22" s="1159"/>
      <c r="AN22" s="1160"/>
      <c r="AO22" s="302">
        <v>99.6</v>
      </c>
      <c r="AP22" s="303">
        <v>98.2</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526</v>
      </c>
      <c r="AL32" s="1167"/>
      <c r="AM32" s="1167"/>
      <c r="AN32" s="1168"/>
      <c r="AO32" s="312">
        <v>2198167</v>
      </c>
      <c r="AP32" s="312">
        <v>36884</v>
      </c>
      <c r="AQ32" s="313">
        <v>52897</v>
      </c>
      <c r="AR32" s="314">
        <v>-30.3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527</v>
      </c>
      <c r="AL33" s="1167"/>
      <c r="AM33" s="1167"/>
      <c r="AN33" s="116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528</v>
      </c>
      <c r="AL34" s="1167"/>
      <c r="AM34" s="1167"/>
      <c r="AN34" s="1168"/>
      <c r="AO34" s="312" t="s">
        <v>512</v>
      </c>
      <c r="AP34" s="312" t="s">
        <v>512</v>
      </c>
      <c r="AQ34" s="313">
        <v>277</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529</v>
      </c>
      <c r="AL35" s="1167"/>
      <c r="AM35" s="1167"/>
      <c r="AN35" s="1168"/>
      <c r="AO35" s="312">
        <v>544222</v>
      </c>
      <c r="AP35" s="312">
        <v>9132</v>
      </c>
      <c r="AQ35" s="313">
        <v>13115</v>
      </c>
      <c r="AR35" s="314">
        <v>-30.4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530</v>
      </c>
      <c r="AL36" s="1167"/>
      <c r="AM36" s="1167"/>
      <c r="AN36" s="1168"/>
      <c r="AO36" s="312" t="s">
        <v>512</v>
      </c>
      <c r="AP36" s="312" t="s">
        <v>512</v>
      </c>
      <c r="AQ36" s="313">
        <v>1773</v>
      </c>
      <c r="AR36" s="314" t="s">
        <v>512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531</v>
      </c>
      <c r="AL37" s="1167"/>
      <c r="AM37" s="1167"/>
      <c r="AN37" s="1168"/>
      <c r="AO37" s="312">
        <v>285907</v>
      </c>
      <c r="AP37" s="312">
        <v>4797</v>
      </c>
      <c r="AQ37" s="313">
        <v>897</v>
      </c>
      <c r="AR37" s="314">
        <v>434.8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532</v>
      </c>
      <c r="AL38" s="1170"/>
      <c r="AM38" s="1170"/>
      <c r="AN38" s="1171"/>
      <c r="AO38" s="315" t="s">
        <v>512</v>
      </c>
      <c r="AP38" s="315" t="s">
        <v>512</v>
      </c>
      <c r="AQ38" s="316">
        <v>0</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533</v>
      </c>
      <c r="AL39" s="1170"/>
      <c r="AM39" s="1170"/>
      <c r="AN39" s="1171"/>
      <c r="AO39" s="312">
        <v>-459845</v>
      </c>
      <c r="AP39" s="312">
        <v>-7716</v>
      </c>
      <c r="AQ39" s="313">
        <v>-4061</v>
      </c>
      <c r="AR39" s="314">
        <v>90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534</v>
      </c>
      <c r="AL40" s="1167"/>
      <c r="AM40" s="1167"/>
      <c r="AN40" s="1168"/>
      <c r="AO40" s="312">
        <v>-2156962</v>
      </c>
      <c r="AP40" s="312">
        <v>-36193</v>
      </c>
      <c r="AQ40" s="313">
        <v>-45961</v>
      </c>
      <c r="AR40" s="314">
        <v>-21.3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411489</v>
      </c>
      <c r="AP41" s="312">
        <v>6905</v>
      </c>
      <c r="AQ41" s="313">
        <v>18937</v>
      </c>
      <c r="AR41" s="314">
        <v>-63.5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504</v>
      </c>
      <c r="AN49" s="1163" t="s">
        <v>538</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5248596</v>
      </c>
      <c r="AN51" s="334">
        <v>84042</v>
      </c>
      <c r="AO51" s="335">
        <v>33.700000000000003</v>
      </c>
      <c r="AP51" s="336">
        <v>79245</v>
      </c>
      <c r="AQ51" s="337">
        <v>26.4</v>
      </c>
      <c r="AR51" s="338">
        <v>7.3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2706296</v>
      </c>
      <c r="AN52" s="342">
        <v>43334</v>
      </c>
      <c r="AO52" s="343">
        <v>20.3</v>
      </c>
      <c r="AP52" s="344">
        <v>40378</v>
      </c>
      <c r="AQ52" s="345">
        <v>26.3</v>
      </c>
      <c r="AR52" s="346">
        <v>-6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6518337</v>
      </c>
      <c r="AN53" s="334">
        <v>105372</v>
      </c>
      <c r="AO53" s="335">
        <v>25.4</v>
      </c>
      <c r="AP53" s="336">
        <v>71604</v>
      </c>
      <c r="AQ53" s="337">
        <v>-9.6</v>
      </c>
      <c r="AR53" s="338">
        <v>35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4651608</v>
      </c>
      <c r="AN54" s="342">
        <v>75196</v>
      </c>
      <c r="AO54" s="343">
        <v>73.5</v>
      </c>
      <c r="AP54" s="344">
        <v>45121</v>
      </c>
      <c r="AQ54" s="345">
        <v>11.7</v>
      </c>
      <c r="AR54" s="346">
        <v>61.8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6005243</v>
      </c>
      <c r="AN55" s="334">
        <v>98616</v>
      </c>
      <c r="AO55" s="335">
        <v>-6.4</v>
      </c>
      <c r="AP55" s="336">
        <v>67009</v>
      </c>
      <c r="AQ55" s="337">
        <v>-6.4</v>
      </c>
      <c r="AR55" s="338">
        <v>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4174829</v>
      </c>
      <c r="AN56" s="342">
        <v>68558</v>
      </c>
      <c r="AO56" s="343">
        <v>-8.8000000000000007</v>
      </c>
      <c r="AP56" s="344">
        <v>43028</v>
      </c>
      <c r="AQ56" s="345">
        <v>-4.5999999999999996</v>
      </c>
      <c r="AR56" s="346">
        <v>-4.2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3675167</v>
      </c>
      <c r="AN57" s="334">
        <v>61169</v>
      </c>
      <c r="AO57" s="335">
        <v>-38</v>
      </c>
      <c r="AP57" s="336">
        <v>40807</v>
      </c>
      <c r="AQ57" s="337">
        <v>-39.1</v>
      </c>
      <c r="AR57" s="338">
        <v>1.1000000000000001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1627743</v>
      </c>
      <c r="AN58" s="342">
        <v>27092</v>
      </c>
      <c r="AO58" s="343">
        <v>-60.5</v>
      </c>
      <c r="AP58" s="344">
        <v>19520</v>
      </c>
      <c r="AQ58" s="345">
        <v>-54.6</v>
      </c>
      <c r="AR58" s="346">
        <v>-5.9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3546083</v>
      </c>
      <c r="AN59" s="334">
        <v>59502</v>
      </c>
      <c r="AO59" s="335">
        <v>-2.7</v>
      </c>
      <c r="AP59" s="336">
        <v>37343</v>
      </c>
      <c r="AQ59" s="337">
        <v>-8.5</v>
      </c>
      <c r="AR59" s="338">
        <v>5.8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1883261</v>
      </c>
      <c r="AN60" s="342">
        <v>31600</v>
      </c>
      <c r="AO60" s="343">
        <v>16.600000000000001</v>
      </c>
      <c r="AP60" s="344">
        <v>17633</v>
      </c>
      <c r="AQ60" s="345">
        <v>-9.6999999999999993</v>
      </c>
      <c r="AR60" s="346">
        <v>26.3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4998685</v>
      </c>
      <c r="AN61" s="349">
        <v>81740</v>
      </c>
      <c r="AO61" s="350">
        <v>2.4</v>
      </c>
      <c r="AP61" s="351">
        <v>59202</v>
      </c>
      <c r="AQ61" s="352">
        <v>-7.4</v>
      </c>
      <c r="AR61" s="338">
        <v>9.8000000000000007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3008747</v>
      </c>
      <c r="AN62" s="342">
        <v>49156</v>
      </c>
      <c r="AO62" s="343">
        <v>8.1999999999999993</v>
      </c>
      <c r="AP62" s="344">
        <v>33136</v>
      </c>
      <c r="AQ62" s="345">
        <v>-6.2</v>
      </c>
      <c r="AR62" s="346">
        <v>14.4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VP8nbnbf4+9Evn735MXpp9YxiSZPXNKfLm6qdIByhgfsp1OqLJC34aZ0Ny/CrHF2Ex54HVhn4o+S91FWboMbQ==" saltValue="IRDaPQc8LWcVmcIwMg6q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rKA1togRsmBZtsMjw5g9WTGIq4Ok70T2egg+blJVAzO36ryEwNvBLF0vIMxWxoWFkbz9RnXV5npBGoI+xQmr6A==" saltValue="PNKd00c1NBoXHCFpPxcg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w1qrK30hhydVgajoXfObQw+kx/+yfhEnJsdJtivVljW31KvybhmbWeTQAEWdbTPgOf9UNdiLib0211lwTmpIjA==" saltValue="xWfOGM9xH9FGUjHJqC0O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42.79</v>
      </c>
      <c r="G47" s="12">
        <v>39.619999999999997</v>
      </c>
      <c r="H47" s="12">
        <v>41.97</v>
      </c>
      <c r="I47" s="12">
        <v>40.44</v>
      </c>
      <c r="J47" s="13">
        <v>43.53</v>
      </c>
    </row>
    <row r="48" spans="2:10" ht="57.75" customHeight="1" x14ac:dyDescent="0.2">
      <c r="B48" s="14"/>
      <c r="C48" s="1177" t="s">
        <v>4</v>
      </c>
      <c r="D48" s="1177"/>
      <c r="E48" s="1178"/>
      <c r="F48" s="15">
        <v>7.71</v>
      </c>
      <c r="G48" s="16">
        <v>4.4800000000000004</v>
      </c>
      <c r="H48" s="16">
        <v>4.6100000000000003</v>
      </c>
      <c r="I48" s="16">
        <v>4.82</v>
      </c>
      <c r="J48" s="17">
        <v>3.24</v>
      </c>
    </row>
    <row r="49" spans="2:10" ht="57.75" customHeight="1" thickBot="1" x14ac:dyDescent="0.25">
      <c r="B49" s="18"/>
      <c r="C49" s="1179" t="s">
        <v>5</v>
      </c>
      <c r="D49" s="1179"/>
      <c r="E49" s="1180"/>
      <c r="F49" s="19">
        <v>4.8099999999999996</v>
      </c>
      <c r="G49" s="20" t="s">
        <v>559</v>
      </c>
      <c r="H49" s="20" t="s">
        <v>560</v>
      </c>
      <c r="I49" s="20" t="s">
        <v>561</v>
      </c>
      <c r="J49" s="21" t="s">
        <v>562</v>
      </c>
    </row>
    <row r="50" spans="2:10" ht="13.2" x14ac:dyDescent="0.2"/>
  </sheetData>
  <sheetProtection algorithmName="SHA-512" hashValue="MnxwQAdlDWE6wTOHfwLkMvNRFL4jWsbMCyWzQmyTnoay81V9OcW/EBHW+OxZavaQUVashJ0CUbF6DslHGsgFNw==" saltValue="l3Coi1JCwgTQMZan9Ene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2024-03-22T04:47:27Z</cp:lastPrinted>
  <dcterms:created xsi:type="dcterms:W3CDTF">2024-03-14T02:56:10Z</dcterms:created>
  <dcterms:modified xsi:type="dcterms:W3CDTF">2024-09-27T01:08:36Z</dcterms:modified>
  <cp:category/>
</cp:coreProperties>
</file>