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BD5662DC-7F68-465A-847D-3A3EECB77DE2}" xr6:coauthVersionLast="47" xr6:coauthVersionMax="47" xr10:uidLastSave="{00000000-0000-0000-0000-000000000000}"/>
  <bookViews>
    <workbookView xWindow="205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4" i="12" l="1"/>
  <c r="AA33" i="12"/>
  <c r="AA32" i="12"/>
  <c r="AA31" i="12"/>
  <c r="AA30" i="12"/>
  <c r="AA29" i="12"/>
  <c r="AA28" i="12"/>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35" i="10"/>
  <c r="CO34" i="10"/>
  <c r="BE34" i="10"/>
  <c r="U34" i="10"/>
  <c r="U35" i="10" s="1"/>
  <c r="U36" i="10" s="1"/>
  <c r="U37" i="10" s="1"/>
  <c r="U38"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<sst xmlns="http://schemas.openxmlformats.org/spreadsheetml/2006/main" count="1190" uniqueCount="621">
  <si>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</si>
  <si>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</si>
  <si>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</si>
  <si>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</si>
  <si>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</si>
  <si>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</si>
  <si>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</si>
  <si>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</si>
  <si>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</si>
  <si>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</si>
  <si>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</si>
  <si>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</si>
  <si>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</si>
  <si>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</si>
  <si>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</si>
  <si>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</si>
  <si>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</si>
  <si>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</si>
  <si>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</si>
  <si>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</si>
  <si>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</si>
  <si>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</si>
  <si>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</si>
  <si>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</si>
  <si>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</si>
  <si>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</si>
  <si>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</si>
  <si>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</si>
  <si>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</si>
  <si>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</si>
  <si>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</si>
  <si>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</si>
  <si>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</si>
  <si>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</si>
  <si>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</si>
  <si>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</si>
  <si>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</si>
  <si>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</si>
  <si>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</si>
  <si>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</si>
  <si>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</si>
  <si>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</si>
  <si>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</si>
  <si>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</si>
  <si>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</si>
  <si>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</si>
  <si>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</si>
  <si>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</si>
  <si>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</si>
  <si>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</si>
  <si>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</si>
  <si>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</si>
  <si>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</si>
  <si>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</si>
  <si>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</si>
  <si>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</si>
  <si>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</si>
  <si>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</si>
  <si>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</si>
  <si>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</si>
  <si>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</si>
  <si>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</si>
  <si>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</si>
  <si>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</si>
  <si>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</si>
  <si>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</si>
  <si>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</si>
  <si>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</si>
  <si>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</si>
  <si>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</si>
  <si>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</si>
  <si>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</si>
  <si>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</si>
  <si>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</si>
  <si>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</si>
  <si>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</si>
  <si>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</si>
  <si>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</si>
  <si>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</si>
  <si>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</si>
  <si>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</si>
  <si>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</si>
  <si>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</si>
  <si>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</si>
  <si>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</si>
  <si>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</si>
  <si>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</si>
  <si>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</si>
  <si>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</si>
  <si>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</si>
  <si>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</si>
  <si>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</si>
  <si>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</si>
  <si>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</si>
  <si>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</si>
  <si>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</si>
  <si>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</si>
  <si>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</si>
  <si>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</si>
  <si>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愛西市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</si>
  <si>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</si>
  <si>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</si>
  <si>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</si>
  <si>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</si>
  <si>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</si>
  <si>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</si>
  <si>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</si>
  <si>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</si>
  <si>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</si>
  <si>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</si>
  <si>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</si>
  <si>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</si>
  <si>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</si>
  <si>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</si>
  <si>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</si>
  <si>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</si>
  <si>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</si>
  <si>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</si>
  <si>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</si>
  <si>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</si>
  <si>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</si>
  <si>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</si>
  <si>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</si>
  <si>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</si>
  <si>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</si>
  <si>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</si>
  <si>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</si>
  <si>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</si>
  <si>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</si>
  <si>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</si>
  <si>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</si>
  <si>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</si>
  <si>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</si>
  <si>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</si>
  <si>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</si>
  <si>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</si>
  <si>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</si>
  <si>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</si>
  <si>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</si>
  <si>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</si>
  <si>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</si>
  <si>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</si>
  <si>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</si>
  <si>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</si>
  <si>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</si>
  <si>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</si>
  <si>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</si>
  <si>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</si>
  <si>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</si>
  <si>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</si>
  <si>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</si>
  <si>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</si>
  <si>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</si>
  <si>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</si>
  <si>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</si>
  <si>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</si>
  <si>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</si>
  <si>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</si>
  <si>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</si>
  <si>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</si>
  <si>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</si>
  <si>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</si>
  <si>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</si>
  <si>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</si>
  <si>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</si>
  <si>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</si>
  <si>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</si>
  <si>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</si>
  <si>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</si>
  <si>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</si>
  <si>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</si>
  <si>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</si>
  <si>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</si>
  <si>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</si>
  <si>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</si>
  <si>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</si>
  <si>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</si>
  <si>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</si>
  <si>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</si>
  <si>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</si>
  <si>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</si>
  <si>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</si>
  <si>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</si>
  <si>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</si>
  <si>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</si>
  <si>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</si>
  <si>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</si>
  <si>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</si>
  <si>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</si>
  <si>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</si>
  <si>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</si>
  <si>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</si>
  <si>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</si>
  <si>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</si>
  <si>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</si>
  <si>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</si>
  <si>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</si>
  <si>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</si>
  <si>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</si>
  <si>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</si>
  <si>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</si>
  <si>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</si>
  <si>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</si>
  <si>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</si>
  <si>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</si>
  <si>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</si>
  <si>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</si>
  <si>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</si>
  <si>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</si>
  <si>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</si>
  <si>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</si>
  <si>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</si>
  <si>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</si>
  <si>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</si>
  <si>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</si>
  <si>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</si>
  <si>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</si>
  <si>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</si>
  <si>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</si>
  <si>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</si>
  <si>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愛知県愛西市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</si>
  <si>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</si>
  <si>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</si>
  <si>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</si>
  <si>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</si>
  <si>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</si>
  <si>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</si>
  <si>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</si>
  <si>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</si>
  <si>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</si>
  <si>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</si>
  <si>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</si>
  <si>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</si>
  <si>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</si>
  <si>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</si>
  <si>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</si>
  <si>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</si>
  <si>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</si>
  <si>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</si>
  <si>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</si>
  <si>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</si>
  <si>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</si>
  <si>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</si>
  <si>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</si>
  <si>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</si>
  <si>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</si>
  <si>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</si>
  <si>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</si>
  <si>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</si>
  <si>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</si>
  <si>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</si>
  <si>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</si>
  <si>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</si>
  <si>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</si>
  <si>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</si>
  <si>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</si>
  <si>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</si>
  <si>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</si>
  <si>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</si>
  <si>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</si>
  <si>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</si>
  <si>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</si>
  <si>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</si>
  <si>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</si>
  <si>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</si>
  <si>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</si>
  <si>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</si>
  <si>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</si>
  <si>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</si>
  <si>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</si>
  <si>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</si>
  <si>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</si>
  <si>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</si>
  <si>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</si>
  <si>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</si>
  <si>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</si>
  <si>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</si>
  <si>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</si>
  <si>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</si>
  <si>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</si>
  <si>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</si>
  <si>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</si>
  <si>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</si>
  <si>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</si>
  <si>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</si>
  <si>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</si>
  <si>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</si>
  <si>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</si>
  <si>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</si>
  <si>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</si>
  <si>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</si>
  <si>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</si>
  <si>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</si>
  <si>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</si>
  <si>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</si>
  <si>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</si>
  <si>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</si>
  <si>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</si>
  <si>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</si>
  <si>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</si>
  <si>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</si>
  <si>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</si>
  <si>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</si>
  <si>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</si>
  <si>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</si>
  <si>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</si>
  <si>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</si>
  <si>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</si>
  <si>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</si>
  <si>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</si>
  <si>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</si>
  <si>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</si>
  <si>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</si>
  <si>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</si>
  <si>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</si>
  <si>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</si>
  <si>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</si>
  <si>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</si>
  <si>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</si>
  <si>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</si>
  <si>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</si>
  <si>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</si>
  <si>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</si>
  <si>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</si>
  <si>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</si>
  <si>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</si>
  <si>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</si>
  <si>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</si>
  <si>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</si>
  <si>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</si>
  <si>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</si>
  <si>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</si>
  <si>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</si>
  <si>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</si>
  <si>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</si>
  <si>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</si>
  <si>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</si>
  <si>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</si>
  <si>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</si>
  <si>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</si>
  <si>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</si>
  <si>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</si>
  <si>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</si>
  <si>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</si>
  <si>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</si>
  <si>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</si>
  <si>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</si>
  <si>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</si>
  <si>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</si>
  <si>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</si>
  <si>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</si>
  <si>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</si>
  <si>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</si>
  <si>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</si>
  <si>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</si>
  <si>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</si>
  <si>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</si>
  <si>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</si>
  <si>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</si>
  <si>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</si>
  <si>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</si>
  <si>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</si>
  <si>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</si>
  <si>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</si>
  <si>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</si>
  <si>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</si>
  <si>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</si>
  <si>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</si>
  <si>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</si>
  <si>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</si>
  <si>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</si>
  <si>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</si>
  <si>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</si>
  <si>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愛知県愛西市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</si>
  <si>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</si>
  <si>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</si>
  <si>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</si>
  <si>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</si>
  <si>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</si>
  <si>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</si>
  <si>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</si>
  <si>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</si>
  <si>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</si>
  <si>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</si>
  <si>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</si>
  <si>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</si>
  <si>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</si>
  <si>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</si>
  <si>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</si>
  <si>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</si>
  <si>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</si>
  <si>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</si>
  <si>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</si>
  <si>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</si>
  <si>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</si>
  <si>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</si>
  <si>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</si>
  <si>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</si>
  <si>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</si>
  <si>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</si>
  <si>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</si>
  <si>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</si>
  <si>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</si>
  <si>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</si>
  <si>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</si>
  <si>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</si>
  <si>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</si>
  <si>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</si>
  <si>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</si>
  <si>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</si>
  <si>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</si>
  <si>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後期高齢者医療特別会計</t>
    <phoneticPr fontId="5"/>
  </si>
  <si>
    <t>介護保険特別会計（サービス事業勘定）</t>
    <phoneticPr fontId="5"/>
  </si>
  <si>
    <t>-</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</si>
  <si>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</si>
  <si>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</si>
  <si>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</si>
  <si>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</si>
  <si>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</si>
  <si>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</si>
  <si>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</si>
  <si>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</si>
  <si>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</si>
  <si>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</si>
  <si>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</si>
  <si>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</si>
  <si>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</si>
  <si>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</si>
  <si>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</si>
  <si>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</si>
  <si>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</si>
  <si>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</si>
  <si>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</si>
  <si>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</si>
  <si>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</si>
  <si>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</si>
  <si>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</si>
  <si>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</si>
  <si>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</si>
  <si>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</si>
  <si>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</si>
  <si>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</si>
  <si>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</si>
  <si>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</si>
  <si>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</si>
  <si>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</si>
  <si>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</si>
  <si>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</si>
  <si>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</si>
  <si>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</si>
  <si>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</si>
  <si>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</si>
  <si>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</si>
  <si>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</si>
  <si>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</si>
  <si>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</si>
  <si>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</si>
  <si>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</si>
  <si>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</si>
  <si>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</si>
  <si>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</si>
  <si>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</si>
  <si>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</si>
  <si>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</si>
  <si>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</si>
  <si>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</si>
  <si>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</si>
  <si>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</si>
  <si>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</si>
  <si>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</si>
  <si>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</si>
  <si>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</si>
  <si>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</si>
  <si>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</si>
  <si>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</si>
  <si>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</si>
  <si>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</si>
  <si>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</si>
  <si>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</si>
  <si>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</si>
  <si>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</si>
  <si>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</si>
  <si>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</si>
  <si>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</si>
  <si>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</si>
  <si>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</si>
  <si>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</si>
  <si>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</si>
  <si>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</si>
  <si>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</si>
  <si>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</si>
  <si>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</si>
  <si>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</si>
  <si>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</si>
  <si>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</si>
  <si>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</si>
  <si>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</si>
  <si>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</si>
  <si>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</si>
  <si>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</si>
  <si>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</si>
  <si>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</si>
  <si>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</si>
  <si>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</si>
  <si>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</si>
  <si>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</si>
  <si>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</si>
  <si>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</si>
  <si>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</si>
  <si>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</si>
  <si>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</si>
  <si>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</si>
  <si>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</si>
  <si>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</si>
  <si>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</si>
  <si>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</si>
  <si>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</si>
  <si>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</si>
  <si>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</si>
  <si>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</si>
  <si>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</si>
  <si>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</si>
  <si>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</si>
  <si>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</si>
  <si>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</si>
  <si>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</si>
  <si>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</si>
  <si>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</si>
  <si>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</si>
  <si>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</si>
  <si>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</si>
  <si>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</si>
  <si>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</si>
  <si>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</si>
  <si>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</si>
  <si>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</si>
  <si>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</si>
  <si>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</si>
  <si>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</si>
  <si>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</si>
  <si>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</si>
  <si>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</si>
  <si>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</si>
  <si>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</si>
  <si>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</si>
  <si>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</si>
  <si>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</si>
  <si>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</si>
  <si>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</si>
  <si>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</si>
  <si>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</si>
  <si>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</si>
  <si>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</si>
  <si>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</si>
  <si>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</si>
  <si>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</si>
  <si>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</si>
  <si>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</si>
  <si>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</si>
  <si>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</si>
  <si>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</si>
  <si>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</si>
  <si>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</si>
  <si>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</si>
  <si>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</si>
  <si>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</si>
  <si>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</si>
  <si>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</si>
  <si>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</si>
  <si>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</si>
  <si>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</si>
  <si>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</si>
  <si>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</si>
  <si>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2.08</t>
  </si>
  <si>
    <t>▲ 3.69</t>
  </si>
  <si>
    <t>▲ 2.50</t>
  </si>
  <si>
    <t>一般会計</t>
  </si>
  <si>
    <t>下水道事業会計</t>
  </si>
  <si>
    <t>水道事業会計</t>
  </si>
  <si>
    <t>介護保険特別会計（保険事業勘定）</t>
  </si>
  <si>
    <t>国民健康保険特別会計（事業勘定）</t>
  </si>
  <si>
    <t>後期高齢者医療特別会計</t>
  </si>
  <si>
    <t>国民健康保険特別会計（直営診療施設勘定）</t>
  </si>
  <si>
    <t>介護保険特別会計（サービス事業勘定）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</si>
  <si>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</si>
  <si>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</si>
  <si>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</si>
  <si>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</si>
  <si>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</si>
  <si>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</si>
  <si>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</si>
  <si>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</si>
  <si>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</si>
  <si>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</si>
  <si>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海部地区水防事務組合</t>
    <rPh sb="0" eb="2">
      <t>アマ</t>
    </rPh>
    <rPh sb="2" eb="4">
      <t>チク</t>
    </rPh>
    <rPh sb="4" eb="6">
      <t>スイボウ</t>
    </rPh>
    <rPh sb="6" eb="8">
      <t>ジム</t>
    </rPh>
    <rPh sb="8" eb="10">
      <t>クミアイ</t>
    </rPh>
    <phoneticPr fontId="2"/>
  </si>
  <si>
    <t>海部地区急病診療所組合</t>
    <rPh sb="0" eb="2">
      <t>アマ</t>
    </rPh>
    <rPh sb="2" eb="4">
      <t>チク</t>
    </rPh>
    <rPh sb="4" eb="6">
      <t>キュウビョウ</t>
    </rPh>
    <rPh sb="6" eb="9">
      <t>シンリョウジョ</t>
    </rPh>
    <rPh sb="9" eb="11">
      <t>クミアイ</t>
    </rPh>
    <phoneticPr fontId="2"/>
  </si>
  <si>
    <t>海部地区環境事務組合</t>
    <rPh sb="0" eb="2">
      <t>アマ</t>
    </rPh>
    <rPh sb="2" eb="4">
      <t>チク</t>
    </rPh>
    <rPh sb="4" eb="6">
      <t>カンキョウ</t>
    </rPh>
    <rPh sb="6" eb="8">
      <t>ジム</t>
    </rPh>
    <rPh sb="8" eb="10">
      <t>クミアイ</t>
    </rPh>
    <phoneticPr fontId="2"/>
  </si>
  <si>
    <t>海部南部水道企業団</t>
    <rPh sb="0" eb="2">
      <t>アマ</t>
    </rPh>
    <rPh sb="2" eb="4">
      <t>ナンブ</t>
    </rPh>
    <rPh sb="4" eb="6">
      <t>スイドウ</t>
    </rPh>
    <rPh sb="6" eb="8">
      <t>キギョウ</t>
    </rPh>
    <rPh sb="8" eb="9">
      <t>ダン</t>
    </rPh>
    <phoneticPr fontId="2"/>
  </si>
  <si>
    <t>愛知県市町村職員退職手当組合</t>
  </si>
  <si>
    <t>愛知県後期高齢者医療広域連合（一般会計）</t>
  </si>
  <si>
    <t>愛知県後期高齢者医療広域連合（後期高齢者医療特別会計）</t>
    <rPh sb="20" eb="22">
      <t>イリョウ</t>
    </rPh>
    <phoneticPr fontId="2"/>
  </si>
  <si>
    <t>公共事業整備基金</t>
    <rPh sb="0" eb="2">
      <t>コウキョウ</t>
    </rPh>
    <rPh sb="2" eb="4">
      <t>ジギョウ</t>
    </rPh>
    <rPh sb="4" eb="6">
      <t>セイビ</t>
    </rPh>
    <rPh sb="6" eb="8">
      <t>キキン</t>
    </rPh>
    <phoneticPr fontId="5"/>
  </si>
  <si>
    <t>地域づくり振興基金</t>
    <rPh sb="0" eb="2">
      <t>チイキ</t>
    </rPh>
    <rPh sb="5" eb="7">
      <t>シンコウ</t>
    </rPh>
    <rPh sb="7" eb="9">
      <t>キキン</t>
    </rPh>
    <phoneticPr fontId="2"/>
  </si>
  <si>
    <t>地域福祉振興基金</t>
    <rPh sb="0" eb="2">
      <t>チイキ</t>
    </rPh>
    <rPh sb="2" eb="4">
      <t>フクシ</t>
    </rPh>
    <rPh sb="4" eb="6">
      <t>シンコウ</t>
    </rPh>
    <rPh sb="6" eb="8">
      <t>キキン</t>
    </rPh>
    <phoneticPr fontId="2"/>
  </si>
  <si>
    <t>ふるさとづくり事業推進基金</t>
    <rPh sb="7" eb="9">
      <t>ジギョウ</t>
    </rPh>
    <rPh sb="9" eb="11">
      <t>スイシン</t>
    </rPh>
    <rPh sb="11" eb="13">
      <t>キキン</t>
    </rPh>
    <phoneticPr fontId="2"/>
  </si>
  <si>
    <t>市民協働まちづくり基金</t>
    <rPh sb="0" eb="2">
      <t>シミン</t>
    </rPh>
    <rPh sb="2" eb="4">
      <t>キョウドウ</t>
    </rPh>
    <rPh sb="9" eb="11">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</si>
  <si>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</si>
  <si>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</si>
  <si>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</si>
  <si>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</si>
  <si>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</si>
  <si>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</si>
  <si>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</si>
  <si>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</si>
  <si>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</si>
  <si>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</si>
  <si>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</si>
  <si>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</si>
  <si>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</si>
  <si>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充当可能財源等が将来負担額を上回っており、将来負担比率は「－」を維持しているが、有形固定資産減価償却率は増加傾向にあり類似団体より高い水準にあるため、今後公共施設を適正な規模に集約しながら更新していく必要がある。施設の更新や廃止する際、一時的に地方債の発行が増え、将来負担額が増加する可能性があるものの公共施設の維持管理に要する経費の減少を目指す。</t>
    <phoneticPr fontId="5"/>
  </si>
  <si>
    <t>充当可能財源等が将来負担額を上回っており、将来負担比率は「－」を維持している。実質公債費比率については近年横ばいで推移しているが、今後は道の駅整備事業等の大規模事業により増加する見込みである。</t>
    <rPh sb="0" eb="2">
      <t>ジュウトウ</t>
    </rPh>
    <rPh sb="2" eb="4">
      <t>カノウ</t>
    </rPh>
    <rPh sb="4" eb="6">
      <t>ザイゲン</t>
    </rPh>
    <rPh sb="6" eb="7">
      <t>トウ</t>
    </rPh>
    <rPh sb="8" eb="10">
      <t>ショウライ</t>
    </rPh>
    <rPh sb="10" eb="12">
      <t>フタン</t>
    </rPh>
    <rPh sb="12" eb="13">
      <t>ガク</t>
    </rPh>
    <rPh sb="14" eb="16">
      <t>ウワマワ</t>
    </rPh>
    <rPh sb="21" eb="23">
      <t>ショウライ</t>
    </rPh>
    <rPh sb="23" eb="25">
      <t>フタン</t>
    </rPh>
    <rPh sb="25" eb="27">
      <t>ヒリツ</t>
    </rPh>
    <rPh sb="32" eb="34">
      <t>イジ</t>
    </rPh>
    <rPh sb="39" eb="41">
      <t>ジッシツ</t>
    </rPh>
    <rPh sb="41" eb="44">
      <t>コウサイヒ</t>
    </rPh>
    <rPh sb="44" eb="46">
      <t>ヒリツ</t>
    </rPh>
    <rPh sb="51" eb="53">
      <t>キンネン</t>
    </rPh>
    <rPh sb="53" eb="54">
      <t>ヨコ</t>
    </rPh>
    <rPh sb="57" eb="59">
      <t>スイイ</t>
    </rPh>
    <rPh sb="65" eb="67">
      <t>コンゴ</t>
    </rPh>
    <rPh sb="68" eb="69">
      <t>ミチ</t>
    </rPh>
    <rPh sb="70" eb="71">
      <t>エキ</t>
    </rPh>
    <rPh sb="71" eb="73">
      <t>セイビ</t>
    </rPh>
    <rPh sb="73" eb="75">
      <t>ジギョウ</t>
    </rPh>
    <rPh sb="75" eb="76">
      <t>トウ</t>
    </rPh>
    <rPh sb="77" eb="80">
      <t>ダイキボ</t>
    </rPh>
    <rPh sb="80" eb="82">
      <t>ジギョウ</t>
    </rPh>
    <rPh sb="85" eb="87">
      <t>ゾウカ</t>
    </rPh>
    <rPh sb="89" eb="91">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</si>
</sst>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54225</c:v>
                </c:pt>
                <c:pt idx="4">
                  <c:v>54016</c:v>
                </c:pt>
              </c:numCache>
            </c:numRef>
          </c:val>
          <c:smooth val="0"/>
          <c:extLst>
            <c:ext xmlns:c16="http://schemas.microsoft.com/office/drawing/2014/chart" uri="{C3380CC4-5D6E-409C-BE32-E72D297353CC}">
              <c16:uniqueId val="{00000000-8151-4659-AB97-1AFEEF322F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26485</c:v>
                </c:pt>
                <c:pt idx="1">
                  <c:v>33150</c:v>
                </c:pt>
                <c:pt idx="2">
                  <c:v>38894</c:v>
                </c:pt>
                <c:pt idx="3">
                  <c:v>32151</c:v>
                </c:pt>
                <c:pt idx="4">
                  <c:v>34129</c:v>
                </c:pt>
              </c:numCache>
            </c:numRef>
          </c:val>
          <c:smooth val="0"/>
          <c:extLst>
            <c:ext xmlns:c16="http://schemas.microsoft.com/office/drawing/2014/chart" uri="{C3380CC4-5D6E-409C-BE32-E72D297353CC}">
              <c16:uniqueId val="{00000001-8151-4659-AB97-1AFEEF322F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4.37</c:v>
                </c:pt>
                <c:pt idx="1">
                  <c:v>4.97</c:v>
                </c:pt>
                <c:pt idx="2">
                  <c:v>6.41</c:v>
                </c:pt>
                <c:pt idx="3">
                  <c:v>6.66</c:v>
                </c:pt>
                <c:pt idx="4">
                  <c:v>6.97</c:v>
                </c:pt>
              </c:numCache>
            </c:numRef>
          </c:val>
          <c:extLst>
            <c:ext xmlns:c16="http://schemas.microsoft.com/office/drawing/2014/chart" uri="{C3380CC4-5D6E-409C-BE32-E72D297353CC}">
              <c16:uniqueId val="{00000000-FE60-43A1-93EC-F097C135D1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45.92</c:v>
                </c:pt>
                <c:pt idx="1">
                  <c:v>42.39</c:v>
                </c:pt>
                <c:pt idx="2">
                  <c:v>37.520000000000003</c:v>
                </c:pt>
                <c:pt idx="3">
                  <c:v>35.950000000000003</c:v>
                </c:pt>
                <c:pt idx="4">
                  <c:v>37.090000000000003</c:v>
                </c:pt>
              </c:numCache>
            </c:numRef>
          </c:val>
          <c:extLst>
            <c:ext xmlns:c16="http://schemas.microsoft.com/office/drawing/2014/chart" uri="{C3380CC4-5D6E-409C-BE32-E72D297353CC}">
              <c16:uniqueId val="{00000001-FE60-43A1-93EC-F097C135D1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-2.08</c:v>
                </c:pt>
                <c:pt idx="1">
                  <c:v>-3.69</c:v>
                </c:pt>
                <c:pt idx="2">
                  <c:v>-2.5</c:v>
                </c:pt>
                <c:pt idx="3">
                  <c:v>0.24</c:v>
                </c:pt>
                <c:pt idx="4">
                  <c:v>0.17</c:v>
                </c:pt>
              </c:numCache>
            </c:numRef>
          </c:val>
          <c:smooth val="0"/>
          <c:extLst>
            <c:ext xmlns:c16="http://schemas.microsoft.com/office/drawing/2014/chart" uri="{C3380CC4-5D6E-409C-BE32-E72D297353CC}">
              <c16:uniqueId val="{00000002-FE60-43A1-93EC-F097C135D1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1.82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F9-43D7-8E1C-5D79DE1129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F9-43D7-8E1C-5D79DE1129B3}"/>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2F9-43D7-8E1C-5D79DE1129B3}"/>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0.09</c:v>
                </c:pt>
                <c:pt idx="2">
                  <c:v>#N/A</c:v>
                </c:pt>
                <c:pt idx="3">
                  <c:v>0.08</c:v>
                </c:pt>
                <c:pt idx="4">
                  <c:v>#N/A</c:v>
                </c:pt>
                <c:pt idx="5">
                  <c:v>0.04</c:v>
                </c:pt>
                <c:pt idx="6">
                  <c:v>#N/A</c:v>
                </c:pt>
                <c:pt idx="7">
                  <c:v>0.04</c:v>
                </c:pt>
                <c:pt idx="8">
                  <c:v>#N/A</c:v>
                </c:pt>
                <c:pt idx="9">
                  <c:v>0.04</c:v>
                </c:pt>
              </c:numCache>
            </c:numRef>
          </c:val>
          <c:extLst>
            <c:ext xmlns:c16="http://schemas.microsoft.com/office/drawing/2014/chart" uri="{C3380CC4-5D6E-409C-BE32-E72D297353CC}">
              <c16:uniqueId val="{00000003-02F9-43D7-8E1C-5D79DE1129B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0.02</c:v>
                </c:pt>
                <c:pt idx="4">
                  <c:v>#N/A</c:v>
                </c:pt>
                <c:pt idx="5">
                  <c:v>0.18</c:v>
                </c:pt>
                <c:pt idx="6">
                  <c:v>#N/A</c:v>
                </c:pt>
                <c:pt idx="7">
                  <c:v>0.06</c:v>
                </c:pt>
                <c:pt idx="8">
                  <c:v>#N/A</c:v>
                </c:pt>
                <c:pt idx="9">
                  <c:v>0.17</c:v>
                </c:pt>
              </c:numCache>
            </c:numRef>
          </c:val>
          <c:extLst>
            <c:ext xmlns:c16="http://schemas.microsoft.com/office/drawing/2014/chart" uri="{C3380CC4-5D6E-409C-BE32-E72D297353CC}">
              <c16:uniqueId val="{00000004-02F9-43D7-8E1C-5D79DE1129B3}"/>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2.15</c:v>
                </c:pt>
                <c:pt idx="2">
                  <c:v>#N/A</c:v>
                </c:pt>
                <c:pt idx="3">
                  <c:v>1.59</c:v>
                </c:pt>
                <c:pt idx="4">
                  <c:v>#N/A</c:v>
                </c:pt>
                <c:pt idx="5">
                  <c:v>0.66</c:v>
                </c:pt>
                <c:pt idx="6">
                  <c:v>#N/A</c:v>
                </c:pt>
                <c:pt idx="7">
                  <c:v>0.88</c:v>
                </c:pt>
                <c:pt idx="8">
                  <c:v>#N/A</c:v>
                </c:pt>
                <c:pt idx="9">
                  <c:v>0.43</c:v>
                </c:pt>
              </c:numCache>
            </c:numRef>
          </c:val>
          <c:extLst>
            <c:ext xmlns:c16="http://schemas.microsoft.com/office/drawing/2014/chart" uri="{C3380CC4-5D6E-409C-BE32-E72D297353CC}">
              <c16:uniqueId val="{00000005-02F9-43D7-8E1C-5D79DE1129B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1.33</c:v>
                </c:pt>
                <c:pt idx="2">
                  <c:v>#N/A</c:v>
                </c:pt>
                <c:pt idx="3">
                  <c:v>1.4</c:v>
                </c:pt>
                <c:pt idx="4">
                  <c:v>#N/A</c:v>
                </c:pt>
                <c:pt idx="5">
                  <c:v>1.92</c:v>
                </c:pt>
                <c:pt idx="6">
                  <c:v>#N/A</c:v>
                </c:pt>
                <c:pt idx="7">
                  <c:v>1.92</c:v>
                </c:pt>
                <c:pt idx="8">
                  <c:v>#N/A</c:v>
                </c:pt>
                <c:pt idx="9">
                  <c:v>1.74</c:v>
                </c:pt>
              </c:numCache>
            </c:numRef>
          </c:val>
          <c:extLst>
            <c:ext xmlns:c16="http://schemas.microsoft.com/office/drawing/2014/chart" uri="{C3380CC4-5D6E-409C-BE32-E72D297353CC}">
              <c16:uniqueId val="{00000006-02F9-43D7-8E1C-5D79DE1129B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4.51</c:v>
                </c:pt>
                <c:pt idx="2">
                  <c:v>#N/A</c:v>
                </c:pt>
                <c:pt idx="3">
                  <c:v>4.51</c:v>
                </c:pt>
                <c:pt idx="4">
                  <c:v>#N/A</c:v>
                </c:pt>
                <c:pt idx="5">
                  <c:v>4.49</c:v>
                </c:pt>
                <c:pt idx="6">
                  <c:v>#N/A</c:v>
                </c:pt>
                <c:pt idx="7">
                  <c:v>4.04</c:v>
                </c:pt>
                <c:pt idx="8">
                  <c:v>#N/A</c:v>
                </c:pt>
                <c:pt idx="9">
                  <c:v>2.87</c:v>
                </c:pt>
              </c:numCache>
            </c:numRef>
          </c:val>
          <c:extLst>
            <c:ext xmlns:c16="http://schemas.microsoft.com/office/drawing/2014/chart" uri="{C3380CC4-5D6E-409C-BE32-E72D297353CC}">
              <c16:uniqueId val="{00000007-02F9-43D7-8E1C-5D79DE1129B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4.55</c:v>
                </c:pt>
                <c:pt idx="4">
                  <c:v>#N/A</c:v>
                </c:pt>
                <c:pt idx="5">
                  <c:v>5.14</c:v>
                </c:pt>
                <c:pt idx="6">
                  <c:v>#N/A</c:v>
                </c:pt>
                <c:pt idx="7">
                  <c:v>5.62</c:v>
                </c:pt>
                <c:pt idx="8">
                  <c:v>#N/A</c:v>
                </c:pt>
                <c:pt idx="9">
                  <c:v>6.56</c:v>
                </c:pt>
              </c:numCache>
            </c:numRef>
          </c:val>
          <c:extLst>
            <c:ext xmlns:c16="http://schemas.microsoft.com/office/drawing/2014/chart" uri="{C3380CC4-5D6E-409C-BE32-E72D297353CC}">
              <c16:uniqueId val="{00000008-02F9-43D7-8E1C-5D79DE1129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4.37</c:v>
                </c:pt>
                <c:pt idx="2">
                  <c:v>#N/A</c:v>
                </c:pt>
                <c:pt idx="3">
                  <c:v>4.97</c:v>
                </c:pt>
                <c:pt idx="4">
                  <c:v>#N/A</c:v>
                </c:pt>
                <c:pt idx="5">
                  <c:v>6.41</c:v>
                </c:pt>
                <c:pt idx="6">
                  <c:v>#N/A</c:v>
                </c:pt>
                <c:pt idx="7">
                  <c:v>6.66</c:v>
                </c:pt>
                <c:pt idx="8">
                  <c:v>#N/A</c:v>
                </c:pt>
                <c:pt idx="9">
                  <c:v>6.97</c:v>
                </c:pt>
              </c:numCache>
            </c:numRef>
          </c:val>
          <c:extLst>
            <c:ext xmlns:c16="http://schemas.microsoft.com/office/drawing/2014/chart" uri="{C3380CC4-5D6E-409C-BE32-E72D297353CC}">
              <c16:uniqueId val="{00000009-02F9-43D7-8E1C-5D79DE1129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2172</c:v>
                </c:pt>
                <c:pt idx="5">
                  <c:v>2150</c:v>
                </c:pt>
                <c:pt idx="8">
                  <c:v>2162</c:v>
                </c:pt>
                <c:pt idx="11">
                  <c:v>2150</c:v>
                </c:pt>
                <c:pt idx="14">
                  <c:v>2122</c:v>
                </c:pt>
              </c:numCache>
            </c:numRef>
          </c:val>
          <c:extLst>
            <c:ext xmlns:c16="http://schemas.microsoft.com/office/drawing/2014/chart" uri="{C3380CC4-5D6E-409C-BE32-E72D297353CC}">
              <c16:uniqueId val="{00000000-F770-4935-A036-A0FD156D72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70-4935-A036-A0FD156D72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70-4935-A036-A0FD156D72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10</c:v>
                </c:pt>
                <c:pt idx="6">
                  <c:v>17</c:v>
                </c:pt>
                <c:pt idx="9">
                  <c:v>26</c:v>
                </c:pt>
                <c:pt idx="12">
                  <c:v>45</c:v>
                </c:pt>
              </c:numCache>
            </c:numRef>
          </c:val>
          <c:extLst>
            <c:ext xmlns:c16="http://schemas.microsoft.com/office/drawing/2014/chart" uri="{C3380CC4-5D6E-409C-BE32-E72D297353CC}">
              <c16:uniqueId val="{00000003-F770-4935-A036-A0FD156D72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590</c:v>
                </c:pt>
                <c:pt idx="3">
                  <c:v>529</c:v>
                </c:pt>
                <c:pt idx="6">
                  <c:v>545</c:v>
                </c:pt>
                <c:pt idx="9">
                  <c:v>539</c:v>
                </c:pt>
                <c:pt idx="12">
                  <c:v>538</c:v>
                </c:pt>
              </c:numCache>
            </c:numRef>
          </c:val>
          <c:extLst>
            <c:ext xmlns:c16="http://schemas.microsoft.com/office/drawing/2014/chart" uri="{C3380CC4-5D6E-409C-BE32-E72D297353CC}">
              <c16:uniqueId val="{00000004-F770-4935-A036-A0FD156D72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70-4935-A036-A0FD156D72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70-4935-A036-A0FD156D72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2136</c:v>
                </c:pt>
                <c:pt idx="3">
                  <c:v>2123</c:v>
                </c:pt>
                <c:pt idx="6">
                  <c:v>2150</c:v>
                </c:pt>
                <c:pt idx="9">
                  <c:v>2198</c:v>
                </c:pt>
                <c:pt idx="12">
                  <c:v>2177</c:v>
                </c:pt>
              </c:numCache>
            </c:numRef>
          </c:val>
          <c:extLst>
            <c:ext xmlns:c16="http://schemas.microsoft.com/office/drawing/2014/chart" uri="{C3380CC4-5D6E-409C-BE32-E72D297353CC}">
              <c16:uniqueId val="{00000007-F770-4935-A036-A0FD156D72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554</c:v>
                </c:pt>
                <c:pt idx="2">
                  <c:v>#N/A</c:v>
                </c:pt>
                <c:pt idx="3">
                  <c:v>#N/A</c:v>
                </c:pt>
                <c:pt idx="4">
                  <c:v>512</c:v>
                </c:pt>
                <c:pt idx="5">
                  <c:v>#N/A</c:v>
                </c:pt>
                <c:pt idx="6">
                  <c:v>#N/A</c:v>
                </c:pt>
                <c:pt idx="7">
                  <c:v>550</c:v>
                </c:pt>
                <c:pt idx="8">
                  <c:v>#N/A</c:v>
                </c:pt>
                <c:pt idx="9">
                  <c:v>#N/A</c:v>
                </c:pt>
                <c:pt idx="10">
                  <c:v>613</c:v>
                </c:pt>
                <c:pt idx="11">
                  <c:v>#N/A</c:v>
                </c:pt>
                <c:pt idx="12">
                  <c:v>#N/A</c:v>
                </c:pt>
                <c:pt idx="13">
                  <c:v>638</c:v>
                </c:pt>
                <c:pt idx="14">
                  <c:v>#N/A</c:v>
                </c:pt>
              </c:numCache>
            </c:numRef>
          </c:val>
          <c:smooth val="0"/>
          <c:extLst>
            <c:ext xmlns:c16="http://schemas.microsoft.com/office/drawing/2014/chart" uri="{C3380CC4-5D6E-409C-BE32-E72D297353CC}">
              <c16:uniqueId val="{00000008-F770-4935-A036-A0FD156D72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23152</c:v>
                </c:pt>
                <c:pt idx="5">
                  <c:v>22437</c:v>
                </c:pt>
                <c:pt idx="8">
                  <c:v>21852</c:v>
                </c:pt>
                <c:pt idx="11">
                  <c:v>21247</c:v>
                </c:pt>
                <c:pt idx="14">
                  <c:v>20316</c:v>
                </c:pt>
              </c:numCache>
            </c:numRef>
          </c:val>
          <c:extLst>
            <c:ext xmlns:c16="http://schemas.microsoft.com/office/drawing/2014/chart" uri="{C3380CC4-5D6E-409C-BE32-E72D297353CC}">
              <c16:uniqueId val="{00000000-A73C-4A6E-8B5A-74812C2F24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73C-4A6E-8B5A-74812C2F24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15192</c:v>
                </c:pt>
                <c:pt idx="5">
                  <c:v>14944</c:v>
                </c:pt>
                <c:pt idx="8">
                  <c:v>14968</c:v>
                </c:pt>
                <c:pt idx="11">
                  <c:v>15750</c:v>
                </c:pt>
                <c:pt idx="14">
                  <c:v>15712</c:v>
                </c:pt>
              </c:numCache>
            </c:numRef>
          </c:val>
          <c:extLst>
            <c:ext xmlns:c16="http://schemas.microsoft.com/office/drawing/2014/chart" uri="{C3380CC4-5D6E-409C-BE32-E72D297353CC}">
              <c16:uniqueId val="{00000002-A73C-4A6E-8B5A-74812C2F24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3C-4A6E-8B5A-74812C2F24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3C-4A6E-8B5A-74812C2F24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3C-4A6E-8B5A-74812C2F24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3398</c:v>
                </c:pt>
                <c:pt idx="3">
                  <c:v>3551</c:v>
                </c:pt>
                <c:pt idx="6">
                  <c:v>3568</c:v>
                </c:pt>
                <c:pt idx="9">
                  <c:v>3549</c:v>
                </c:pt>
                <c:pt idx="12">
                  <c:v>3581</c:v>
                </c:pt>
              </c:numCache>
            </c:numRef>
          </c:val>
          <c:extLst>
            <c:ext xmlns:c16="http://schemas.microsoft.com/office/drawing/2014/chart" uri="{C3380CC4-5D6E-409C-BE32-E72D297353CC}">
              <c16:uniqueId val="{00000006-A73C-4A6E-8B5A-74812C2F24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116</c:v>
                </c:pt>
                <c:pt idx="3">
                  <c:v>220</c:v>
                </c:pt>
                <c:pt idx="6">
                  <c:v>310</c:v>
                </c:pt>
                <c:pt idx="9">
                  <c:v>372</c:v>
                </c:pt>
                <c:pt idx="12">
                  <c:v>314</c:v>
                </c:pt>
              </c:numCache>
            </c:numRef>
          </c:val>
          <c:extLst>
            <c:ext xmlns:c16="http://schemas.microsoft.com/office/drawing/2014/chart" uri="{C3380CC4-5D6E-409C-BE32-E72D297353CC}">
              <c16:uniqueId val="{00000007-A73C-4A6E-8B5A-74812C2F24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9653</c:v>
                </c:pt>
                <c:pt idx="3">
                  <c:v>9736</c:v>
                </c:pt>
                <c:pt idx="6">
                  <c:v>9790</c:v>
                </c:pt>
                <c:pt idx="9">
                  <c:v>9334</c:v>
                </c:pt>
                <c:pt idx="12">
                  <c:v>9357</c:v>
                </c:pt>
              </c:numCache>
            </c:numRef>
          </c:val>
          <c:extLst>
            <c:ext xmlns:c16="http://schemas.microsoft.com/office/drawing/2014/chart" uri="{C3380CC4-5D6E-409C-BE32-E72D297353CC}">
              <c16:uniqueId val="{00000008-A73C-4A6E-8B5A-74812C2F24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3C-4A6E-8B5A-74812C2F24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19363</c:v>
                </c:pt>
                <c:pt idx="3">
                  <c:v>18628</c:v>
                </c:pt>
                <c:pt idx="6">
                  <c:v>18118</c:v>
                </c:pt>
                <c:pt idx="9">
                  <c:v>17803</c:v>
                </c:pt>
                <c:pt idx="12">
                  <c:v>16953</c:v>
                </c:pt>
              </c:numCache>
            </c:numRef>
          </c:val>
          <c:extLst>
            <c:ext xmlns:c16="http://schemas.microsoft.com/office/drawing/2014/chart" uri="{C3380CC4-5D6E-409C-BE32-E72D297353CC}">
              <c16:uniqueId val="{0000000A-A73C-4A6E-8B5A-74812C2F24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3C-4A6E-8B5A-74812C2F24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5706</c:v>
                </c:pt>
                <c:pt idx="1">
                  <c:v>5669</c:v>
                </c:pt>
                <c:pt idx="2">
                  <c:v>5678</c:v>
                </c:pt>
              </c:numCache>
            </c:numRef>
          </c:val>
          <c:extLst>
            <c:ext xmlns:c16="http://schemas.microsoft.com/office/drawing/2014/chart" uri="{C3380CC4-5D6E-409C-BE32-E72D297353CC}">
              <c16:uniqueId val="{00000000-60B4-4BDF-B9A3-8F61975216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683</c:v>
                </c:pt>
                <c:pt idx="1">
                  <c:v>688</c:v>
                </c:pt>
                <c:pt idx="2">
                  <c:v>677</c:v>
                </c:pt>
              </c:numCache>
            </c:numRef>
          </c:val>
          <c:extLst>
            <c:ext xmlns:c16="http://schemas.microsoft.com/office/drawing/2014/chart" uri="{C3380CC4-5D6E-409C-BE32-E72D297353CC}">
              <c16:uniqueId val="{00000001-60B4-4BDF-B9A3-8F61975216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10529</c:v>
                </c:pt>
                <c:pt idx="1">
                  <c:v>11500</c:v>
                </c:pt>
                <c:pt idx="2">
                  <c:v>11626</c:v>
                </c:pt>
              </c:numCache>
            </c:numRef>
          </c:val>
          <c:extLst>
            <c:ext xmlns:c16="http://schemas.microsoft.com/office/drawing/2014/chart" uri="{C3380CC4-5D6E-409C-BE32-E72D297353CC}">
              <c16:uniqueId val="{00000002-60B4-4BDF-B9A3-8F61975216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{907A8A83-A526-4A35-9933-5D39B48767DE}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2E6-41B9-8507-798A6E16D4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{2531C852-8C35-4828-8EF0-A048F3A1C846}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E6-41B9-8507-798A6E16D4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{681C3270-9A68-49C7-80AE-3D9760814770}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E6-41B9-8507-798A6E16D4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{B8EBCCE7-F690-4CA9-86F0-C3DE8567A70B}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E6-41B9-8507-798A6E16D4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{1941B17F-CF22-41D8-8B0E-A1AE98B10B27}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E6-41B9-8507-798A6E16D41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{59E7150A-7F2C-4AAF-84ED-7E86C68894F8}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2E6-41B9-8507-798A6E16D41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{9E4C04D7-AEC4-40FA-A6AB-9FD550558803}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2E6-41B9-8507-798A6E16D41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{2C972E54-BAAD-4E85-BC05-1E5D80AC18FA}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2E6-41B9-8507-798A6E16D41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{E813241C-0B48-4D43-9EA4-BD6A679401CB}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2E6-41B9-8507-798A6E16D4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c:v>
                </c:pt>
                <c:pt idx="8">
                  <c:v>71.3</c:v>
                </c:pt>
                <c:pt idx="16">
                  <c:v>72.5</c:v>
                </c:pt>
                <c:pt idx="24">
                  <c:v>74</c:v>
                </c:pt>
                <c:pt idx="32">
                  <c:v>75.2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2E6-41B9-8507-798A6E16D4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{9F9C1CA0-3125-46F6-BC04-CB71865D3890}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2E6-41B9-8507-798A6E16D4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{7968458B-0B03-423B-94B0-0C35182BC294}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E6-41B9-8507-798A6E16D4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{5B00E99C-CD97-4AF1-855B-80575B8BB59B}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E6-41B9-8507-798A6E16D4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{EA42A2FC-EE01-426E-B264-897CC09D6F09}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E6-41B9-8507-798A6E16D4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{DFBC3FEC-DC36-477F-B0F0-88DCDEC93A4A}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E6-41B9-8507-798A6E16D41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{69194BA4-9CDC-4116-8CB0-FE5C399107DE}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2E6-41B9-8507-798A6E16D41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{F46FE305-CF24-4EA5-A60C-23ED2DB80D8B}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2E6-41B9-8507-798A6E16D41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{A0B2A4D4-D7D9-4328-A2B3-76C7C18993A2}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2E6-41B9-8507-798A6E16D41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{61F33DBA-C6EE-4FBB-BE7E-DEAB229EFCE3}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2E6-41B9-8507-798A6E16D4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62.1</c:v>
                </c:pt>
                <c:pt idx="32">
                  <c:v>63.1</c:v>
                </c:pt>
              </c:numCache>
            </c:numRef>
          </c:xVal>
          <c:yVal>
            <c:numRef>
              <c:f>公会計指標分析・財政指標組合せ分析表!$BP$55:$DC$55</c:f>
              <c:numCache>
                <c:formatCode>#,##0.0;"▲ "#,##0.0</c:formatCode>
                <c:ptCount val="40"/>
                <c:pt idx="0">
                  <c:v>25.4</c:v>
                </c:pt>
                <c:pt idx="8">
                  <c:v>23</c:v>
                </c:pt>
                <c:pt idx="16">
                  <c:v>28</c:v>
                </c:pt>
                <c:pt idx="24">
                  <c:v>18</c:v>
                </c:pt>
                <c:pt idx="32">
                  <c:v>12.7</c:v>
                </c:pt>
              </c:numCache>
            </c:numRef>
          </c:yVal>
          <c:smooth val="0"/>
          <c:extLst>
            <c:ext xmlns:c16="http://schemas.microsoft.com/office/drawing/2014/chart" uri="{C3380CC4-5D6E-409C-BE32-E72D297353CC}">
              <c16:uniqueId val="{00000013-02E6-41B9-8507-798A6E16D412}"/>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{62A0CD7F-2ACE-4312-84A3-4035C874481E}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D8B-4418-8426-13F6974837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{1AFE0B22-D88E-48E2-B432-5758E72A7E0A}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8B-4418-8426-13F6974837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{1F94F92F-F3F0-4C79-BC83-1FAB59C1B880}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8B-4418-8426-13F6974837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{B316D4A1-95E6-4FD8-B280-B5E9E93D50AA}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8B-4418-8426-13F6974837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{BFC6A4AB-3F74-4F38-93D7-EB81314AB908}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8B-4418-8426-13F69748370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{6EA87A5B-4BE8-4BE8-923C-DEBE946EE5A6}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D8B-4418-8426-13F69748370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{831FF341-8E9A-4B36-983B-EB163D615143}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D8B-4418-8426-13F69748370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{0052109C-EBEB-4C8F-9118-34C61BB09AA9}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D8B-4418-8426-13F69748370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{B9D16D07-1B80-448F-B221-AF4A7064BAAF}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D8B-4418-8426-13F6974837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4.2</c:v>
                </c:pt>
                <c:pt idx="16">
                  <c:v>4.0999999999999996</c:v>
                </c:pt>
                <c:pt idx="24">
                  <c:v>4.2</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D8B-4418-8426-13F6974837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{23AE0494-AE92-4C33-B4CF-CC05031C07C6}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D8B-4418-8426-13F6974837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{05D3FDBF-E235-4506-B637-1EF02C2E34DA}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8B-4418-8426-13F6974837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{881DE83B-FECA-48B0-BE44-3AAC15D3D71A}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8B-4418-8426-13F6974837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{B7C4E029-2521-4EFC-8D96-E94782CAFDC0}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8B-4418-8426-13F6974837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{1FEDF5BE-87F3-4864-853E-C0D57A63E5AF}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8B-4418-8426-13F69748370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{3624593E-8B68-4B12-A9E6-BEE93B0F7F94}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D8B-4418-8426-13F69748370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{B1A7FB83-36D2-430D-8B91-B73EE1D4C946}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D8B-4418-8426-13F69748370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{C63F927D-79B0-4B5F-BADB-5DD39FFB2D27}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D8B-4418-8426-13F69748370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{1E7840CF-1A7C-41FC-A6A0-D92025C8A9A4}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D8B-4418-8426-13F6974837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6.6</c:v>
                </c:pt>
                <c:pt idx="32">
                  <c:v>6.6</c:v>
                </c:pt>
              </c:numCache>
            </c:numRef>
          </c:xVal>
          <c:yVal>
            <c:numRef>
              <c:f>公会計指標分析・財政指標組合せ分析表!$BP$77:$DC$77</c:f>
              <c:numCache>
                <c:formatCode>#,##0.0;"▲ "#,##0.0</c:formatCode>
                <c:ptCount val="40"/>
                <c:pt idx="0">
                  <c:v>25.4</c:v>
                </c:pt>
                <c:pt idx="8">
                  <c:v>23</c:v>
                </c:pt>
                <c:pt idx="16">
                  <c:v>28</c:v>
                </c:pt>
                <c:pt idx="24">
                  <c:v>18</c:v>
                </c:pt>
                <c:pt idx="32">
                  <c:v>12.7</c:v>
                </c:pt>
              </c:numCache>
            </c:numRef>
          </c:yVal>
          <c:smooth val="0"/>
          <c:extLst>
            <c:ext xmlns:c16="http://schemas.microsoft.com/office/drawing/2014/chart" uri="{C3380CC4-5D6E-409C-BE32-E72D297353CC}">
              <c16:uniqueId val="{00000013-1D8B-4418-8426-13F697483701}"/>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年度の元利償還金は</a:t>
          </a:r>
          <a:r>
            <a:rPr kumimoji="1" lang="ja-JP" altLang="en-US" sz="1100">
              <a:solidFill>
                <a:schemeClr val="dk1"/>
              </a:solidFill>
              <a:effectLst/>
              <a:latin typeface="+mn-lt"/>
              <a:ea typeface="+mn-ea"/>
              <a:cs typeface="+mn-cs"/>
            </a:rPr>
            <a:t>旧合併特例事業債の現在高の減少</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年度以降</a:t>
          </a:r>
          <a:r>
            <a:rPr kumimoji="1" lang="ja-JP" altLang="ja-JP" sz="1100">
              <a:solidFill>
                <a:schemeClr val="dk1"/>
              </a:solidFill>
              <a:effectLst/>
              <a:latin typeface="+mn-lt"/>
              <a:ea typeface="+mn-ea"/>
              <a:cs typeface="+mn-cs"/>
            </a:rPr>
            <a:t>、道の駅整備事業等の大規模事業を控えており、償還額は増加していく見込みであるため、事業の平準化などにより計画的な地方債の発行に努める。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該当なし（満期一括償還地方債の借入なし）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将来負担額は近年減少傾向にあり、令和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年度においても地方債の新規借入額を元金償還額以内に収めたことにより令和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年度と比較して減少した。</a:t>
          </a:r>
          <a:endParaRPr lang="ja-JP" altLang="ja-JP" sz="1400">
            <a:effectLst/>
          </a:endParaRPr>
        </a:p>
        <a:p>
          <a:r>
            <a:rPr kumimoji="1" lang="ja-JP" altLang="ja-JP" sz="1100">
              <a:solidFill>
                <a:schemeClr val="dk1"/>
              </a:solidFill>
              <a:effectLst/>
              <a:latin typeface="+mn-lt"/>
              <a:ea typeface="+mn-ea"/>
              <a:cs typeface="+mn-cs"/>
            </a:rPr>
            <a:t>　充当可能財源等は令和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基金及び</a:t>
          </a:r>
          <a:r>
            <a:rPr kumimoji="1" lang="ja-JP" altLang="en-US" sz="1100">
              <a:solidFill>
                <a:schemeClr val="dk1"/>
              </a:solidFill>
              <a:effectLst/>
              <a:latin typeface="+mn-lt"/>
              <a:ea typeface="+mn-ea"/>
              <a:cs typeface="+mn-cs"/>
            </a:rPr>
            <a:t>公共事業整備</a:t>
          </a:r>
          <a:r>
            <a:rPr kumimoji="1" lang="ja-JP" altLang="ja-JP" sz="1100">
              <a:solidFill>
                <a:schemeClr val="dk1"/>
              </a:solidFill>
              <a:effectLst/>
              <a:latin typeface="+mn-lt"/>
              <a:ea typeface="+mn-ea"/>
              <a:cs typeface="+mn-cs"/>
            </a:rPr>
            <a:t>基金への積立</a:t>
          </a:r>
          <a:r>
            <a:rPr kumimoji="1" lang="ja-JP" altLang="en-US" sz="1100">
              <a:solidFill>
                <a:schemeClr val="dk1"/>
              </a:solidFill>
              <a:effectLst/>
              <a:latin typeface="+mn-lt"/>
              <a:ea typeface="+mn-ea"/>
              <a:cs typeface="+mn-cs"/>
            </a:rPr>
            <a:t>額の減少</a:t>
          </a:r>
          <a:r>
            <a:rPr kumimoji="1" lang="ja-JP" altLang="ja-JP" sz="1100">
              <a:solidFill>
                <a:schemeClr val="dk1"/>
              </a:solidFill>
              <a:effectLst/>
              <a:latin typeface="+mn-lt"/>
              <a:ea typeface="+mn-ea"/>
              <a:cs typeface="+mn-cs"/>
            </a:rPr>
            <a:t>などにより令和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今後は公共施設の老朽化対策により、将来負担比率は現状より若干悪化していく見込みである。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愛知県愛西市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百万円増加しており、公共事業整備基金において中央図書館空調設備改修工事、コミュニティセンター改修工事等により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百万円を取り崩したものの、今後の公共施設の老朽化対策に備えて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令和元年度の算定をもって終了しており市の財源確保が課題となっている。社会保障費の増加や大規模事業により今後、基金は減少していく見込みであるが、引き続き歳出の抑制と自主財源の確保を図るとともに、有利な地方債の活用を検討するなど効率的な資金配分を目指す。その上で課題に対して対応できるよう適宜、特定目的基金への積み立てを行い、充当可能財源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単年度予算主義の補完として市の事業における充当可能額の確保と将来の特定の財政需要に備えるため、資金を積み立てて活用していく。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・公共事業整備基金：公共事業の整備を図る。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・地域づくり振興基金：市民の連帯の強化、一体感の醸成又は地域の振興に要する経費の財源に充てる。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・地域福祉振興基金：高齢化社会に向けて福祉の促進を図る。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・ふるさとづくり事業推進基金：住民のふれあい及び郷土愛の高揚に資する本市の特色を活かしたユニークなふるさとづくり事業を推進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・市民協働まちづくり基金：寄附者から収受した寄附金を適正に管理運用し、市の施策の充実を図るための事業に充てる。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百万円増加しており、公共事業整備基金において中央図書館空調設備改修工事、コミュニティセンター改修工事等により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百万円を取り崩したものの、今後の公共施設の老朽化対策に備えて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公共施設等の更新や老朽化対策、高齢化対策等の当市における課題に対して財政的に対応できるよう特定目的基金の積み立てを行うとともに取り崩しの少ない特定目的基金を整理し、適切な財源確保を図る。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年度は歳出不足への対応のため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百万円を取り崩したものの、前年度剰余金の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百万円、利息積立分として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調整基金として、赤字決算を防ぐため、歳入の落ち込みや歳出の所要額がふくらんだ場合に必要としている。また、南海トラフ巨大地震等に対する災害復旧費の財源としての利用も想定しており、今後も適正な金額の確保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減債基金については、市債の償還に必要な財源を確保し、将来にわたる市財政の健全な運営に資するために積み立てている。令和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百万円を積み立てたものの、減収補てん債及び財源対策として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引き続き、将来の償還財源の計画的な確保と、資金の流動性の向上、償還確実性に対する向上を図ることから、地方債現在高の状況と公債費負担の見通しにより取り崩しを検討していく。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61,618
60,386
66.68
25,920,688
24,780,063
1,067,768
15,309,784
16,953,123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有形固定資産減価償却率は増加傾向にあり類似団体より高い水準にある。今後も個別施設計画に基づいた施設の維持管理を適切に進めていく。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206240" y="5366385"/>
          <a:ext cx="1270" cy="1164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258945" y="653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65307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258945" y="5828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157345" y="59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537585" y="5941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867025" y="59482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19646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2590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99271</xdr:rowOff>
    </xdr:from>
    <xdr:to>
      <xdr:col>23</xdr:col>
      <xdr:colOff>136525</xdr:colOff>
      <xdr:row>34</xdr:row>
      <xdr:rowOff>29421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157345" y="6401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14199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258945" y="631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56092</xdr:rowOff>
    </xdr:from>
    <xdr:to>
      <xdr:col>19</xdr:col>
      <xdr:colOff>187325</xdr:colOff>
      <xdr:row>33</xdr:row>
      <xdr:rowOff>157691</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537585" y="6357832"/>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106892</xdr:rowOff>
    </xdr:from>
    <xdr:to>
      <xdr:col>23</xdr:col>
      <xdr:colOff>85725</xdr:colOff>
      <xdr:row>33</xdr:row>
      <xdr:rowOff>150071</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588385" y="6408632"/>
          <a:ext cx="61976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2117</xdr:rowOff>
    </xdr:from>
    <xdr:to>
      <xdr:col>15</xdr:col>
      <xdr:colOff>187325</xdr:colOff>
      <xdr:row>33</xdr:row>
      <xdr:rowOff>103716</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867025" y="6303857"/>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52917</xdr:rowOff>
    </xdr:from>
    <xdr:to>
      <xdr:col>19</xdr:col>
      <xdr:colOff>136525</xdr:colOff>
      <xdr:row>33</xdr:row>
      <xdr:rowOff>106892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917825" y="6354657"/>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130387</xdr:rowOff>
    </xdr:from>
    <xdr:to>
      <xdr:col>11</xdr:col>
      <xdr:colOff>187325</xdr:colOff>
      <xdr:row>33</xdr:row>
      <xdr:rowOff>60537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196465" y="6264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9737</xdr:rowOff>
    </xdr:from>
    <xdr:to>
      <xdr:col>15</xdr:col>
      <xdr:colOff>136525</xdr:colOff>
      <xdr:row>33</xdr:row>
      <xdr:rowOff>52917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47265" y="6311477"/>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83608</xdr:rowOff>
    </xdr:from>
    <xdr:to>
      <xdr:col>7</xdr:col>
      <xdr:colOff>187325</xdr:colOff>
      <xdr:row>33</xdr:row>
      <xdr:rowOff>13758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25905" y="6217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134408</xdr:rowOff>
    </xdr:from>
    <xdr:to>
      <xdr:col>11</xdr:col>
      <xdr:colOff>136525</xdr:colOff>
      <xdr:row>33</xdr:row>
      <xdr:rowOff>9737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576705" y="6268508"/>
          <a:ext cx="67056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395989"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38129" y="57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067569"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397009"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148819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395989" y="64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94844</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38129" y="6396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51664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067569" y="635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4885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397009" y="630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については、当該年度の新規発行額が償還額を大きく上回らないよう留意し、起債残高の抑制に努めているが、今後は道の駅整備事業等の大規模事業により新規発行額が大きく増加する見込みであるため、事業の平準化をより意識して事業計画を立て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3027660" y="5211868"/>
          <a:ext cx="1269" cy="121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3080365" y="6427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2963525" y="6423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3080365" y="57652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001625" y="5786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35900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688445" y="5914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017885" y="5916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0347325" y="5916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126266</xdr:rowOff>
    </xdr:from>
    <xdr:to>
      <xdr:col>76</xdr:col>
      <xdr:colOff>73025</xdr:colOff>
      <xdr:row>29</xdr:row>
      <xdr:rowOff>56416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001625" y="5589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149143</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3080365" y="544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77089</xdr:rowOff>
    </xdr:from>
    <xdr:to>
      <xdr:col>72</xdr:col>
      <xdr:colOff>123825</xdr:colOff>
      <xdr:row>29</xdr:row>
      <xdr:rowOff>7239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359005" y="5540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127889</xdr:rowOff>
    </xdr:from>
    <xdr:to>
      <xdr:col>76</xdr:col>
      <xdr:colOff>22225</xdr:colOff>
      <xdr:row>29</xdr:row>
      <xdr:rowOff>5616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2409805" y="5591429"/>
          <a:ext cx="619760" cy="4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14908</xdr:rowOff>
    </xdr:from>
    <xdr:to>
      <xdr:col>68</xdr:col>
      <xdr:colOff>123825</xdr:colOff>
      <xdr:row>29</xdr:row>
      <xdr:rowOff>116508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688445" y="56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127889</xdr:rowOff>
    </xdr:from>
    <xdr:to>
      <xdr:col>72</xdr:col>
      <xdr:colOff>73025</xdr:colOff>
      <xdr:row>29</xdr:row>
      <xdr:rowOff>65708</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39245" y="5591429"/>
          <a:ext cx="670560" cy="10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159371</xdr:rowOff>
    </xdr:from>
    <xdr:to>
      <xdr:col>64</xdr:col>
      <xdr:colOff>123825</xdr:colOff>
      <xdr:row>29</xdr:row>
      <xdr:rowOff>89521</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017885" y="562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38721</xdr:rowOff>
    </xdr:from>
    <xdr:to>
      <xdr:col>68</xdr:col>
      <xdr:colOff>73025</xdr:colOff>
      <xdr:row>29</xdr:row>
      <xdr:rowOff>65708</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1068685" y="5669901"/>
          <a:ext cx="67056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108274</xdr:rowOff>
    </xdr:from>
    <xdr:to>
      <xdr:col>60</xdr:col>
      <xdr:colOff>123825</xdr:colOff>
      <xdr:row>29</xdr:row>
      <xdr:rowOff>38424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0347325" y="5571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159074</xdr:rowOff>
    </xdr:from>
    <xdr:to>
      <xdr:col>64</xdr:col>
      <xdr:colOff>73025</xdr:colOff>
      <xdr:row>29</xdr:row>
      <xdr:rowOff>38721</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0398125" y="5622614"/>
          <a:ext cx="670560" cy="4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2185092" y="582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37249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1527232" y="600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38928</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0856672" y="600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0186112" y="600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23766</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2185092" y="531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133035</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1527232" y="5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106048</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0856672" y="54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54951</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0186112" y="535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61,618
60,386
66.68
25,920,688
24,780,063
1,067,768
15,309,784
16,953,123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086225" y="5569458"/>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124960" y="670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020820" y="670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124960" y="5352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5569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124960" y="6013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036060" y="6158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12160" y="6124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146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399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50546</xdr:rowOff>
    </xdr:from>
    <xdr:to>
      <xdr:col>6</xdr:col>
      <xdr:colOff>38100</xdr:colOff>
      <xdr:row>36</xdr:row>
      <xdr:rowOff>152146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65200" y="6085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141986</xdr:rowOff>
    </xdr:from>
    <xdr:to>
      <xdr:col>24</xdr:col>
      <xdr:colOff>114300</xdr:colOff>
      <xdr:row>39</xdr:row>
      <xdr:rowOff>72136</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036060" y="6512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120413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124960" y="649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112268</xdr:rowOff>
    </xdr:from>
    <xdr:to>
      <xdr:col>20</xdr:col>
      <xdr:colOff>38100</xdr:colOff>
      <xdr:row>39</xdr:row>
      <xdr:rowOff>42418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12160" y="64825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163068</xdr:rowOff>
    </xdr:from>
    <xdr:to>
      <xdr:col>24</xdr:col>
      <xdr:colOff>63500</xdr:colOff>
      <xdr:row>39</xdr:row>
      <xdr:rowOff>21336</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355340" y="6533388"/>
          <a:ext cx="7315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82550</xdr:rowOff>
    </xdr:from>
    <xdr:to>
      <xdr:col>15</xdr:col>
      <xdr:colOff>101600</xdr:colOff>
      <xdr:row>39</xdr:row>
      <xdr:rowOff>12700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1460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133350</xdr:rowOff>
    </xdr:from>
    <xdr:to>
      <xdr:col>19</xdr:col>
      <xdr:colOff>177800</xdr:colOff>
      <xdr:row>38</xdr:row>
      <xdr:rowOff>163068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565400" y="6503670"/>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399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133350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790700" y="646938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16256</xdr:rowOff>
    </xdr:from>
    <xdr:to>
      <xdr:col>6</xdr:col>
      <xdr:colOff>38100</xdr:colOff>
      <xdr:row>38</xdr:row>
      <xdr:rowOff>117856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65200" y="6386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67056</xdr:rowOff>
    </xdr:from>
    <xdr:to>
      <xdr:col>10</xdr:col>
      <xdr:colOff>114300</xdr:colOff>
      <xdr:row>38</xdr:row>
      <xdr:rowOff>99060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08380" y="6437376"/>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17056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110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168673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36304" y="586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33545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17056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38570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110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108983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36304" y="647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738715"/>
          <a:ext cx="0" cy="133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7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7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52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738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831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853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852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78925</xdr:rowOff>
    </xdr:from>
    <xdr:to>
      <xdr:col>46</xdr:col>
      <xdr:colOff>38100</xdr:colOff>
      <xdr:row>41</xdr:row>
      <xdr:rowOff>9075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784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70875</xdr:rowOff>
    </xdr:from>
    <xdr:to>
      <xdr:col>41</xdr:col>
      <xdr:colOff>101600</xdr:colOff>
      <xdr:row>41</xdr:row>
      <xdr:rowOff>1025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776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75088</xdr:rowOff>
    </xdr:from>
    <xdr:to>
      <xdr:col>36</xdr:col>
      <xdr:colOff>165100</xdr:colOff>
      <xdr:row>41</xdr:row>
      <xdr:rowOff>5238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780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120171</xdr:rowOff>
    </xdr:from>
    <xdr:to>
      <xdr:col>55</xdr:col>
      <xdr:colOff>50800</xdr:colOff>
      <xdr:row>41</xdr:row>
      <xdr:rowOff>50321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8257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143048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6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121886</xdr:rowOff>
    </xdr:from>
    <xdr:to>
      <xdr:col>50</xdr:col>
      <xdr:colOff>165100</xdr:colOff>
      <xdr:row>41</xdr:row>
      <xdr:rowOff>52036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827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170971</xdr:rowOff>
    </xdr:from>
    <xdr:to>
      <xdr:col>55</xdr:col>
      <xdr:colOff>0</xdr:colOff>
      <xdr:row>41</xdr:row>
      <xdr:rowOff>1236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687657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124449</xdr:rowOff>
    </xdr:from>
    <xdr:to>
      <xdr:col>46</xdr:col>
      <xdr:colOff>38100</xdr:colOff>
      <xdr:row>41</xdr:row>
      <xdr:rowOff>54599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6830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1236</xdr:rowOff>
    </xdr:from>
    <xdr:to>
      <xdr:col>50</xdr:col>
      <xdr:colOff>114300</xdr:colOff>
      <xdr:row>41</xdr:row>
      <xdr:rowOff>3799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6874476"/>
          <a:ext cx="78232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126751</xdr:rowOff>
    </xdr:from>
    <xdr:to>
      <xdr:col>41</xdr:col>
      <xdr:colOff>101600</xdr:colOff>
      <xdr:row>41</xdr:row>
      <xdr:rowOff>56901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683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3799</xdr:rowOff>
    </xdr:from>
    <xdr:to>
      <xdr:col>45</xdr:col>
      <xdr:colOff>177800</xdr:colOff>
      <xdr:row>41</xdr:row>
      <xdr:rowOff>6101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6877039"/>
          <a:ext cx="78994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138018</xdr:rowOff>
    </xdr:from>
    <xdr:to>
      <xdr:col>36</xdr:col>
      <xdr:colOff>165100</xdr:colOff>
      <xdr:row>41</xdr:row>
      <xdr:rowOff>68168</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6843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6101</xdr:rowOff>
    </xdr:from>
    <xdr:to>
      <xdr:col>41</xdr:col>
      <xdr:colOff>50800</xdr:colOff>
      <xdr:row>41</xdr:row>
      <xdr:rowOff>17368</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6879341"/>
          <a:ext cx="7747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25602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656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17552</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655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21765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65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68563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660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45726</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691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48028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692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59295</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69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27969"/>
          <a:ext cx="0" cy="1357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68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6854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107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2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044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168003</xdr:rowOff>
    </xdr:from>
    <xdr:to>
      <xdr:col>15</xdr:col>
      <xdr:colOff>101600</xdr:colOff>
      <xdr:row>61</xdr:row>
      <xdr:rowOff>98153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163104</xdr:rowOff>
    </xdr:from>
    <xdr:to>
      <xdr:col>24</xdr:col>
      <xdr:colOff>114300</xdr:colOff>
      <xdr:row>61</xdr:row>
      <xdr:rowOff>93254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221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141531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198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42454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10245634"/>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119017</xdr:rowOff>
    </xdr:from>
    <xdr:to>
      <xdr:col>15</xdr:col>
      <xdr:colOff>101600</xdr:colOff>
      <xdr:row>61</xdr:row>
      <xdr:rowOff>49167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177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169817</xdr:rowOff>
    </xdr:from>
    <xdr:to>
      <xdr:col>19</xdr:col>
      <xdr:colOff>177800</xdr:colOff>
      <xdr:row>61</xdr:row>
      <xdr:rowOff>19594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10228217"/>
          <a:ext cx="78994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60</xdr:row>
      <xdr:rowOff>169817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206990"/>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10131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148590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182497"/>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26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61521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9956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99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406743"/>
          <a:ext cx="0" cy="139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80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800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1895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406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347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492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48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107810</xdr:rowOff>
    </xdr:from>
    <xdr:to>
      <xdr:col>46</xdr:col>
      <xdr:colOff>38100</xdr:colOff>
      <xdr:row>62</xdr:row>
      <xdr:rowOff>37960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33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119973</xdr:rowOff>
    </xdr:from>
    <xdr:to>
      <xdr:col>41</xdr:col>
      <xdr:colOff>101600</xdr:colOff>
      <xdr:row>62</xdr:row>
      <xdr:rowOff>50123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346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117461</xdr:rowOff>
    </xdr:from>
    <xdr:to>
      <xdr:col>36</xdr:col>
      <xdr:colOff>165100</xdr:colOff>
      <xdr:row>62</xdr:row>
      <xdr:rowOff>47611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343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41063</xdr:rowOff>
    </xdr:from>
    <xdr:to>
      <xdr:col>55</xdr:col>
      <xdr:colOff>50800</xdr:colOff>
      <xdr:row>63</xdr:row>
      <xdr:rowOff>142663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6023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19490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58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42345</xdr:rowOff>
    </xdr:from>
    <xdr:to>
      <xdr:col>50</xdr:col>
      <xdr:colOff>165100</xdr:colOff>
      <xdr:row>63</xdr:row>
      <xdr:rowOff>143945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60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91863</xdr:rowOff>
    </xdr:from>
    <xdr:to>
      <xdr:col>55</xdr:col>
      <xdr:colOff>0</xdr:colOff>
      <xdr:row>63</xdr:row>
      <xdr:rowOff>93145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653183"/>
          <a:ext cx="7239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44261</xdr:rowOff>
    </xdr:from>
    <xdr:to>
      <xdr:col>46</xdr:col>
      <xdr:colOff>38100</xdr:colOff>
      <xdr:row>63</xdr:row>
      <xdr:rowOff>145861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6055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93145</xdr:rowOff>
    </xdr:from>
    <xdr:to>
      <xdr:col>50</xdr:col>
      <xdr:colOff>114300</xdr:colOff>
      <xdr:row>63</xdr:row>
      <xdr:rowOff>95061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654465"/>
          <a:ext cx="78232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45765</xdr:rowOff>
    </xdr:from>
    <xdr:to>
      <xdr:col>41</xdr:col>
      <xdr:colOff>101600</xdr:colOff>
      <xdr:row>63</xdr:row>
      <xdr:rowOff>147365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6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95061</xdr:rowOff>
    </xdr:from>
    <xdr:to>
      <xdr:col>45</xdr:col>
      <xdr:colOff>177800</xdr:colOff>
      <xdr:row>63</xdr:row>
      <xdr:rowOff>96565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656381"/>
          <a:ext cx="78994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46260</xdr:rowOff>
    </xdr:from>
    <xdr:to>
      <xdr:col>36</xdr:col>
      <xdr:colOff>165100</xdr:colOff>
      <xdr:row>63</xdr:row>
      <xdr:rowOff>147860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6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96565</xdr:rowOff>
    </xdr:from>
    <xdr:to>
      <xdr:col>41</xdr:col>
      <xdr:colOff>50800</xdr:colOff>
      <xdr:row>63</xdr:row>
      <xdr:rowOff>97060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149340" y="10657885"/>
          <a:ext cx="7747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54487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1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66650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1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64138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12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135072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14575" y="1069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136988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44955" y="1069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138492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0255" y="1069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138987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872695" y="1070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E00-00003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4375764" y="580072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E00-000041010000}"/>
            </a:ext>
          </a:extLst>
        </xdr:cNvPr>
        <xdr:cNvSpPr txBox="1"/>
      </xdr:nvSpPr>
      <xdr:spPr>
        <a:xfrm>
          <a:off x="14414500"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4287500" y="7077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E00-000043010000}"/>
            </a:ext>
          </a:extLst>
        </xdr:cNvPr>
        <xdr:cNvSpPr txBox="1"/>
      </xdr:nvSpPr>
      <xdr:spPr>
        <a:xfrm>
          <a:off x="144145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4287500" y="5800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E00-000045010000}"/>
            </a:ext>
          </a:extLst>
        </xdr:cNvPr>
        <xdr:cNvSpPr txBox="1"/>
      </xdr:nvSpPr>
      <xdr:spPr>
        <a:xfrm>
          <a:off x="144145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4325600" y="63461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3578840" y="634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280414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135890</xdr:rowOff>
    </xdr:from>
    <xdr:to>
      <xdr:col>72</xdr:col>
      <xdr:colOff>38100</xdr:colOff>
      <xdr:row>37</xdr:row>
      <xdr:rowOff>66040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2029440" y="6170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126365</xdr:rowOff>
    </xdr:from>
    <xdr:to>
      <xdr:col>67</xdr:col>
      <xdr:colOff>101600</xdr:colOff>
      <xdr:row>37</xdr:row>
      <xdr:rowOff>56515</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1231880" y="616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158750</xdr:rowOff>
    </xdr:from>
    <xdr:to>
      <xdr:col>85</xdr:col>
      <xdr:colOff>177800</xdr:colOff>
      <xdr:row>40</xdr:row>
      <xdr:rowOff>88900</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4325600" y="66967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137177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E00-000051010000}"/>
            </a:ext>
          </a:extLst>
        </xdr:cNvPr>
        <xdr:cNvSpPr txBox="1"/>
      </xdr:nvSpPr>
      <xdr:spPr>
        <a:xfrm>
          <a:off x="144145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357884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97155</xdr:rowOff>
    </xdr:from>
    <xdr:to>
      <xdr:col>85</xdr:col>
      <xdr:colOff>127000</xdr:colOff>
      <xdr:row>40</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3629640" y="6635115"/>
          <a:ext cx="74676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19685</xdr:rowOff>
    </xdr:from>
    <xdr:to>
      <xdr:col>76</xdr:col>
      <xdr:colOff>165100</xdr:colOff>
      <xdr:row>39</xdr:row>
      <xdr:rowOff>121285</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280414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70485</xdr:rowOff>
    </xdr:from>
    <xdr:to>
      <xdr:col>81</xdr:col>
      <xdr:colOff>50800</xdr:colOff>
      <xdr:row>39</xdr:row>
      <xdr:rowOff>97155</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2854940" y="660844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2029440" y="6521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70485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2072620" y="656844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118745</xdr:rowOff>
    </xdr:from>
    <xdr:to>
      <xdr:col>67</xdr:col>
      <xdr:colOff>101600</xdr:colOff>
      <xdr:row>40</xdr:row>
      <xdr:rowOff>48895</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11231880" y="6656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169545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1282680" y="6568440"/>
          <a:ext cx="78994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34372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26752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82567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19005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73042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110298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139082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34372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112412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26752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19005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40022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110298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E00-000078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19509104" y="556260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E00-00007A010000}"/>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E00-00007C010000}"/>
            </a:ext>
          </a:extLst>
        </xdr:cNvPr>
        <xdr:cNvSpPr txBox="1"/>
      </xdr:nvSpPr>
      <xdr:spPr>
        <a:xfrm>
          <a:off x="19547840" y="53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1944370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E00-00007E010000}"/>
            </a:ext>
          </a:extLst>
        </xdr:cNvPr>
        <xdr:cNvSpPr txBox="1"/>
      </xdr:nvSpPr>
      <xdr:spPr>
        <a:xfrm>
          <a:off x="19547840" y="633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1945894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143510</xdr:rowOff>
    </xdr:from>
    <xdr:to>
      <xdr:col>107</xdr:col>
      <xdr:colOff>101600</xdr:colOff>
      <xdr:row>39</xdr:row>
      <xdr:rowOff>73660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17937480" y="651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128270</xdr:rowOff>
    </xdr:from>
    <xdr:to>
      <xdr:col>102</xdr:col>
      <xdr:colOff>165100</xdr:colOff>
      <xdr:row>39</xdr:row>
      <xdr:rowOff>58420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716278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638808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74930</xdr:rowOff>
    </xdr:from>
    <xdr:to>
      <xdr:col>116</xdr:col>
      <xdr:colOff>114300</xdr:colOff>
      <xdr:row>41</xdr:row>
      <xdr:rowOff>5080</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19458940" y="678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53357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E00-00008A010000}"/>
            </a:ext>
          </a:extLst>
        </xdr:cNvPr>
        <xdr:cNvSpPr txBox="1"/>
      </xdr:nvSpPr>
      <xdr:spPr>
        <a:xfrm>
          <a:off x="1954784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86360</xdr:rowOff>
    </xdr:from>
    <xdr:to>
      <xdr:col>112</xdr:col>
      <xdr:colOff>38100</xdr:colOff>
      <xdr:row>41</xdr:row>
      <xdr:rowOff>16510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18735040" y="6791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125730</xdr:rowOff>
    </xdr:from>
    <xdr:to>
      <xdr:col>116</xdr:col>
      <xdr:colOff>63500</xdr:colOff>
      <xdr:row>40</xdr:row>
      <xdr:rowOff>137160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18778220" y="683133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90170</xdr:rowOff>
    </xdr:from>
    <xdr:to>
      <xdr:col>107</xdr:col>
      <xdr:colOff>101600</xdr:colOff>
      <xdr:row>41</xdr:row>
      <xdr:rowOff>20320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17937480" y="679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137160</xdr:rowOff>
    </xdr:from>
    <xdr:to>
      <xdr:col>111</xdr:col>
      <xdr:colOff>177800</xdr:colOff>
      <xdr:row>40</xdr:row>
      <xdr:rowOff>140970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17988280" y="68427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90170</xdr:rowOff>
    </xdr:from>
    <xdr:to>
      <xdr:col>102</xdr:col>
      <xdr:colOff>165100</xdr:colOff>
      <xdr:row>41</xdr:row>
      <xdr:rowOff>20320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7162780" y="679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140970</xdr:rowOff>
    </xdr:from>
    <xdr:to>
      <xdr:col>107</xdr:col>
      <xdr:colOff>50800</xdr:colOff>
      <xdr:row>40</xdr:row>
      <xdr:rowOff>140970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7213580" y="68465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90170</xdr:rowOff>
    </xdr:from>
    <xdr:to>
      <xdr:col>98</xdr:col>
      <xdr:colOff>38100</xdr:colOff>
      <xdr:row>41</xdr:row>
      <xdr:rowOff>20320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6388080" y="6795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140970</xdr:rowOff>
    </xdr:from>
    <xdr:to>
      <xdr:col>102</xdr:col>
      <xdr:colOff>114300</xdr:colOff>
      <xdr:row>40</xdr:row>
      <xdr:rowOff>140970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6431260" y="684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90187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1777626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74947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700156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622686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7637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185611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11447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1777626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11447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700156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11447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622686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00000000-0008-0000-0E00-0000B0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4375764" y="9410700"/>
          <a:ext cx="0" cy="138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00000000-0008-0000-0E00-0000B2010000}"/>
            </a:ext>
          </a:extLst>
        </xdr:cNvPr>
        <xdr:cNvSpPr txBox="1"/>
      </xdr:nvSpPr>
      <xdr:spPr>
        <a:xfrm>
          <a:off x="14414500" y="1079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287500" y="10792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00000000-0008-0000-0E00-0000B4010000}"/>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00000000-0008-0000-0E00-0000B6010000}"/>
            </a:ext>
          </a:extLst>
        </xdr:cNvPr>
        <xdr:cNvSpPr txBox="1"/>
      </xdr:nvSpPr>
      <xdr:spPr>
        <a:xfrm>
          <a:off x="14414500" y="991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4325600" y="100624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3578840" y="1002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36068</xdr:rowOff>
    </xdr:from>
    <xdr:to>
      <xdr:col>76</xdr:col>
      <xdr:colOff>165100</xdr:colOff>
      <xdr:row>58</xdr:row>
      <xdr:rowOff>137668</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2804140" y="975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166370</xdr:rowOff>
    </xdr:from>
    <xdr:to>
      <xdr:col>72</xdr:col>
      <xdr:colOff>38100</xdr:colOff>
      <xdr:row>58</xdr:row>
      <xdr:rowOff>96520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2029440" y="972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152654</xdr:rowOff>
    </xdr:from>
    <xdr:to>
      <xdr:col>67</xdr:col>
      <xdr:colOff>101600</xdr:colOff>
      <xdr:row>58</xdr:row>
      <xdr:rowOff>82804</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1231880" y="9708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127508</xdr:rowOff>
    </xdr:from>
    <xdr:to>
      <xdr:col>85</xdr:col>
      <xdr:colOff>177800</xdr:colOff>
      <xdr:row>63</xdr:row>
      <xdr:rowOff>57658</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4325600" y="1052118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105935</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00000000-0008-0000-0E00-0000C2010000}"/>
            </a:ext>
          </a:extLst>
        </xdr:cNvPr>
        <xdr:cNvSpPr txBox="1"/>
      </xdr:nvSpPr>
      <xdr:spPr>
        <a:xfrm>
          <a:off x="14414500" y="104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49784</xdr:rowOff>
    </xdr:from>
    <xdr:to>
      <xdr:col>81</xdr:col>
      <xdr:colOff>101600</xdr:colOff>
      <xdr:row>62</xdr:row>
      <xdr:rowOff>151384</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357884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100584</xdr:rowOff>
    </xdr:from>
    <xdr:to>
      <xdr:col>85</xdr:col>
      <xdr:colOff>127000</xdr:colOff>
      <xdr:row>63</xdr:row>
      <xdr:rowOff>6858</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3629640" y="10494264"/>
          <a:ext cx="74676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170942</xdr:rowOff>
    </xdr:from>
    <xdr:to>
      <xdr:col>76</xdr:col>
      <xdr:colOff>165100</xdr:colOff>
      <xdr:row>62</xdr:row>
      <xdr:rowOff>101092</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2804140" y="10396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50292</xdr:rowOff>
    </xdr:from>
    <xdr:to>
      <xdr:col>81</xdr:col>
      <xdr:colOff>50800</xdr:colOff>
      <xdr:row>62</xdr:row>
      <xdr:rowOff>100584</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2854940" y="10443972"/>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2029440" y="1041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50292</xdr:rowOff>
    </xdr:from>
    <xdr:to>
      <xdr:col>76</xdr:col>
      <xdr:colOff>114300</xdr:colOff>
      <xdr:row>62</xdr:row>
      <xdr:rowOff>68580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2072620" y="10443972"/>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90932</xdr:rowOff>
    </xdr:from>
    <xdr:to>
      <xdr:col>67</xdr:col>
      <xdr:colOff>101600</xdr:colOff>
      <xdr:row>63</xdr:row>
      <xdr:rowOff>21082</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1231880" y="10484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141732</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1282680" y="10462260"/>
          <a:ext cx="78994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459" name="n_1aveValue【学校施設】&#10;有形固定資産減価償却率">
          <a:extLst>
            <a:ext uri="{FF2B5EF4-FFF2-40B4-BE49-F238E27FC236}">
              <a16:creationId xmlns:a16="http://schemas.microsoft.com/office/drawing/2014/main" id="{00000000-0008-0000-0E00-0000CB010000}"/>
            </a:ext>
          </a:extLst>
        </xdr:cNvPr>
        <xdr:cNvSpPr txBox="1"/>
      </xdr:nvSpPr>
      <xdr:spPr>
        <a:xfrm>
          <a:off x="13437244" y="979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154195</xdr:rowOff>
    </xdr:from>
    <xdr:ext cx="405111" cy="259045"/>
    <xdr:sp macro="" textlink="">
      <xdr:nvSpPr>
        <xdr:cNvPr id="460" name="n_2aveValue【学校施設】&#10;有形固定資産減価償却率">
          <a:extLst>
            <a:ext uri="{FF2B5EF4-FFF2-40B4-BE49-F238E27FC236}">
              <a16:creationId xmlns:a16="http://schemas.microsoft.com/office/drawing/2014/main" id="{00000000-0008-0000-0E00-0000CC010000}"/>
            </a:ext>
          </a:extLst>
        </xdr:cNvPr>
        <xdr:cNvSpPr txBox="1"/>
      </xdr:nvSpPr>
      <xdr:spPr>
        <a:xfrm>
          <a:off x="12675244" y="954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461" name="n_3aveValue【学校施設】&#10;有形固定資産減価償却率">
          <a:extLst>
            <a:ext uri="{FF2B5EF4-FFF2-40B4-BE49-F238E27FC236}">
              <a16:creationId xmlns:a16="http://schemas.microsoft.com/office/drawing/2014/main" id="{00000000-0008-0000-0E00-0000CD010000}"/>
            </a:ext>
          </a:extLst>
        </xdr:cNvPr>
        <xdr:cNvSpPr txBox="1"/>
      </xdr:nvSpPr>
      <xdr:spPr>
        <a:xfrm>
          <a:off x="119005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99331</xdr:rowOff>
    </xdr:from>
    <xdr:ext cx="405111" cy="259045"/>
    <xdr:sp macro="" textlink="">
      <xdr:nvSpPr>
        <xdr:cNvPr id="462" name="n_4aveValue【学校施設】&#10;有形固定資産減価償却率">
          <a:extLst>
            <a:ext uri="{FF2B5EF4-FFF2-40B4-BE49-F238E27FC236}">
              <a16:creationId xmlns:a16="http://schemas.microsoft.com/office/drawing/2014/main" id="{00000000-0008-0000-0E00-0000CE010000}"/>
            </a:ext>
          </a:extLst>
        </xdr:cNvPr>
        <xdr:cNvSpPr txBox="1"/>
      </xdr:nvSpPr>
      <xdr:spPr>
        <a:xfrm>
          <a:off x="11102984" y="94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142511</xdr:rowOff>
    </xdr:from>
    <xdr:ext cx="405111" cy="259045"/>
    <xdr:sp macro="" textlink="">
      <xdr:nvSpPr>
        <xdr:cNvPr id="463" name="n_1mainValue【学校施設】&#10;有形固定資産減価償却率">
          <a:extLst>
            <a:ext uri="{FF2B5EF4-FFF2-40B4-BE49-F238E27FC236}">
              <a16:creationId xmlns:a16="http://schemas.microsoft.com/office/drawing/2014/main" id="{00000000-0008-0000-0E00-0000CF010000}"/>
            </a:ext>
          </a:extLst>
        </xdr:cNvPr>
        <xdr:cNvSpPr txBox="1"/>
      </xdr:nvSpPr>
      <xdr:spPr>
        <a:xfrm>
          <a:off x="13437244" y="1053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92219</xdr:rowOff>
    </xdr:from>
    <xdr:ext cx="405111" cy="259045"/>
    <xdr:sp macro="" textlink="">
      <xdr:nvSpPr>
        <xdr:cNvPr id="464" name="n_2mainValue【学校施設】&#10;有形固定資産減価償却率">
          <a:extLst>
            <a:ext uri="{FF2B5EF4-FFF2-40B4-BE49-F238E27FC236}">
              <a16:creationId xmlns:a16="http://schemas.microsoft.com/office/drawing/2014/main" id="{00000000-0008-0000-0E00-0000D0010000}"/>
            </a:ext>
          </a:extLst>
        </xdr:cNvPr>
        <xdr:cNvSpPr txBox="1"/>
      </xdr:nvSpPr>
      <xdr:spPr>
        <a:xfrm>
          <a:off x="12675244" y="104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465" name="n_3mainValue【学校施設】&#10;有形固定資産減価償却率">
          <a:extLst>
            <a:ext uri="{FF2B5EF4-FFF2-40B4-BE49-F238E27FC236}">
              <a16:creationId xmlns:a16="http://schemas.microsoft.com/office/drawing/2014/main" id="{00000000-0008-0000-0E00-0000D1010000}"/>
            </a:ext>
          </a:extLst>
        </xdr:cNvPr>
        <xdr:cNvSpPr txBox="1"/>
      </xdr:nvSpPr>
      <xdr:spPr>
        <a:xfrm>
          <a:off x="119005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12209</xdr:rowOff>
    </xdr:from>
    <xdr:ext cx="405111" cy="259045"/>
    <xdr:sp macro="" textlink="">
      <xdr:nvSpPr>
        <xdr:cNvPr id="466" name="n_4mainValue【学校施設】&#10;有形固定資産減価償却率">
          <a:extLst>
            <a:ext uri="{FF2B5EF4-FFF2-40B4-BE49-F238E27FC236}">
              <a16:creationId xmlns:a16="http://schemas.microsoft.com/office/drawing/2014/main" id="{00000000-0008-0000-0E00-0000D2010000}"/>
            </a:ext>
          </a:extLst>
        </xdr:cNvPr>
        <xdr:cNvSpPr txBox="1"/>
      </xdr:nvSpPr>
      <xdr:spPr>
        <a:xfrm>
          <a:off x="1110298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00000000-0008-0000-0E00-0000E6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19509104" y="9419844"/>
          <a:ext cx="0" cy="1144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488" name="【学校施設】&#10;一人当たり面積最小値テキスト">
          <a:extLst>
            <a:ext uri="{FF2B5EF4-FFF2-40B4-BE49-F238E27FC236}">
              <a16:creationId xmlns:a16="http://schemas.microsoft.com/office/drawing/2014/main" id="{00000000-0008-0000-0E00-0000E8010000}"/>
            </a:ext>
          </a:extLst>
        </xdr:cNvPr>
        <xdr:cNvSpPr txBox="1"/>
      </xdr:nvSpPr>
      <xdr:spPr>
        <a:xfrm>
          <a:off x="19547840" y="105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9443700" y="10564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490" name="【学校施設】&#10;一人当たり面積最大値テキスト">
          <a:extLst>
            <a:ext uri="{FF2B5EF4-FFF2-40B4-BE49-F238E27FC236}">
              <a16:creationId xmlns:a16="http://schemas.microsoft.com/office/drawing/2014/main" id="{00000000-0008-0000-0E00-0000EA010000}"/>
            </a:ext>
          </a:extLst>
        </xdr:cNvPr>
        <xdr:cNvSpPr txBox="1"/>
      </xdr:nvSpPr>
      <xdr:spPr>
        <a:xfrm>
          <a:off x="19547840" y="92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9443700" y="9419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492" name="【学校施設】&#10;一人当たり面積平均値テキスト">
          <a:extLst>
            <a:ext uri="{FF2B5EF4-FFF2-40B4-BE49-F238E27FC236}">
              <a16:creationId xmlns:a16="http://schemas.microsoft.com/office/drawing/2014/main" id="{00000000-0008-0000-0E00-0000EC010000}"/>
            </a:ext>
          </a:extLst>
        </xdr:cNvPr>
        <xdr:cNvSpPr txBox="1"/>
      </xdr:nvSpPr>
      <xdr:spPr>
        <a:xfrm>
          <a:off x="19547840" y="1015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19458940" y="10180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873504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58928</xdr:rowOff>
    </xdr:from>
    <xdr:to>
      <xdr:col>107</xdr:col>
      <xdr:colOff>101600</xdr:colOff>
      <xdr:row>60</xdr:row>
      <xdr:rowOff>160528</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793748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71627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75502</xdr:rowOff>
    </xdr:from>
    <xdr:to>
      <xdr:col>98</xdr:col>
      <xdr:colOff>38100</xdr:colOff>
      <xdr:row>61</xdr:row>
      <xdr:rowOff>5652</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16388080" y="10133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92646</xdr:rowOff>
    </xdr:from>
    <xdr:to>
      <xdr:col>116</xdr:col>
      <xdr:colOff>114300</xdr:colOff>
      <xdr:row>60</xdr:row>
      <xdr:rowOff>22796</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9458940" y="9983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115523</xdr:rowOff>
    </xdr:from>
    <xdr:ext cx="469744" cy="259045"/>
    <xdr:sp macro="" textlink="">
      <xdr:nvSpPr>
        <xdr:cNvPr id="504" name="【学校施設】&#10;一人当たり面積該当値テキスト">
          <a:extLst>
            <a:ext uri="{FF2B5EF4-FFF2-40B4-BE49-F238E27FC236}">
              <a16:creationId xmlns:a16="http://schemas.microsoft.com/office/drawing/2014/main" id="{00000000-0008-0000-0E00-0000F8010000}"/>
            </a:ext>
          </a:extLst>
        </xdr:cNvPr>
        <xdr:cNvSpPr txBox="1"/>
      </xdr:nvSpPr>
      <xdr:spPr>
        <a:xfrm>
          <a:off x="19547840" y="983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145224</xdr:rowOff>
    </xdr:from>
    <xdr:to>
      <xdr:col>112</xdr:col>
      <xdr:colOff>38100</xdr:colOff>
      <xdr:row>60</xdr:row>
      <xdr:rowOff>75374</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8735040" y="10035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143446</xdr:rowOff>
    </xdr:from>
    <xdr:to>
      <xdr:col>116</xdr:col>
      <xdr:colOff>63500</xdr:colOff>
      <xdr:row>60</xdr:row>
      <xdr:rowOff>24574</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18778220" y="10034206"/>
          <a:ext cx="7315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154940</xdr:rowOff>
    </xdr:from>
    <xdr:to>
      <xdr:col>107</xdr:col>
      <xdr:colOff>101600</xdr:colOff>
      <xdr:row>60</xdr:row>
      <xdr:rowOff>85090</xdr:rowOff>
    </xdr:to>
    <xdr:sp macro="" textlink="">
      <xdr:nvSpPr>
        <xdr:cNvPr id="507" name="楕円 506">
          <a:extLst>
            <a:ext uri="{FF2B5EF4-FFF2-40B4-BE49-F238E27FC236}">
              <a16:creationId xmlns:a16="http://schemas.microsoft.com/office/drawing/2014/main" id="{00000000-0008-0000-0E00-0000FB010000}"/>
            </a:ext>
          </a:extLst>
        </xdr:cNvPr>
        <xdr:cNvSpPr/>
      </xdr:nvSpPr>
      <xdr:spPr>
        <a:xfrm>
          <a:off x="1793748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24574</xdr:rowOff>
    </xdr:from>
    <xdr:to>
      <xdr:col>111</xdr:col>
      <xdr:colOff>177800</xdr:colOff>
      <xdr:row>60</xdr:row>
      <xdr:rowOff>34290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7988280" y="10082974"/>
          <a:ext cx="78994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161798</xdr:rowOff>
    </xdr:from>
    <xdr:to>
      <xdr:col>102</xdr:col>
      <xdr:colOff>165100</xdr:colOff>
      <xdr:row>60</xdr:row>
      <xdr:rowOff>91948</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17162780" y="10052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34290</xdr:rowOff>
    </xdr:from>
    <xdr:to>
      <xdr:col>107</xdr:col>
      <xdr:colOff>50800</xdr:colOff>
      <xdr:row>60</xdr:row>
      <xdr:rowOff>41148</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7213580" y="1009269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165227</xdr:rowOff>
    </xdr:from>
    <xdr:to>
      <xdr:col>98</xdr:col>
      <xdr:colOff>38100</xdr:colOff>
      <xdr:row>60</xdr:row>
      <xdr:rowOff>95377</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16388080" y="10055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60</xdr:row>
      <xdr:rowOff>44577</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flipV="1">
          <a:off x="16431260" y="10099548"/>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513" name="n_1aveValue【学校施設】&#10;一人当たり面積">
          <a:extLst>
            <a:ext uri="{FF2B5EF4-FFF2-40B4-BE49-F238E27FC236}">
              <a16:creationId xmlns:a16="http://schemas.microsoft.com/office/drawing/2014/main" id="{00000000-0008-0000-0E00-000001020000}"/>
            </a:ext>
          </a:extLst>
        </xdr:cNvPr>
        <xdr:cNvSpPr txBox="1"/>
      </xdr:nvSpPr>
      <xdr:spPr>
        <a:xfrm>
          <a:off x="185611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151655</xdr:rowOff>
    </xdr:from>
    <xdr:ext cx="469744" cy="259045"/>
    <xdr:sp macro="" textlink="">
      <xdr:nvSpPr>
        <xdr:cNvPr id="514" name="n_2aveValue【学校施設】&#10;一人当たり面積">
          <a:extLst>
            <a:ext uri="{FF2B5EF4-FFF2-40B4-BE49-F238E27FC236}">
              <a16:creationId xmlns:a16="http://schemas.microsoft.com/office/drawing/2014/main" id="{00000000-0008-0000-0E00-000002020000}"/>
            </a:ext>
          </a:extLst>
        </xdr:cNvPr>
        <xdr:cNvSpPr txBox="1"/>
      </xdr:nvSpPr>
      <xdr:spPr>
        <a:xfrm>
          <a:off x="17776267" y="1021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515" name="n_3aveValue【学校施設】&#10;一人当たり面積">
          <a:extLst>
            <a:ext uri="{FF2B5EF4-FFF2-40B4-BE49-F238E27FC236}">
              <a16:creationId xmlns:a16="http://schemas.microsoft.com/office/drawing/2014/main" id="{00000000-0008-0000-0E00-000003020000}"/>
            </a:ext>
          </a:extLst>
        </xdr:cNvPr>
        <xdr:cNvSpPr txBox="1"/>
      </xdr:nvSpPr>
      <xdr:spPr>
        <a:xfrm>
          <a:off x="1700156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168229</xdr:rowOff>
    </xdr:from>
    <xdr:ext cx="469744" cy="259045"/>
    <xdr:sp macro="" textlink="">
      <xdr:nvSpPr>
        <xdr:cNvPr id="516" name="n_4aveValue【学校施設】&#10;一人当たり面積">
          <a:extLst>
            <a:ext uri="{FF2B5EF4-FFF2-40B4-BE49-F238E27FC236}">
              <a16:creationId xmlns:a16="http://schemas.microsoft.com/office/drawing/2014/main" id="{00000000-0008-0000-0E00-000004020000}"/>
            </a:ext>
          </a:extLst>
        </xdr:cNvPr>
        <xdr:cNvSpPr txBox="1"/>
      </xdr:nvSpPr>
      <xdr:spPr>
        <a:xfrm>
          <a:off x="16226867" y="1022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91901</xdr:rowOff>
    </xdr:from>
    <xdr:ext cx="469744" cy="259045"/>
    <xdr:sp macro="" textlink="">
      <xdr:nvSpPr>
        <xdr:cNvPr id="517" name="n_1mainValue【学校施設】&#10;一人当たり面積">
          <a:extLst>
            <a:ext uri="{FF2B5EF4-FFF2-40B4-BE49-F238E27FC236}">
              <a16:creationId xmlns:a16="http://schemas.microsoft.com/office/drawing/2014/main" id="{00000000-0008-0000-0E00-000005020000}"/>
            </a:ext>
          </a:extLst>
        </xdr:cNvPr>
        <xdr:cNvSpPr txBox="1"/>
      </xdr:nvSpPr>
      <xdr:spPr>
        <a:xfrm>
          <a:off x="18561127" y="981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101617</xdr:rowOff>
    </xdr:from>
    <xdr:ext cx="469744" cy="259045"/>
    <xdr:sp macro="" textlink="">
      <xdr:nvSpPr>
        <xdr:cNvPr id="518" name="n_2mainValue【学校施設】&#10;一人当たり面積">
          <a:extLst>
            <a:ext uri="{FF2B5EF4-FFF2-40B4-BE49-F238E27FC236}">
              <a16:creationId xmlns:a16="http://schemas.microsoft.com/office/drawing/2014/main" id="{00000000-0008-0000-0E00-000006020000}"/>
            </a:ext>
          </a:extLst>
        </xdr:cNvPr>
        <xdr:cNvSpPr txBox="1"/>
      </xdr:nvSpPr>
      <xdr:spPr>
        <a:xfrm>
          <a:off x="1777626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108475</xdr:rowOff>
    </xdr:from>
    <xdr:ext cx="469744" cy="259045"/>
    <xdr:sp macro="" textlink="">
      <xdr:nvSpPr>
        <xdr:cNvPr id="519" name="n_3mainValue【学校施設】&#10;一人当たり面積">
          <a:extLst>
            <a:ext uri="{FF2B5EF4-FFF2-40B4-BE49-F238E27FC236}">
              <a16:creationId xmlns:a16="http://schemas.microsoft.com/office/drawing/2014/main" id="{00000000-0008-0000-0E00-000007020000}"/>
            </a:ext>
          </a:extLst>
        </xdr:cNvPr>
        <xdr:cNvSpPr txBox="1"/>
      </xdr:nvSpPr>
      <xdr:spPr>
        <a:xfrm>
          <a:off x="17001567" y="983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111904</xdr:rowOff>
    </xdr:from>
    <xdr:ext cx="469744" cy="259045"/>
    <xdr:sp macro="" textlink="">
      <xdr:nvSpPr>
        <xdr:cNvPr id="520" name="n_4mainValue【学校施設】&#10;一人当たり面積">
          <a:extLst>
            <a:ext uri="{FF2B5EF4-FFF2-40B4-BE49-F238E27FC236}">
              <a16:creationId xmlns:a16="http://schemas.microsoft.com/office/drawing/2014/main" id="{00000000-0008-0000-0E00-000008020000}"/>
            </a:ext>
          </a:extLst>
        </xdr:cNvPr>
        <xdr:cNvSpPr txBox="1"/>
      </xdr:nvSpPr>
      <xdr:spPr>
        <a:xfrm>
          <a:off x="16226867" y="98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a:extLst>
            <a:ext uri="{FF2B5EF4-FFF2-40B4-BE49-F238E27FC236}">
              <a16:creationId xmlns:a16="http://schemas.microsoft.com/office/drawing/2014/main" id="{00000000-0008-0000-0E00-00002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4375764" y="13119734"/>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児童館】&#10;有形固定資産減価償却率最小値テキスト">
          <a:extLst>
            <a:ext uri="{FF2B5EF4-FFF2-40B4-BE49-F238E27FC236}">
              <a16:creationId xmlns:a16="http://schemas.microsoft.com/office/drawing/2014/main" id="{00000000-0008-0000-0E00-000022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548" name="【児童館】&#10;有形固定資産減価償却率最大値テキスト">
          <a:extLst>
            <a:ext uri="{FF2B5EF4-FFF2-40B4-BE49-F238E27FC236}">
              <a16:creationId xmlns:a16="http://schemas.microsoft.com/office/drawing/2014/main" id="{00000000-0008-0000-0E00-000024020000}"/>
            </a:ext>
          </a:extLst>
        </xdr:cNvPr>
        <xdr:cNvSpPr txBox="1"/>
      </xdr:nvSpPr>
      <xdr:spPr>
        <a:xfrm>
          <a:off x="14414500" y="12902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4287500" y="13119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550" name="【児童館】&#10;有形固定資産減価償却率平均値テキスト">
          <a:extLst>
            <a:ext uri="{FF2B5EF4-FFF2-40B4-BE49-F238E27FC236}">
              <a16:creationId xmlns:a16="http://schemas.microsoft.com/office/drawing/2014/main" id="{00000000-0008-0000-0E00-000026020000}"/>
            </a:ext>
          </a:extLst>
        </xdr:cNvPr>
        <xdr:cNvSpPr txBox="1"/>
      </xdr:nvSpPr>
      <xdr:spPr>
        <a:xfrm>
          <a:off x="14414500" y="1391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4325600" y="1393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135788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28041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71120</xdr:rowOff>
    </xdr:from>
    <xdr:to>
      <xdr:col>72</xdr:col>
      <xdr:colOff>38100</xdr:colOff>
      <xdr:row>82</xdr:row>
      <xdr:rowOff>1270</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2029440" y="13649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123188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48261</xdr:rowOff>
    </xdr:from>
    <xdr:to>
      <xdr:col>85</xdr:col>
      <xdr:colOff>177800</xdr:colOff>
      <xdr:row>80</xdr:row>
      <xdr:rowOff>149861</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4325600" y="134594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71138</xdr:rowOff>
    </xdr:from>
    <xdr:ext cx="405111" cy="259045"/>
    <xdr:sp macro="" textlink="">
      <xdr:nvSpPr>
        <xdr:cNvPr id="562" name="【児童館】&#10;有形固定資産減価償却率該当値テキスト">
          <a:extLst>
            <a:ext uri="{FF2B5EF4-FFF2-40B4-BE49-F238E27FC236}">
              <a16:creationId xmlns:a16="http://schemas.microsoft.com/office/drawing/2014/main" id="{00000000-0008-0000-0E00-000032020000}"/>
            </a:ext>
          </a:extLst>
        </xdr:cNvPr>
        <xdr:cNvSpPr txBox="1"/>
      </xdr:nvSpPr>
      <xdr:spPr>
        <a:xfrm>
          <a:off x="14414500"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636</xdr:rowOff>
    </xdr:from>
    <xdr:to>
      <xdr:col>81</xdr:col>
      <xdr:colOff>101600</xdr:colOff>
      <xdr:row>80</xdr:row>
      <xdr:rowOff>102236</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357884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51436</xdr:rowOff>
    </xdr:from>
    <xdr:to>
      <xdr:col>85</xdr:col>
      <xdr:colOff>127000</xdr:colOff>
      <xdr:row>80</xdr:row>
      <xdr:rowOff>99061</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3629640" y="13462636"/>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107314</xdr:rowOff>
    </xdr:from>
    <xdr:to>
      <xdr:col>76</xdr:col>
      <xdr:colOff>165100</xdr:colOff>
      <xdr:row>80</xdr:row>
      <xdr:rowOff>37464</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2804140" y="13350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158114</xdr:rowOff>
    </xdr:from>
    <xdr:to>
      <xdr:col>81</xdr:col>
      <xdr:colOff>50800</xdr:colOff>
      <xdr:row>80</xdr:row>
      <xdr:rowOff>51436</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2854940" y="13401674"/>
          <a:ext cx="774700" cy="6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78739</xdr:rowOff>
    </xdr:from>
    <xdr:to>
      <xdr:col>72</xdr:col>
      <xdr:colOff>38100</xdr:colOff>
      <xdr:row>80</xdr:row>
      <xdr:rowOff>8889</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12029440" y="13322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129539</xdr:rowOff>
    </xdr:from>
    <xdr:to>
      <xdr:col>76</xdr:col>
      <xdr:colOff>114300</xdr:colOff>
      <xdr:row>79</xdr:row>
      <xdr:rowOff>158114</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2072620" y="13373099"/>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33020</xdr:rowOff>
    </xdr:from>
    <xdr:to>
      <xdr:col>67</xdr:col>
      <xdr:colOff>101600</xdr:colOff>
      <xdr:row>79</xdr:row>
      <xdr:rowOff>134620</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1123188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83820</xdr:rowOff>
    </xdr:from>
    <xdr:to>
      <xdr:col>71</xdr:col>
      <xdr:colOff>177800</xdr:colOff>
      <xdr:row>79</xdr:row>
      <xdr:rowOff>129539</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1282680" y="13327380"/>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571" name="n_1aveValue【児童館】&#10;有形固定資産減価償却率">
          <a:extLst>
            <a:ext uri="{FF2B5EF4-FFF2-40B4-BE49-F238E27FC236}">
              <a16:creationId xmlns:a16="http://schemas.microsoft.com/office/drawing/2014/main" id="{00000000-0008-0000-0E00-00003B020000}"/>
            </a:ext>
          </a:extLst>
        </xdr:cNvPr>
        <xdr:cNvSpPr txBox="1"/>
      </xdr:nvSpPr>
      <xdr:spPr>
        <a:xfrm>
          <a:off x="13437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572" name="n_2aveValue【児童館】&#10;有形固定資産減価償却率">
          <a:extLst>
            <a:ext uri="{FF2B5EF4-FFF2-40B4-BE49-F238E27FC236}">
              <a16:creationId xmlns:a16="http://schemas.microsoft.com/office/drawing/2014/main" id="{00000000-0008-0000-0E00-00003C020000}"/>
            </a:ext>
          </a:extLst>
        </xdr:cNvPr>
        <xdr:cNvSpPr txBox="1"/>
      </xdr:nvSpPr>
      <xdr:spPr>
        <a:xfrm>
          <a:off x="126752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163847</xdr:rowOff>
    </xdr:from>
    <xdr:ext cx="405111" cy="259045"/>
    <xdr:sp macro="" textlink="">
      <xdr:nvSpPr>
        <xdr:cNvPr id="573" name="n_3aveValue【児童館】&#10;有形固定資産減価償却率">
          <a:extLst>
            <a:ext uri="{FF2B5EF4-FFF2-40B4-BE49-F238E27FC236}">
              <a16:creationId xmlns:a16="http://schemas.microsoft.com/office/drawing/2014/main" id="{00000000-0008-0000-0E00-00003D020000}"/>
            </a:ext>
          </a:extLst>
        </xdr:cNvPr>
        <xdr:cNvSpPr txBox="1"/>
      </xdr:nvSpPr>
      <xdr:spPr>
        <a:xfrm>
          <a:off x="11900544" y="1374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574" name="n_4aveValue【児童館】&#10;有形固定資産減価償却率">
          <a:extLst>
            <a:ext uri="{FF2B5EF4-FFF2-40B4-BE49-F238E27FC236}">
              <a16:creationId xmlns:a16="http://schemas.microsoft.com/office/drawing/2014/main" id="{00000000-0008-0000-0E00-00003E020000}"/>
            </a:ext>
          </a:extLst>
        </xdr:cNvPr>
        <xdr:cNvSpPr txBox="1"/>
      </xdr:nvSpPr>
      <xdr:spPr>
        <a:xfrm>
          <a:off x="11102984"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118763</xdr:rowOff>
    </xdr:from>
    <xdr:ext cx="405111" cy="259045"/>
    <xdr:sp macro="" textlink="">
      <xdr:nvSpPr>
        <xdr:cNvPr id="575" name="n_1mainValue【児童館】&#10;有形固定資産減価償却率">
          <a:extLst>
            <a:ext uri="{FF2B5EF4-FFF2-40B4-BE49-F238E27FC236}">
              <a16:creationId xmlns:a16="http://schemas.microsoft.com/office/drawing/2014/main" id="{00000000-0008-0000-0E00-00003F020000}"/>
            </a:ext>
          </a:extLst>
        </xdr:cNvPr>
        <xdr:cNvSpPr txBox="1"/>
      </xdr:nvSpPr>
      <xdr:spPr>
        <a:xfrm>
          <a:off x="13437244" y="1319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53991</xdr:rowOff>
    </xdr:from>
    <xdr:ext cx="405111" cy="259045"/>
    <xdr:sp macro="" textlink="">
      <xdr:nvSpPr>
        <xdr:cNvPr id="576" name="n_2mainValue【児童館】&#10;有形固定資産減価償却率">
          <a:extLst>
            <a:ext uri="{FF2B5EF4-FFF2-40B4-BE49-F238E27FC236}">
              <a16:creationId xmlns:a16="http://schemas.microsoft.com/office/drawing/2014/main" id="{00000000-0008-0000-0E00-000040020000}"/>
            </a:ext>
          </a:extLst>
        </xdr:cNvPr>
        <xdr:cNvSpPr txBox="1"/>
      </xdr:nvSpPr>
      <xdr:spPr>
        <a:xfrm>
          <a:off x="12675244" y="1312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25416</xdr:rowOff>
    </xdr:from>
    <xdr:ext cx="405111" cy="259045"/>
    <xdr:sp macro="" textlink="">
      <xdr:nvSpPr>
        <xdr:cNvPr id="577" name="n_3mainValue【児童館】&#10;有形固定資産減価償却率">
          <a:extLst>
            <a:ext uri="{FF2B5EF4-FFF2-40B4-BE49-F238E27FC236}">
              <a16:creationId xmlns:a16="http://schemas.microsoft.com/office/drawing/2014/main" id="{00000000-0008-0000-0E00-000041020000}"/>
            </a:ext>
          </a:extLst>
        </xdr:cNvPr>
        <xdr:cNvSpPr txBox="1"/>
      </xdr:nvSpPr>
      <xdr:spPr>
        <a:xfrm>
          <a:off x="1190054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151147</xdr:rowOff>
    </xdr:from>
    <xdr:ext cx="405111" cy="259045"/>
    <xdr:sp macro="" textlink="">
      <xdr:nvSpPr>
        <xdr:cNvPr id="578" name="n_4mainValue【児童館】&#10;有形固定資産減価償却率">
          <a:extLst>
            <a:ext uri="{FF2B5EF4-FFF2-40B4-BE49-F238E27FC236}">
              <a16:creationId xmlns:a16="http://schemas.microsoft.com/office/drawing/2014/main" id="{00000000-0008-0000-0E00-000042020000}"/>
            </a:ext>
          </a:extLst>
        </xdr:cNvPr>
        <xdr:cNvSpPr txBox="1"/>
      </xdr:nvSpPr>
      <xdr:spPr>
        <a:xfrm>
          <a:off x="1110298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児童館】&#10;一人当たり面積グラフ枠">
          <a:extLst>
            <a:ext uri="{FF2B5EF4-FFF2-40B4-BE49-F238E27FC236}">
              <a16:creationId xmlns:a16="http://schemas.microsoft.com/office/drawing/2014/main" id="{00000000-0008-0000-0E00-000059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9509104" y="1292733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03" name="【児童館】&#10;一人当たり面積最小値テキスト">
          <a:extLst>
            <a:ext uri="{FF2B5EF4-FFF2-40B4-BE49-F238E27FC236}">
              <a16:creationId xmlns:a16="http://schemas.microsoft.com/office/drawing/2014/main" id="{00000000-0008-0000-0E00-00005B020000}"/>
            </a:ext>
          </a:extLst>
        </xdr:cNvPr>
        <xdr:cNvSpPr txBox="1"/>
      </xdr:nvSpPr>
      <xdr:spPr>
        <a:xfrm>
          <a:off x="1954784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94437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05" name="【児童館】&#10;一人当たり面積最大値テキスト">
          <a:extLst>
            <a:ext uri="{FF2B5EF4-FFF2-40B4-BE49-F238E27FC236}">
              <a16:creationId xmlns:a16="http://schemas.microsoft.com/office/drawing/2014/main" id="{00000000-0008-0000-0E00-00005D020000}"/>
            </a:ext>
          </a:extLst>
        </xdr:cNvPr>
        <xdr:cNvSpPr txBox="1"/>
      </xdr:nvSpPr>
      <xdr:spPr>
        <a:xfrm>
          <a:off x="1954784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944370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07" name="【児童館】&#10;一人当たり面積平均値テキスト">
          <a:extLst>
            <a:ext uri="{FF2B5EF4-FFF2-40B4-BE49-F238E27FC236}">
              <a16:creationId xmlns:a16="http://schemas.microsoft.com/office/drawing/2014/main" id="{00000000-0008-0000-0E00-00005F020000}"/>
            </a:ext>
          </a:extLst>
        </xdr:cNvPr>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71627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1638808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945894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619" name="【児童館】&#10;一人当たり面積該当値テキスト">
          <a:extLst>
            <a:ext uri="{FF2B5EF4-FFF2-40B4-BE49-F238E27FC236}">
              <a16:creationId xmlns:a16="http://schemas.microsoft.com/office/drawing/2014/main" id="{00000000-0008-0000-0E00-00006B020000}"/>
            </a:ext>
          </a:extLst>
        </xdr:cNvPr>
        <xdr:cNvSpPr txBox="1"/>
      </xdr:nvSpPr>
      <xdr:spPr>
        <a:xfrm>
          <a:off x="19547840"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101600</xdr:rowOff>
    </xdr:from>
    <xdr:to>
      <xdr:col>112</xdr:col>
      <xdr:colOff>38100</xdr:colOff>
      <xdr:row>80</xdr:row>
      <xdr:rowOff>31750</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8735040" y="13345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152400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flipV="1">
          <a:off x="18778220" y="1333881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101600</xdr:rowOff>
    </xdr:from>
    <xdr:to>
      <xdr:col>107</xdr:col>
      <xdr:colOff>101600</xdr:colOff>
      <xdr:row>80</xdr:row>
      <xdr:rowOff>31750</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7937480" y="1334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152400</xdr:rowOff>
    </xdr:from>
    <xdr:to>
      <xdr:col>111</xdr:col>
      <xdr:colOff>177800</xdr:colOff>
      <xdr:row>79</xdr:row>
      <xdr:rowOff>152400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7988280" y="13395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120650</xdr:rowOff>
    </xdr:from>
    <xdr:to>
      <xdr:col>102</xdr:col>
      <xdr:colOff>165100</xdr:colOff>
      <xdr:row>80</xdr:row>
      <xdr:rowOff>50800</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17162780"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152400</xdr:rowOff>
    </xdr:from>
    <xdr:to>
      <xdr:col>107</xdr:col>
      <xdr:colOff>50800</xdr:colOff>
      <xdr:row>80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7213580" y="1339596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120650</xdr:rowOff>
    </xdr:from>
    <xdr:to>
      <xdr:col>98</xdr:col>
      <xdr:colOff>38100</xdr:colOff>
      <xdr:row>80</xdr:row>
      <xdr:rowOff>50800</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16388080" y="1336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0</xdr:rowOff>
    </xdr:from>
    <xdr:to>
      <xdr:col>102</xdr:col>
      <xdr:colOff>114300</xdr:colOff>
      <xdr:row>80</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6431260" y="13411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28" name="n_1aveValue【児童館】&#10;一人当たり面積">
          <a:extLst>
            <a:ext uri="{FF2B5EF4-FFF2-40B4-BE49-F238E27FC236}">
              <a16:creationId xmlns:a16="http://schemas.microsoft.com/office/drawing/2014/main" id="{00000000-0008-0000-0E00-000074020000}"/>
            </a:ext>
          </a:extLst>
        </xdr:cNvPr>
        <xdr:cNvSpPr txBox="1"/>
      </xdr:nvSpPr>
      <xdr:spPr>
        <a:xfrm>
          <a:off x="1856112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629" name="n_2aveValue【児童館】&#10;一人当たり面積">
          <a:extLst>
            <a:ext uri="{FF2B5EF4-FFF2-40B4-BE49-F238E27FC236}">
              <a16:creationId xmlns:a16="http://schemas.microsoft.com/office/drawing/2014/main" id="{00000000-0008-0000-0E00-000075020000}"/>
            </a:ext>
          </a:extLst>
        </xdr:cNvPr>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630" name="n_3aveValue【児童館】&#10;一人当たり面積">
          <a:extLst>
            <a:ext uri="{FF2B5EF4-FFF2-40B4-BE49-F238E27FC236}">
              <a16:creationId xmlns:a16="http://schemas.microsoft.com/office/drawing/2014/main" id="{00000000-0008-0000-0E00-000076020000}"/>
            </a:ext>
          </a:extLst>
        </xdr:cNvPr>
        <xdr:cNvSpPr txBox="1"/>
      </xdr:nvSpPr>
      <xdr:spPr>
        <a:xfrm>
          <a:off x="170015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631" name="n_4aveValue【児童館】&#10;一人当たり面積">
          <a:extLst>
            <a:ext uri="{FF2B5EF4-FFF2-40B4-BE49-F238E27FC236}">
              <a16:creationId xmlns:a16="http://schemas.microsoft.com/office/drawing/2014/main" id="{00000000-0008-0000-0E00-000077020000}"/>
            </a:ext>
          </a:extLst>
        </xdr:cNvPr>
        <xdr:cNvSpPr txBox="1"/>
      </xdr:nvSpPr>
      <xdr:spPr>
        <a:xfrm>
          <a:off x="162268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48277</xdr:rowOff>
    </xdr:from>
    <xdr:ext cx="469744" cy="259045"/>
    <xdr:sp macro="" textlink="">
      <xdr:nvSpPr>
        <xdr:cNvPr id="632" name="n_1mainValue【児童館】&#10;一人当たり面積">
          <a:extLst>
            <a:ext uri="{FF2B5EF4-FFF2-40B4-BE49-F238E27FC236}">
              <a16:creationId xmlns:a16="http://schemas.microsoft.com/office/drawing/2014/main" id="{00000000-0008-0000-0E00-000078020000}"/>
            </a:ext>
          </a:extLst>
        </xdr:cNvPr>
        <xdr:cNvSpPr txBox="1"/>
      </xdr:nvSpPr>
      <xdr:spPr>
        <a:xfrm>
          <a:off x="18561127"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48277</xdr:rowOff>
    </xdr:from>
    <xdr:ext cx="469744" cy="259045"/>
    <xdr:sp macro="" textlink="">
      <xdr:nvSpPr>
        <xdr:cNvPr id="633" name="n_2mainValue【児童館】&#10;一人当たり面積">
          <a:extLst>
            <a:ext uri="{FF2B5EF4-FFF2-40B4-BE49-F238E27FC236}">
              <a16:creationId xmlns:a16="http://schemas.microsoft.com/office/drawing/2014/main" id="{00000000-0008-0000-0E00-000079020000}"/>
            </a:ext>
          </a:extLst>
        </xdr:cNvPr>
        <xdr:cNvSpPr txBox="1"/>
      </xdr:nvSpPr>
      <xdr:spPr>
        <a:xfrm>
          <a:off x="17776267"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67327</xdr:rowOff>
    </xdr:from>
    <xdr:ext cx="469744" cy="259045"/>
    <xdr:sp macro="" textlink="">
      <xdr:nvSpPr>
        <xdr:cNvPr id="634" name="n_3mainValue【児童館】&#10;一人当たり面積">
          <a:extLst>
            <a:ext uri="{FF2B5EF4-FFF2-40B4-BE49-F238E27FC236}">
              <a16:creationId xmlns:a16="http://schemas.microsoft.com/office/drawing/2014/main" id="{00000000-0008-0000-0E00-00007A020000}"/>
            </a:ext>
          </a:extLst>
        </xdr:cNvPr>
        <xdr:cNvSpPr txBox="1"/>
      </xdr:nvSpPr>
      <xdr:spPr>
        <a:xfrm>
          <a:off x="1700156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67327</xdr:rowOff>
    </xdr:from>
    <xdr:ext cx="469744" cy="259045"/>
    <xdr:sp macro="" textlink="">
      <xdr:nvSpPr>
        <xdr:cNvPr id="635" name="n_4mainValue【児童館】&#10;一人当たり面積">
          <a:extLst>
            <a:ext uri="{FF2B5EF4-FFF2-40B4-BE49-F238E27FC236}">
              <a16:creationId xmlns:a16="http://schemas.microsoft.com/office/drawing/2014/main" id="{00000000-0008-0000-0E00-00007B020000}"/>
            </a:ext>
          </a:extLst>
        </xdr:cNvPr>
        <xdr:cNvSpPr txBox="1"/>
      </xdr:nvSpPr>
      <xdr:spPr>
        <a:xfrm>
          <a:off x="1622686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00000000-0008-0000-0E00-000093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4375764" y="16657321"/>
          <a:ext cx="0" cy="145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661" name="【公民館】&#10;有形固定資産減価償却率最小値テキスト">
          <a:extLst>
            <a:ext uri="{FF2B5EF4-FFF2-40B4-BE49-F238E27FC236}">
              <a16:creationId xmlns:a16="http://schemas.microsoft.com/office/drawing/2014/main" id="{00000000-0008-0000-0E00-000095020000}"/>
            </a:ext>
          </a:extLst>
        </xdr:cNvPr>
        <xdr:cNvSpPr txBox="1"/>
      </xdr:nvSpPr>
      <xdr:spPr>
        <a:xfrm>
          <a:off x="14414500" y="181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4287500" y="18110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3" name="【公民館】&#10;有形固定資産減価償却率最大値テキスト">
          <a:extLst>
            <a:ext uri="{FF2B5EF4-FFF2-40B4-BE49-F238E27FC236}">
              <a16:creationId xmlns:a16="http://schemas.microsoft.com/office/drawing/2014/main" id="{00000000-0008-0000-0E00-000097020000}"/>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5" name="【公民館】&#10;有形固定資産減価償却率平均値テキスト">
          <a:extLst>
            <a:ext uri="{FF2B5EF4-FFF2-40B4-BE49-F238E27FC236}">
              <a16:creationId xmlns:a16="http://schemas.microsoft.com/office/drawing/2014/main" id="{00000000-0008-0000-0E00-000099020000}"/>
            </a:ext>
          </a:extLst>
        </xdr:cNvPr>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3578840" y="1747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280414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2029440" y="17440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1231880" y="174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73025</xdr:rowOff>
    </xdr:from>
    <xdr:to>
      <xdr:col>85</xdr:col>
      <xdr:colOff>177800</xdr:colOff>
      <xdr:row>106</xdr:row>
      <xdr:rowOff>3175</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4325600" y="176752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51452</xdr:rowOff>
    </xdr:from>
    <xdr:ext cx="405111" cy="259045"/>
    <xdr:sp macro="" textlink="">
      <xdr:nvSpPr>
        <xdr:cNvPr id="677" name="【公民館】&#10;有形固定資産減価償却率該当値テキスト">
          <a:extLst>
            <a:ext uri="{FF2B5EF4-FFF2-40B4-BE49-F238E27FC236}">
              <a16:creationId xmlns:a16="http://schemas.microsoft.com/office/drawing/2014/main" id="{00000000-0008-0000-0E00-0000A5020000}"/>
            </a:ext>
          </a:extLst>
        </xdr:cNvPr>
        <xdr:cNvSpPr txBox="1"/>
      </xdr:nvSpPr>
      <xdr:spPr>
        <a:xfrm>
          <a:off x="14414500"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53975</xdr:rowOff>
    </xdr:from>
    <xdr:to>
      <xdr:col>81</xdr:col>
      <xdr:colOff>101600</xdr:colOff>
      <xdr:row>105</xdr:row>
      <xdr:rowOff>155575</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357884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104775</xdr:rowOff>
    </xdr:from>
    <xdr:to>
      <xdr:col>85</xdr:col>
      <xdr:colOff>127000</xdr:colOff>
      <xdr:row>105</xdr:row>
      <xdr:rowOff>123825</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3629640" y="17706975"/>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280414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66675</xdr:rowOff>
    </xdr:from>
    <xdr:to>
      <xdr:col>81</xdr:col>
      <xdr:colOff>50800</xdr:colOff>
      <xdr:row>105</xdr:row>
      <xdr:rowOff>104775</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2854940" y="176688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2029440" y="1758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26670</xdr:rowOff>
    </xdr:from>
    <xdr:to>
      <xdr:col>76</xdr:col>
      <xdr:colOff>114300</xdr:colOff>
      <xdr:row>105</xdr:row>
      <xdr:rowOff>66675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2072620" y="1762887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123188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26670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1282680" y="176212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86" name="n_1aveValue【公民館】&#10;有形固定資産減価償却率">
          <a:extLst>
            <a:ext uri="{FF2B5EF4-FFF2-40B4-BE49-F238E27FC236}">
              <a16:creationId xmlns:a16="http://schemas.microsoft.com/office/drawing/2014/main" id="{00000000-0008-0000-0E00-0000AE020000}"/>
            </a:ext>
          </a:extLst>
        </xdr:cNvPr>
        <xdr:cNvSpPr txBox="1"/>
      </xdr:nvSpPr>
      <xdr:spPr>
        <a:xfrm>
          <a:off x="134372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113047</xdr:rowOff>
    </xdr:from>
    <xdr:ext cx="405111" cy="259045"/>
    <xdr:sp macro="" textlink="">
      <xdr:nvSpPr>
        <xdr:cNvPr id="687" name="n_2aveValue【公民館】&#10;有形固定資産減価償却率">
          <a:extLst>
            <a:ext uri="{FF2B5EF4-FFF2-40B4-BE49-F238E27FC236}">
              <a16:creationId xmlns:a16="http://schemas.microsoft.com/office/drawing/2014/main" id="{00000000-0008-0000-0E00-0000AF020000}"/>
            </a:ext>
          </a:extLst>
        </xdr:cNvPr>
        <xdr:cNvSpPr txBox="1"/>
      </xdr:nvSpPr>
      <xdr:spPr>
        <a:xfrm>
          <a:off x="126752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124477</xdr:rowOff>
    </xdr:from>
    <xdr:ext cx="405111" cy="259045"/>
    <xdr:sp macro="" textlink="">
      <xdr:nvSpPr>
        <xdr:cNvPr id="688" name="n_3aveValue【公民館】&#10;有形固定資産減価償却率">
          <a:extLst>
            <a:ext uri="{FF2B5EF4-FFF2-40B4-BE49-F238E27FC236}">
              <a16:creationId xmlns:a16="http://schemas.microsoft.com/office/drawing/2014/main" id="{00000000-0008-0000-0E00-0000B0020000}"/>
            </a:ext>
          </a:extLst>
        </xdr:cNvPr>
        <xdr:cNvSpPr txBox="1"/>
      </xdr:nvSpPr>
      <xdr:spPr>
        <a:xfrm>
          <a:off x="1190054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89" name="n_4aveValue【公民館】&#10;有形固定資産減価償却率">
          <a:extLst>
            <a:ext uri="{FF2B5EF4-FFF2-40B4-BE49-F238E27FC236}">
              <a16:creationId xmlns:a16="http://schemas.microsoft.com/office/drawing/2014/main" id="{00000000-0008-0000-0E00-0000B1020000}"/>
            </a:ext>
          </a:extLst>
        </xdr:cNvPr>
        <xdr:cNvSpPr txBox="1"/>
      </xdr:nvSpPr>
      <xdr:spPr>
        <a:xfrm>
          <a:off x="11102984" y="172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146702</xdr:rowOff>
    </xdr:from>
    <xdr:ext cx="405111" cy="259045"/>
    <xdr:sp macro="" textlink="">
      <xdr:nvSpPr>
        <xdr:cNvPr id="690" name="n_1mainValue【公民館】&#10;有形固定資産減価償却率">
          <a:extLst>
            <a:ext uri="{FF2B5EF4-FFF2-40B4-BE49-F238E27FC236}">
              <a16:creationId xmlns:a16="http://schemas.microsoft.com/office/drawing/2014/main" id="{00000000-0008-0000-0E00-0000B2020000}"/>
            </a:ext>
          </a:extLst>
        </xdr:cNvPr>
        <xdr:cNvSpPr txBox="1"/>
      </xdr:nvSpPr>
      <xdr:spPr>
        <a:xfrm>
          <a:off x="1343724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108602</xdr:rowOff>
    </xdr:from>
    <xdr:ext cx="405111" cy="259045"/>
    <xdr:sp macro="" textlink="">
      <xdr:nvSpPr>
        <xdr:cNvPr id="691" name="n_2mainValue【公民館】&#10;有形固定資産減価償却率">
          <a:extLst>
            <a:ext uri="{FF2B5EF4-FFF2-40B4-BE49-F238E27FC236}">
              <a16:creationId xmlns:a16="http://schemas.microsoft.com/office/drawing/2014/main" id="{00000000-0008-0000-0E00-0000B3020000}"/>
            </a:ext>
          </a:extLst>
        </xdr:cNvPr>
        <xdr:cNvSpPr txBox="1"/>
      </xdr:nvSpPr>
      <xdr:spPr>
        <a:xfrm>
          <a:off x="12675244" y="1771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692" name="n_3mainValue【公民館】&#10;有形固定資産減価償却率">
          <a:extLst>
            <a:ext uri="{FF2B5EF4-FFF2-40B4-BE49-F238E27FC236}">
              <a16:creationId xmlns:a16="http://schemas.microsoft.com/office/drawing/2014/main" id="{00000000-0008-0000-0E00-0000B4020000}"/>
            </a:ext>
          </a:extLst>
        </xdr:cNvPr>
        <xdr:cNvSpPr txBox="1"/>
      </xdr:nvSpPr>
      <xdr:spPr>
        <a:xfrm>
          <a:off x="1190054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93" name="n_4mainValue【公民館】&#10;有形固定資産減価償却率">
          <a:extLst>
            <a:ext uri="{FF2B5EF4-FFF2-40B4-BE49-F238E27FC236}">
              <a16:creationId xmlns:a16="http://schemas.microsoft.com/office/drawing/2014/main" id="{00000000-0008-0000-0E00-0000B5020000}"/>
            </a:ext>
          </a:extLst>
        </xdr:cNvPr>
        <xdr:cNvSpPr txBox="1"/>
      </xdr:nvSpPr>
      <xdr:spPr>
        <a:xfrm>
          <a:off x="1110298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00000000-0008-0000-0E00-0000CA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9509104" y="16794480"/>
          <a:ext cx="0" cy="137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6" name="【公民館】&#10;一人当たり面積最小値テキスト">
          <a:extLst>
            <a:ext uri="{FF2B5EF4-FFF2-40B4-BE49-F238E27FC236}">
              <a16:creationId xmlns:a16="http://schemas.microsoft.com/office/drawing/2014/main" id="{00000000-0008-0000-0E00-0000CC020000}"/>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18" name="【公民館】&#10;一人当たり面積最大値テキスト">
          <a:extLst>
            <a:ext uri="{FF2B5EF4-FFF2-40B4-BE49-F238E27FC236}">
              <a16:creationId xmlns:a16="http://schemas.microsoft.com/office/drawing/2014/main" id="{00000000-0008-0000-0E00-0000CE020000}"/>
            </a:ext>
          </a:extLst>
        </xdr:cNvPr>
        <xdr:cNvSpPr txBox="1"/>
      </xdr:nvSpPr>
      <xdr:spPr>
        <a:xfrm>
          <a:off x="1954784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443700" y="1679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720" name="【公民館】&#10;一人当たり面積平均値テキスト">
          <a:extLst>
            <a:ext uri="{FF2B5EF4-FFF2-40B4-BE49-F238E27FC236}">
              <a16:creationId xmlns:a16="http://schemas.microsoft.com/office/drawing/2014/main" id="{00000000-0008-0000-0E00-0000D0020000}"/>
            </a:ext>
          </a:extLst>
        </xdr:cNvPr>
        <xdr:cNvSpPr txBox="1"/>
      </xdr:nvSpPr>
      <xdr:spPr>
        <a:xfrm>
          <a:off x="19547840" y="17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9458940" y="1777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8735040" y="17781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7937480" y="17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17162780" y="1781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638808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589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32" name="【公民館】&#10;一人当たり面積該当値テキスト">
          <a:extLst>
            <a:ext uri="{FF2B5EF4-FFF2-40B4-BE49-F238E27FC236}">
              <a16:creationId xmlns:a16="http://schemas.microsoft.com/office/drawing/2014/main" id="{00000000-0008-0000-0E00-0000DC020000}"/>
            </a:ext>
          </a:extLst>
        </xdr:cNvPr>
        <xdr:cNvSpPr txBox="1"/>
      </xdr:nvSpPr>
      <xdr:spPr>
        <a:xfrm>
          <a:off x="19547840"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735040" y="17960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73913</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flipV="1">
          <a:off x="18778220" y="18002250"/>
          <a:ext cx="7315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793748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76200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17988280" y="18011393"/>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27687</xdr:rowOff>
    </xdr:from>
    <xdr:to>
      <xdr:col>102</xdr:col>
      <xdr:colOff>165100</xdr:colOff>
      <xdr:row>107</xdr:row>
      <xdr:rowOff>129287</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7162780" y="179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78487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17213580" y="18013680"/>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27687</xdr:rowOff>
    </xdr:from>
    <xdr:to>
      <xdr:col>98</xdr:col>
      <xdr:colOff>38100</xdr:colOff>
      <xdr:row>107</xdr:row>
      <xdr:rowOff>129287</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6388080" y="17965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78487</xdr:rowOff>
    </xdr:from>
    <xdr:to>
      <xdr:col>102</xdr:col>
      <xdr:colOff>114300</xdr:colOff>
      <xdr:row>107</xdr:row>
      <xdr:rowOff>78487</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6431260" y="1801596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741" name="n_1aveValue【公民館】&#10;一人当たり面積">
          <a:extLst>
            <a:ext uri="{FF2B5EF4-FFF2-40B4-BE49-F238E27FC236}">
              <a16:creationId xmlns:a16="http://schemas.microsoft.com/office/drawing/2014/main" id="{00000000-0008-0000-0E00-0000E5020000}"/>
            </a:ext>
          </a:extLst>
        </xdr:cNvPr>
        <xdr:cNvSpPr txBox="1"/>
      </xdr:nvSpPr>
      <xdr:spPr>
        <a:xfrm>
          <a:off x="18561127" y="1756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742" name="n_2aveValue【公民館】&#10;一人当たり面積">
          <a:extLst>
            <a:ext uri="{FF2B5EF4-FFF2-40B4-BE49-F238E27FC236}">
              <a16:creationId xmlns:a16="http://schemas.microsoft.com/office/drawing/2014/main" id="{00000000-0008-0000-0E00-0000E6020000}"/>
            </a:ext>
          </a:extLst>
        </xdr:cNvPr>
        <xdr:cNvSpPr txBox="1"/>
      </xdr:nvSpPr>
      <xdr:spPr>
        <a:xfrm>
          <a:off x="17776267" y="1757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743" name="n_3aveValue【公民館】&#10;一人当たり面積">
          <a:extLst>
            <a:ext uri="{FF2B5EF4-FFF2-40B4-BE49-F238E27FC236}">
              <a16:creationId xmlns:a16="http://schemas.microsoft.com/office/drawing/2014/main" id="{00000000-0008-0000-0E00-0000E7020000}"/>
            </a:ext>
          </a:extLst>
        </xdr:cNvPr>
        <xdr:cNvSpPr txBox="1"/>
      </xdr:nvSpPr>
      <xdr:spPr>
        <a:xfrm>
          <a:off x="17001567" y="175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744" name="n_4aveValue【公民館】&#10;一人当たり面積">
          <a:extLst>
            <a:ext uri="{FF2B5EF4-FFF2-40B4-BE49-F238E27FC236}">
              <a16:creationId xmlns:a16="http://schemas.microsoft.com/office/drawing/2014/main" id="{00000000-0008-0000-0E00-0000E8020000}"/>
            </a:ext>
          </a:extLst>
        </xdr:cNvPr>
        <xdr:cNvSpPr txBox="1"/>
      </xdr:nvSpPr>
      <xdr:spPr>
        <a:xfrm>
          <a:off x="16226867" y="175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745" name="n_1mainValue【公民館】&#10;一人当たり面積">
          <a:extLst>
            <a:ext uri="{FF2B5EF4-FFF2-40B4-BE49-F238E27FC236}">
              <a16:creationId xmlns:a16="http://schemas.microsoft.com/office/drawing/2014/main" id="{00000000-0008-0000-0E00-0000E9020000}"/>
            </a:ext>
          </a:extLst>
        </xdr:cNvPr>
        <xdr:cNvSpPr txBox="1"/>
      </xdr:nvSpPr>
      <xdr:spPr>
        <a:xfrm>
          <a:off x="1856112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746" name="n_2mainValue【公民館】&#10;一人当たり面積">
          <a:extLst>
            <a:ext uri="{FF2B5EF4-FFF2-40B4-BE49-F238E27FC236}">
              <a16:creationId xmlns:a16="http://schemas.microsoft.com/office/drawing/2014/main" id="{00000000-0008-0000-0E00-0000EA020000}"/>
            </a:ext>
          </a:extLst>
        </xdr:cNvPr>
        <xdr:cNvSpPr txBox="1"/>
      </xdr:nvSpPr>
      <xdr:spPr>
        <a:xfrm>
          <a:off x="1777626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120414</xdr:rowOff>
    </xdr:from>
    <xdr:ext cx="469744" cy="259045"/>
    <xdr:sp macro="" textlink="">
      <xdr:nvSpPr>
        <xdr:cNvPr id="747" name="n_3mainValue【公民館】&#10;一人当たり面積">
          <a:extLst>
            <a:ext uri="{FF2B5EF4-FFF2-40B4-BE49-F238E27FC236}">
              <a16:creationId xmlns:a16="http://schemas.microsoft.com/office/drawing/2014/main" id="{00000000-0008-0000-0E00-0000EB020000}"/>
            </a:ext>
          </a:extLst>
        </xdr:cNvPr>
        <xdr:cNvSpPr txBox="1"/>
      </xdr:nvSpPr>
      <xdr:spPr>
        <a:xfrm>
          <a:off x="17001567" y="1805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120414</xdr:rowOff>
    </xdr:from>
    <xdr:ext cx="469744" cy="259045"/>
    <xdr:sp macro="" textlink="">
      <xdr:nvSpPr>
        <xdr:cNvPr id="748" name="n_4mainValue【公民館】&#10;一人当たり面積">
          <a:extLst>
            <a:ext uri="{FF2B5EF4-FFF2-40B4-BE49-F238E27FC236}">
              <a16:creationId xmlns:a16="http://schemas.microsoft.com/office/drawing/2014/main" id="{00000000-0008-0000-0E00-0000EC020000}"/>
            </a:ext>
          </a:extLst>
        </xdr:cNvPr>
        <xdr:cNvSpPr txBox="1"/>
      </xdr:nvSpPr>
      <xdr:spPr>
        <a:xfrm>
          <a:off x="16226867" y="1805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類似団体と比較して、有形固定資産減価償却率が特に高い施設は道路、保育所、学校施設であり、特に低い施設は児童館である。</a:t>
          </a:r>
          <a:endParaRPr lang="ja-JP" altLang="ja-JP" sz="1400">
            <a:effectLst/>
          </a:endParaRPr>
        </a:p>
        <a:p>
          <a:r>
            <a:rPr kumimoji="1" lang="ja-JP" altLang="ja-JP" sz="1100">
              <a:solidFill>
                <a:schemeClr val="dk1"/>
              </a:solidFill>
              <a:effectLst/>
              <a:latin typeface="+mn-lt"/>
              <a:ea typeface="+mn-ea"/>
              <a:cs typeface="+mn-cs"/>
            </a:rPr>
            <a:t>道路については長寿命化計画を策定しており、予防保全の考えのもと、計画的・効率的な管理を行い、長寿命化や財政負担の平準化に取り組んでいる。</a:t>
          </a:r>
          <a:endParaRPr lang="ja-JP" altLang="ja-JP" sz="1400">
            <a:effectLst/>
          </a:endParaRPr>
        </a:p>
        <a:p>
          <a:r>
            <a:rPr kumimoji="1" lang="ja-JP" altLang="ja-JP" sz="1100">
              <a:solidFill>
                <a:schemeClr val="dk1"/>
              </a:solidFill>
              <a:effectLst/>
              <a:latin typeface="+mn-lt"/>
              <a:ea typeface="+mn-ea"/>
              <a:cs typeface="+mn-cs"/>
            </a:rPr>
            <a:t>また、保育所、学校施設についても、外壁や屋上などの大規模改修を行っており、計画的に老朽化対策に取り組んでいる。</a:t>
          </a:r>
          <a:endParaRPr lang="ja-JP" altLang="ja-JP" sz="1400">
            <a:effectLst/>
          </a:endParaRPr>
        </a:p>
        <a:p>
          <a:r>
            <a:rPr kumimoji="1" lang="ja-JP" altLang="ja-JP" sz="1100">
              <a:solidFill>
                <a:schemeClr val="dk1"/>
              </a:solidFill>
              <a:effectLst/>
              <a:latin typeface="+mn-lt"/>
              <a:ea typeface="+mn-ea"/>
              <a:cs typeface="+mn-cs"/>
            </a:rPr>
            <a:t>児童館については全体的に新しい施設であるため、減価償却率が低くなっている。</a:t>
          </a:r>
          <a:endParaRPr lang="ja-JP" altLang="ja-JP" sz="1400">
            <a:effectLst/>
          </a:endParaRPr>
        </a:p>
        <a:p>
          <a:r>
            <a:rPr kumimoji="1" lang="ja-JP" altLang="ja-JP" sz="1100">
              <a:solidFill>
                <a:schemeClr val="dk1"/>
              </a:solidFill>
              <a:effectLst/>
              <a:latin typeface="+mn-lt"/>
              <a:ea typeface="+mn-ea"/>
              <a:cs typeface="+mn-cs"/>
            </a:rPr>
            <a:t>また、児童館については一人当たり面積が類似団体より高くなっているため、維持管理にかかる経費の増加に留意しつつ、計画的な管理を行っていく。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61,618
60,386
66.68
25,920,688
24,780,063
1,067,768
15,309,784
16,953,123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086225" y="551878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124960"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020820" y="7002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124960" y="52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020820" y="551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124960" y="605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03606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12160" y="6047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78740</xdr:rowOff>
    </xdr:from>
    <xdr:to>
      <xdr:col>15</xdr:col>
      <xdr:colOff>101600</xdr:colOff>
      <xdr:row>36</xdr:row>
      <xdr:rowOff>8890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14600" y="594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69215</xdr:rowOff>
    </xdr:from>
    <xdr:to>
      <xdr:col>10</xdr:col>
      <xdr:colOff>165100</xdr:colOff>
      <xdr:row>35</xdr:row>
      <xdr:rowOff>170815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39900" y="59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99695</xdr:rowOff>
    </xdr:from>
    <xdr:to>
      <xdr:col>6</xdr:col>
      <xdr:colOff>38100</xdr:colOff>
      <xdr:row>36</xdr:row>
      <xdr:rowOff>29845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65200" y="59670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xdr:rowOff>
    </xdr:from>
    <xdr:to>
      <xdr:col>24</xdr:col>
      <xdr:colOff>114300</xdr:colOff>
      <xdr:row>36</xdr:row>
      <xdr:rowOff>107950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03606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29227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12496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12160" y="620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57150</xdr:rowOff>
    </xdr:from>
    <xdr:to>
      <xdr:col>24</xdr:col>
      <xdr:colOff>63500</xdr:colOff>
      <xdr:row>37</xdr:row>
      <xdr:rowOff>57150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355340" y="6092190"/>
          <a:ext cx="7315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1460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57150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565400" y="622173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3990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140970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flipV="1">
          <a:off x="1790700" y="6221730"/>
          <a:ext cx="7747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52070</xdr:rowOff>
    </xdr:from>
    <xdr:to>
      <xdr:col>6</xdr:col>
      <xdr:colOff>38100</xdr:colOff>
      <xdr:row>37</xdr:row>
      <xdr:rowOff>153670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65200" y="625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102870</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08380" y="630555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17056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38570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15892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1100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3630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99077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17056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60977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3857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1100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144797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3630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219565" y="56400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9258300"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154160" y="5640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9258300" y="6276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192260" y="6421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445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67080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114300</xdr:rowOff>
    </xdr:from>
    <xdr:to>
      <xdr:col>41</xdr:col>
      <xdr:colOff>101600</xdr:colOff>
      <xdr:row>39</xdr:row>
      <xdr:rowOff>44450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873240" y="6484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098540" y="649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19226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9258300"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445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82550</xdr:rowOff>
    </xdr:from>
    <xdr:to>
      <xdr:col>55</xdr:col>
      <xdr:colOff>0</xdr:colOff>
      <xdr:row>39</xdr:row>
      <xdr:rowOff>133350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496300" y="6620510"/>
          <a:ext cx="7239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670800" y="6569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82550</xdr:rowOff>
    </xdr:from>
    <xdr:to>
      <xdr:col>50</xdr:col>
      <xdr:colOff>114300</xdr:colOff>
      <xdr:row>39</xdr:row>
      <xdr:rowOff>82550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713980" y="66205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82550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24040" y="6557010"/>
          <a:ext cx="78994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0985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149340" y="6557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7509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6712027"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5937327"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124477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827158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124477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750958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67120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59373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086225" y="924877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12496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020820" y="1077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124960" y="903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020820" y="924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12496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03606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146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7399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96520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03606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12496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31216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102870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355340" y="1029462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5146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68580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565400" y="10294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7399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68580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790700" y="1028128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965200" y="10205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55245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008380" y="1025271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17056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38570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6110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83630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17056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3857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1100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3630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9219565" y="93687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92583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15416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44550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61595</xdr:rowOff>
    </xdr:from>
    <xdr:to>
      <xdr:col>46</xdr:col>
      <xdr:colOff>38100</xdr:colOff>
      <xdr:row>61</xdr:row>
      <xdr:rowOff>163195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670800" y="10287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44450</xdr:rowOff>
    </xdr:from>
    <xdr:to>
      <xdr:col>41</xdr:col>
      <xdr:colOff>101600</xdr:colOff>
      <xdr:row>61</xdr:row>
      <xdr:rowOff>146050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8732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53975</xdr:rowOff>
    </xdr:from>
    <xdr:to>
      <xdr:col>36</xdr:col>
      <xdr:colOff>165100</xdr:colOff>
      <xdr:row>61</xdr:row>
      <xdr:rowOff>155575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09854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192260" y="10331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128287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9258300"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107315</xdr:rowOff>
    </xdr:from>
    <xdr:to>
      <xdr:col>50</xdr:col>
      <xdr:colOff>165100</xdr:colOff>
      <xdr:row>62</xdr:row>
      <xdr:rowOff>37465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445500" y="1033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156210</xdr:rowOff>
    </xdr:from>
    <xdr:to>
      <xdr:col>55</xdr:col>
      <xdr:colOff>0</xdr:colOff>
      <xdr:row>61</xdr:row>
      <xdr:rowOff>158115</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8496300" y="1038225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670800" y="10339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158115</xdr:rowOff>
    </xdr:from>
    <xdr:to>
      <xdr:col>50</xdr:col>
      <xdr:colOff>114300</xdr:colOff>
      <xdr:row>61</xdr:row>
      <xdr:rowOff>163830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7713980" y="1038415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116840</xdr:rowOff>
    </xdr:from>
    <xdr:to>
      <xdr:col>41</xdr:col>
      <xdr:colOff>101600</xdr:colOff>
      <xdr:row>62</xdr:row>
      <xdr:rowOff>46990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687324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61</xdr:row>
      <xdr:rowOff>167640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6924040" y="103898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116840</xdr:rowOff>
    </xdr:from>
    <xdr:to>
      <xdr:col>36</xdr:col>
      <xdr:colOff>165100</xdr:colOff>
      <xdr:row>62</xdr:row>
      <xdr:rowOff>46990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09854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167640</xdr:rowOff>
    </xdr:from>
    <xdr:to>
      <xdr:col>41</xdr:col>
      <xdr:colOff>50800</xdr:colOff>
      <xdr:row>61</xdr:row>
      <xdr:rowOff>167640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149340" y="103936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8271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8272</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7509587"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162577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67120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652</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5937327"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53992</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8271587"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34307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750958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38117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67120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38117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59373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086225" y="13293090"/>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12496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02082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124960" y="1307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02082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38116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124960" y="137845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036060" y="1380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312160" y="13783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14600" y="1365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739900" y="136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65200" y="13606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03606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55897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124960"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53975</xdr:rowOff>
    </xdr:from>
    <xdr:to>
      <xdr:col>20</xdr:col>
      <xdr:colOff>38100</xdr:colOff>
      <xdr:row>81</xdr:row>
      <xdr:rowOff>155575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312160" y="1363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81</xdr:row>
      <xdr:rowOff>104775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3355340" y="13495020"/>
          <a:ext cx="73152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23495</xdr:rowOff>
    </xdr:from>
    <xdr:to>
      <xdr:col>15</xdr:col>
      <xdr:colOff>101600</xdr:colOff>
      <xdr:row>81</xdr:row>
      <xdr:rowOff>125095</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514600" y="136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74295</xdr:rowOff>
    </xdr:from>
    <xdr:to>
      <xdr:col>19</xdr:col>
      <xdr:colOff>177800</xdr:colOff>
      <xdr:row>81</xdr:row>
      <xdr:rowOff>104775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565400" y="1365313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36830</xdr:rowOff>
    </xdr:from>
    <xdr:to>
      <xdr:col>10</xdr:col>
      <xdr:colOff>165100</xdr:colOff>
      <xdr:row>81</xdr:row>
      <xdr:rowOff>138430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7399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87630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1790700" y="1365313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636</xdr:rowOff>
    </xdr:from>
    <xdr:to>
      <xdr:col>6</xdr:col>
      <xdr:colOff>38100</xdr:colOff>
      <xdr:row>81</xdr:row>
      <xdr:rowOff>102236</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65200" y="135794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51436</xdr:rowOff>
    </xdr:from>
    <xdr:to>
      <xdr:col>10</xdr:col>
      <xdr:colOff>114300</xdr:colOff>
      <xdr:row>81</xdr:row>
      <xdr:rowOff>87630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08380" y="13630276"/>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17056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385704" y="1374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1100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3630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17056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38570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154957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11004" y="1339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36304"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9219565" y="1328547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9258300" y="130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154160" y="13285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9258300" y="1415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192260" y="14175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445500" y="1417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670800" y="1406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873240" y="14076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09854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147320</xdr:rowOff>
    </xdr:from>
    <xdr:to>
      <xdr:col>55</xdr:col>
      <xdr:colOff>50800</xdr:colOff>
      <xdr:row>82</xdr:row>
      <xdr:rowOff>77470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192260" y="1372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170197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9258300"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78739</xdr:rowOff>
    </xdr:from>
    <xdr:to>
      <xdr:col>50</xdr:col>
      <xdr:colOff>165100</xdr:colOff>
      <xdr:row>83</xdr:row>
      <xdr:rowOff>8889</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4455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26670</xdr:rowOff>
    </xdr:from>
    <xdr:to>
      <xdr:col>55</xdr:col>
      <xdr:colOff>0</xdr:colOff>
      <xdr:row>82</xdr:row>
      <xdr:rowOff>129539</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8496300" y="13773150"/>
          <a:ext cx="7239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86361</xdr:rowOff>
    </xdr:from>
    <xdr:to>
      <xdr:col>46</xdr:col>
      <xdr:colOff>38100</xdr:colOff>
      <xdr:row>83</xdr:row>
      <xdr:rowOff>16511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670800" y="13832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129539</xdr:rowOff>
    </xdr:from>
    <xdr:to>
      <xdr:col>50</xdr:col>
      <xdr:colOff>114300</xdr:colOff>
      <xdr:row>82</xdr:row>
      <xdr:rowOff>137161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7713980" y="1387601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90170</xdr:rowOff>
    </xdr:from>
    <xdr:to>
      <xdr:col>41</xdr:col>
      <xdr:colOff>101600</xdr:colOff>
      <xdr:row>83</xdr:row>
      <xdr:rowOff>20320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87324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137161</xdr:rowOff>
    </xdr:from>
    <xdr:to>
      <xdr:col>45</xdr:col>
      <xdr:colOff>177800</xdr:colOff>
      <xdr:row>82</xdr:row>
      <xdr:rowOff>140970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6924040" y="1388364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93980</xdr:rowOff>
    </xdr:from>
    <xdr:to>
      <xdr:col>36</xdr:col>
      <xdr:colOff>165100</xdr:colOff>
      <xdr:row>83</xdr:row>
      <xdr:rowOff>24130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098540" y="138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140970</xdr:rowOff>
    </xdr:from>
    <xdr:to>
      <xdr:col>41</xdr:col>
      <xdr:colOff>50800</xdr:colOff>
      <xdr:row>82</xdr:row>
      <xdr:rowOff>144780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149340" y="138874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8271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7509587" y="1415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6712027" y="141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5937327" y="1416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25416</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827158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33038</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7509587" y="1361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36847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6712027" y="1361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40657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5937327"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086225" y="16931639"/>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12496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02082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124960" y="1671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020820" y="16931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124960" y="17405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036060" y="17549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31216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5146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739900" y="17512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965200" y="17507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134801</xdr:rowOff>
    </xdr:from>
    <xdr:to>
      <xdr:col>24</xdr:col>
      <xdr:colOff>114300</xdr:colOff>
      <xdr:row>106</xdr:row>
      <xdr:rowOff>64951</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036060" y="1773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113228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124960"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31216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156211</xdr:rowOff>
    </xdr:from>
    <xdr:to>
      <xdr:col>24</xdr:col>
      <xdr:colOff>63500</xdr:colOff>
      <xdr:row>106</xdr:row>
      <xdr:rowOff>14151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355340" y="17758411"/>
          <a:ext cx="73152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82550</xdr:rowOff>
    </xdr:from>
    <xdr:to>
      <xdr:col>15</xdr:col>
      <xdr:colOff>101600</xdr:colOff>
      <xdr:row>106</xdr:row>
      <xdr:rowOff>12700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51460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105</xdr:row>
      <xdr:rowOff>156211</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565400" y="1773555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739900" y="17725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106</xdr:row>
      <xdr:rowOff>2721</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flipV="1">
          <a:off x="1790700" y="17735550"/>
          <a:ext cx="7747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90714</xdr:rowOff>
    </xdr:from>
    <xdr:to>
      <xdr:col>6</xdr:col>
      <xdr:colOff>38100</xdr:colOff>
      <xdr:row>106</xdr:row>
      <xdr:rowOff>20864</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965200" y="176929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141514</xdr:rowOff>
    </xdr:from>
    <xdr:to>
      <xdr:col>10</xdr:col>
      <xdr:colOff>114300</xdr:colOff>
      <xdr:row>106</xdr:row>
      <xdr:rowOff>2721</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008380" y="17743714"/>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17056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38570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24328</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6110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83630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17056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38570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61100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11991</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836304" y="1778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9219565" y="1677543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9258300" y="165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9154160" y="1677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9258300" y="1750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19226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670800" y="177457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8732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098540" y="177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192260" y="17924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133366</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9258300"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158750</xdr:rowOff>
    </xdr:from>
    <xdr:to>
      <xdr:col>50</xdr:col>
      <xdr:colOff>165100</xdr:colOff>
      <xdr:row>107</xdr:row>
      <xdr:rowOff>88900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445500" y="1792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34289</xdr:rowOff>
    </xdr:from>
    <xdr:to>
      <xdr:col>55</xdr:col>
      <xdr:colOff>0</xdr:colOff>
      <xdr:row>107</xdr:row>
      <xdr:rowOff>38100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496300" y="17971769"/>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158750</xdr:rowOff>
    </xdr:from>
    <xdr:to>
      <xdr:col>46</xdr:col>
      <xdr:colOff>38100</xdr:colOff>
      <xdr:row>107</xdr:row>
      <xdr:rowOff>88900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670800" y="1792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38100</xdr:rowOff>
    </xdr:from>
    <xdr:to>
      <xdr:col>50</xdr:col>
      <xdr:colOff>114300</xdr:colOff>
      <xdr:row>107</xdr:row>
      <xdr:rowOff>38100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7713980" y="179755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687324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41911</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6924040" y="1797558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09854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41911</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149340" y="179793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7509587"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6712027" y="175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5937327" y="1755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80027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827158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80027</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750958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67120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59373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375764" y="5675267"/>
          <a:ext cx="0" cy="132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41450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287500" y="6996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414500" y="54543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287500" y="56752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414500" y="63015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325600" y="64463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5788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22134</xdr:rowOff>
    </xdr:from>
    <xdr:to>
      <xdr:col>76</xdr:col>
      <xdr:colOff>165100</xdr:colOff>
      <xdr:row>38</xdr:row>
      <xdr:rowOff>123734</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804140" y="63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02944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15603</xdr:rowOff>
    </xdr:from>
    <xdr:to>
      <xdr:col>67</xdr:col>
      <xdr:colOff>101600</xdr:colOff>
      <xdr:row>38</xdr:row>
      <xdr:rowOff>117203</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23188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325600" y="64577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414500"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5788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138249</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629640" y="6469380"/>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80414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99060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54940" y="6430192"/>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141333</xdr:rowOff>
    </xdr:from>
    <xdr:to>
      <xdr:col>72</xdr:col>
      <xdr:colOff>38100</xdr:colOff>
      <xdr:row>38</xdr:row>
      <xdr:rowOff>71482</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029440" y="6344013"/>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20683</xdr:rowOff>
    </xdr:from>
    <xdr:to>
      <xdr:col>76</xdr:col>
      <xdr:colOff>114300</xdr:colOff>
      <xdr:row>38</xdr:row>
      <xdr:rowOff>59872</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072620" y="6391003"/>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102144</xdr:rowOff>
    </xdr:from>
    <xdr:to>
      <xdr:col>67</xdr:col>
      <xdr:colOff>101600</xdr:colOff>
      <xdr:row>38</xdr:row>
      <xdr:rowOff>32294</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231880" y="6304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152944</xdr:rowOff>
    </xdr:from>
    <xdr:to>
      <xdr:col>71</xdr:col>
      <xdr:colOff>177800</xdr:colOff>
      <xdr:row>38</xdr:row>
      <xdr:rowOff>20683</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282680" y="6355624"/>
          <a:ext cx="78994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437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75244" y="64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90054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108330</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10298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166387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437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127199</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75244" y="616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88010</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19005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10298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19509104" y="5827544"/>
          <a:ext cx="0" cy="124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19547840" y="560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443700" y="5827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19547840" y="6538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58940" y="6683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735040" y="6708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148630</xdr:rowOff>
    </xdr:from>
    <xdr:to>
      <xdr:col>107</xdr:col>
      <xdr:colOff>101600</xdr:colOff>
      <xdr:row>40</xdr:row>
      <xdr:rowOff>78780</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7937480" y="6686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161710</xdr:rowOff>
    </xdr:from>
    <xdr:to>
      <xdr:col>102</xdr:col>
      <xdr:colOff>165100</xdr:colOff>
      <xdr:row>40</xdr:row>
      <xdr:rowOff>91860</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7162780" y="6699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4940</xdr:rowOff>
    </xdr:from>
    <xdr:to>
      <xdr:col>98</xdr:col>
      <xdr:colOff>38100</xdr:colOff>
      <xdr:row>40</xdr:row>
      <xdr:rowOff>106540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6388080" y="6710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59511</xdr:rowOff>
    </xdr:from>
    <xdr:to>
      <xdr:col>116</xdr:col>
      <xdr:colOff>114300</xdr:colOff>
      <xdr:row>41</xdr:row>
      <xdr:rowOff>161111</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9458940" y="693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145888</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19547840" y="685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60536</xdr:rowOff>
    </xdr:from>
    <xdr:to>
      <xdr:col>112</xdr:col>
      <xdr:colOff>38100</xdr:colOff>
      <xdr:row>41</xdr:row>
      <xdr:rowOff>162136</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8735040" y="69337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110311</xdr:rowOff>
    </xdr:from>
    <xdr:to>
      <xdr:col>116</xdr:col>
      <xdr:colOff>63500</xdr:colOff>
      <xdr:row>41</xdr:row>
      <xdr:rowOff>111336</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8778220" y="6983551"/>
          <a:ext cx="73152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61141</xdr:rowOff>
    </xdr:from>
    <xdr:to>
      <xdr:col>107</xdr:col>
      <xdr:colOff>101600</xdr:colOff>
      <xdr:row>41</xdr:row>
      <xdr:rowOff>162741</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7937480" y="693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111336</xdr:rowOff>
    </xdr:from>
    <xdr:to>
      <xdr:col>111</xdr:col>
      <xdr:colOff>177800</xdr:colOff>
      <xdr:row>41</xdr:row>
      <xdr:rowOff>111941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7988280" y="6984576"/>
          <a:ext cx="78994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61519</xdr:rowOff>
    </xdr:from>
    <xdr:to>
      <xdr:col>102</xdr:col>
      <xdr:colOff>165100</xdr:colOff>
      <xdr:row>41</xdr:row>
      <xdr:rowOff>163119</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7162780" y="69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111941</xdr:rowOff>
    </xdr:from>
    <xdr:to>
      <xdr:col>107</xdr:col>
      <xdr:colOff>50800</xdr:colOff>
      <xdr:row>41</xdr:row>
      <xdr:rowOff>112319</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7213580" y="6985181"/>
          <a:ext cx="7747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59667</xdr:rowOff>
    </xdr:from>
    <xdr:to>
      <xdr:col>98</xdr:col>
      <xdr:colOff>38100</xdr:colOff>
      <xdr:row>41</xdr:row>
      <xdr:rowOff>161267</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6388080" y="6932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110467</xdr:rowOff>
    </xdr:from>
    <xdr:to>
      <xdr:col>102</xdr:col>
      <xdr:colOff>114300</xdr:colOff>
      <xdr:row>41</xdr:row>
      <xdr:rowOff>112319</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6431260" y="6983707"/>
          <a:ext cx="78232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528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95307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7766811" y="646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108387</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6969251" y="647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123067</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194551" y="64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153263</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528811" y="70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153868</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7766811" y="702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154246</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6969251" y="70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152394</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6194551" y="70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4375764" y="929857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4414500" y="90776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287500" y="9298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4414500" y="993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4325600" y="1008434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35788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2804140" y="99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2029440" y="9983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123188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325600" y="101186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38661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4414500" y="1009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22678</xdr:rowOff>
    </xdr:from>
    <xdr:to>
      <xdr:col>81</xdr:col>
      <xdr:colOff>101600</xdr:colOff>
      <xdr:row>60</xdr:row>
      <xdr:rowOff>124278</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57884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73478</xdr:rowOff>
    </xdr:from>
    <xdr:to>
      <xdr:col>85</xdr:col>
      <xdr:colOff>127000</xdr:colOff>
      <xdr:row>60</xdr:row>
      <xdr:rowOff>111034</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629640" y="10131878"/>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146776</xdr:rowOff>
    </xdr:from>
    <xdr:to>
      <xdr:col>76</xdr:col>
      <xdr:colOff>165100</xdr:colOff>
      <xdr:row>60</xdr:row>
      <xdr:rowOff>76926</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804140" y="10037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26126</xdr:rowOff>
    </xdr:from>
    <xdr:to>
      <xdr:col>81</xdr:col>
      <xdr:colOff>50800</xdr:colOff>
      <xdr:row>60</xdr:row>
      <xdr:rowOff>73478</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54940" y="10084526"/>
          <a:ext cx="7747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99423</xdr:rowOff>
    </xdr:from>
    <xdr:to>
      <xdr:col>72</xdr:col>
      <xdr:colOff>38100</xdr:colOff>
      <xdr:row>60</xdr:row>
      <xdr:rowOff>29573</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029440" y="9990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150223</xdr:rowOff>
    </xdr:from>
    <xdr:to>
      <xdr:col>76</xdr:col>
      <xdr:colOff>114300</xdr:colOff>
      <xdr:row>60</xdr:row>
      <xdr:rowOff>26126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072620" y="10040983"/>
          <a:ext cx="7823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61867</xdr:rowOff>
    </xdr:from>
    <xdr:to>
      <xdr:col>67</xdr:col>
      <xdr:colOff>101600</xdr:colOff>
      <xdr:row>60</xdr:row>
      <xdr:rowOff>163467</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123188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150223</xdr:rowOff>
    </xdr:from>
    <xdr:to>
      <xdr:col>71</xdr:col>
      <xdr:colOff>177800</xdr:colOff>
      <xdr:row>60</xdr:row>
      <xdr:rowOff>112667</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flipV="1">
          <a:off x="11282680" y="10040983"/>
          <a:ext cx="789940" cy="1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437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75244"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190054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102984"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115405</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437244" y="1017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6752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190054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110298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F00-0000B5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19509104" y="9420497"/>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F00-0000B7020000}"/>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F00-0000B9020000}"/>
            </a:ext>
          </a:extLst>
        </xdr:cNvPr>
        <xdr:cNvSpPr txBox="1"/>
      </xdr:nvSpPr>
      <xdr:spPr>
        <a:xfrm>
          <a:off x="19547840" y="92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94437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F00-0000BB020000}"/>
            </a:ext>
          </a:extLst>
        </xdr:cNvPr>
        <xdr:cNvSpPr txBox="1"/>
      </xdr:nvSpPr>
      <xdr:spPr>
        <a:xfrm>
          <a:off x="19547840" y="10229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5894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17235</xdr:rowOff>
    </xdr:from>
    <xdr:to>
      <xdr:col>107</xdr:col>
      <xdr:colOff>101600</xdr:colOff>
      <xdr:row>61</xdr:row>
      <xdr:rowOff>118835</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7937480" y="10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28122</xdr:rowOff>
    </xdr:from>
    <xdr:to>
      <xdr:col>102</xdr:col>
      <xdr:colOff>165100</xdr:colOff>
      <xdr:row>61</xdr:row>
      <xdr:rowOff>129722</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716278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17235</xdr:rowOff>
    </xdr:from>
    <xdr:to>
      <xdr:col>98</xdr:col>
      <xdr:colOff>38100</xdr:colOff>
      <xdr:row>61</xdr:row>
      <xdr:rowOff>118835</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6388080" y="1024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58940" y="105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F00-0000C7020000}"/>
            </a:ext>
          </a:extLst>
        </xdr:cNvPr>
        <xdr:cNvSpPr txBox="1"/>
      </xdr:nvSpPr>
      <xdr:spPr>
        <a:xfrm>
          <a:off x="19547840" y="1055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52615</xdr:rowOff>
    </xdr:from>
    <xdr:to>
      <xdr:col>112</xdr:col>
      <xdr:colOff>38100</xdr:colOff>
      <xdr:row>62</xdr:row>
      <xdr:rowOff>154215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735040" y="10446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103415</xdr:rowOff>
    </xdr:from>
    <xdr:to>
      <xdr:col>116</xdr:col>
      <xdr:colOff>63500</xdr:colOff>
      <xdr:row>63</xdr:row>
      <xdr:rowOff>62593</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778220" y="10497095"/>
          <a:ext cx="731520" cy="1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52615</xdr:rowOff>
    </xdr:from>
    <xdr:to>
      <xdr:col>107</xdr:col>
      <xdr:colOff>101600</xdr:colOff>
      <xdr:row>62</xdr:row>
      <xdr:rowOff>154215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7937480" y="104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103415</xdr:rowOff>
    </xdr:from>
    <xdr:to>
      <xdr:col>111</xdr:col>
      <xdr:colOff>177800</xdr:colOff>
      <xdr:row>62</xdr:row>
      <xdr:rowOff>103415</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7988280" y="104970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52615</xdr:rowOff>
    </xdr:from>
    <xdr:to>
      <xdr:col>102</xdr:col>
      <xdr:colOff>165100</xdr:colOff>
      <xdr:row>62</xdr:row>
      <xdr:rowOff>154215</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7162780" y="104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103415</xdr:rowOff>
    </xdr:from>
    <xdr:to>
      <xdr:col>107</xdr:col>
      <xdr:colOff>50800</xdr:colOff>
      <xdr:row>62</xdr:row>
      <xdr:rowOff>103415</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7213580" y="104970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52615</xdr:rowOff>
    </xdr:from>
    <xdr:to>
      <xdr:col>98</xdr:col>
      <xdr:colOff>38100</xdr:colOff>
      <xdr:row>62</xdr:row>
      <xdr:rowOff>154215</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6388080" y="10446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103415</xdr:rowOff>
    </xdr:from>
    <xdr:to>
      <xdr:col>102</xdr:col>
      <xdr:colOff>114300</xdr:colOff>
      <xdr:row>62</xdr:row>
      <xdr:rowOff>103415</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6431260" y="104970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135362</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7776267" y="1002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146249</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17001567" y="1003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135362</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6226867" y="1002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145342</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56112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777626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145342</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1700156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145342</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622686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F00-0000EF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4375764" y="12978766"/>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F00-0000F1020000}"/>
            </a:ext>
          </a:extLst>
        </xdr:cNvPr>
        <xdr:cNvSpPr txBox="1"/>
      </xdr:nvSpPr>
      <xdr:spPr>
        <a:xfrm>
          <a:off x="14414500"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287500" y="1449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F00-0000F3020000}"/>
            </a:ext>
          </a:extLst>
        </xdr:cNvPr>
        <xdr:cNvSpPr txBox="1"/>
      </xdr:nvSpPr>
      <xdr:spPr>
        <a:xfrm>
          <a:off x="14414500" y="1275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4287500" y="12978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F00-0000F5020000}"/>
            </a:ext>
          </a:extLst>
        </xdr:cNvPr>
        <xdr:cNvSpPr txBox="1"/>
      </xdr:nvSpPr>
      <xdr:spPr>
        <a:xfrm>
          <a:off x="14414500" y="13619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325600" y="137642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57884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280414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2029440" y="1368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123188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154939</xdr:rowOff>
    </xdr:from>
    <xdr:to>
      <xdr:col>85</xdr:col>
      <xdr:colOff>177800</xdr:colOff>
      <xdr:row>84</xdr:row>
      <xdr:rowOff>85089</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325600" y="140690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133366</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F00-000001030000}"/>
            </a:ext>
          </a:extLst>
        </xdr:cNvPr>
        <xdr:cNvSpPr txBox="1"/>
      </xdr:nvSpPr>
      <xdr:spPr>
        <a:xfrm>
          <a:off x="14414500" y="1404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113030</xdr:rowOff>
    </xdr:from>
    <xdr:to>
      <xdr:col>81</xdr:col>
      <xdr:colOff>101600</xdr:colOff>
      <xdr:row>84</xdr:row>
      <xdr:rowOff>43180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5788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163830</xdr:rowOff>
    </xdr:from>
    <xdr:to>
      <xdr:col>85</xdr:col>
      <xdr:colOff>127000</xdr:colOff>
      <xdr:row>84</xdr:row>
      <xdr:rowOff>34289</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629640" y="14077950"/>
          <a:ext cx="74676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76836</xdr:rowOff>
    </xdr:from>
    <xdr:to>
      <xdr:col>76</xdr:col>
      <xdr:colOff>165100</xdr:colOff>
      <xdr:row>84</xdr:row>
      <xdr:rowOff>6986</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804140" y="13990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127636</xdr:rowOff>
    </xdr:from>
    <xdr:to>
      <xdr:col>81</xdr:col>
      <xdr:colOff>50800</xdr:colOff>
      <xdr:row>83</xdr:row>
      <xdr:rowOff>163830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854940" y="14041756"/>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36830</xdr:rowOff>
    </xdr:from>
    <xdr:to>
      <xdr:col>72</xdr:col>
      <xdr:colOff>38100</xdr:colOff>
      <xdr:row>83</xdr:row>
      <xdr:rowOff>138430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029440" y="13950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87630</xdr:rowOff>
    </xdr:from>
    <xdr:to>
      <xdr:col>76</xdr:col>
      <xdr:colOff>114300</xdr:colOff>
      <xdr:row>83</xdr:row>
      <xdr:rowOff>127636</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072620" y="14001750"/>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xdr:rowOff>
    </xdr:from>
    <xdr:to>
      <xdr:col>67</xdr:col>
      <xdr:colOff>101600</xdr:colOff>
      <xdr:row>83</xdr:row>
      <xdr:rowOff>109855</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123188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59055</xdr:rowOff>
    </xdr:from>
    <xdr:to>
      <xdr:col>71</xdr:col>
      <xdr:colOff>177800</xdr:colOff>
      <xdr:row>83</xdr:row>
      <xdr:rowOff>87630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1282680" y="1397317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a:extLst>
            <a:ext uri="{FF2B5EF4-FFF2-40B4-BE49-F238E27FC236}">
              <a16:creationId xmlns:a16="http://schemas.microsoft.com/office/drawing/2014/main" id="{00000000-0008-0000-0F00-00000A030000}"/>
            </a:ext>
          </a:extLst>
        </xdr:cNvPr>
        <xdr:cNvSpPr txBox="1"/>
      </xdr:nvSpPr>
      <xdr:spPr>
        <a:xfrm>
          <a:off x="134372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9" name="n_2aveValue【消防施設】&#10;有形固定資産減価償却率">
          <a:extLst>
            <a:ext uri="{FF2B5EF4-FFF2-40B4-BE49-F238E27FC236}">
              <a16:creationId xmlns:a16="http://schemas.microsoft.com/office/drawing/2014/main" id="{00000000-0008-0000-0F00-00000B030000}"/>
            </a:ext>
          </a:extLst>
        </xdr:cNvPr>
        <xdr:cNvSpPr txBox="1"/>
      </xdr:nvSpPr>
      <xdr:spPr>
        <a:xfrm>
          <a:off x="126752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80" name="n_3aveValue【消防施設】&#10;有形固定資産減価償却率">
          <a:extLst>
            <a:ext uri="{FF2B5EF4-FFF2-40B4-BE49-F238E27FC236}">
              <a16:creationId xmlns:a16="http://schemas.microsoft.com/office/drawing/2014/main" id="{00000000-0008-0000-0F00-00000C030000}"/>
            </a:ext>
          </a:extLst>
        </xdr:cNvPr>
        <xdr:cNvSpPr txBox="1"/>
      </xdr:nvSpPr>
      <xdr:spPr>
        <a:xfrm>
          <a:off x="119005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81" name="n_4aveValue【消防施設】&#10;有形固定資産減価償却率">
          <a:extLst>
            <a:ext uri="{FF2B5EF4-FFF2-40B4-BE49-F238E27FC236}">
              <a16:creationId xmlns:a16="http://schemas.microsoft.com/office/drawing/2014/main" id="{00000000-0008-0000-0F00-00000D030000}"/>
            </a:ext>
          </a:extLst>
        </xdr:cNvPr>
        <xdr:cNvSpPr txBox="1"/>
      </xdr:nvSpPr>
      <xdr:spPr>
        <a:xfrm>
          <a:off x="1110298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34307</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437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169563</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675244" y="140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129557</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F00-000010030000}"/>
            </a:ext>
          </a:extLst>
        </xdr:cNvPr>
        <xdr:cNvSpPr txBox="1"/>
      </xdr:nvSpPr>
      <xdr:spPr>
        <a:xfrm>
          <a:off x="119005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100982</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F00-000011030000}"/>
            </a:ext>
          </a:extLst>
        </xdr:cNvPr>
        <xdr:cNvSpPr txBox="1"/>
      </xdr:nvSpPr>
      <xdr:spPr>
        <a:xfrm>
          <a:off x="1110298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19509104" y="13108306"/>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19547840" y="128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9443700" y="13108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19547840" y="1365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94589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8735040" y="137852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135889</xdr:rowOff>
    </xdr:from>
    <xdr:to>
      <xdr:col>107</xdr:col>
      <xdr:colOff>101600</xdr:colOff>
      <xdr:row>82</xdr:row>
      <xdr:rowOff>66039</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7937480" y="13714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135889</xdr:rowOff>
    </xdr:from>
    <xdr:to>
      <xdr:col>102</xdr:col>
      <xdr:colOff>165100</xdr:colOff>
      <xdr:row>82</xdr:row>
      <xdr:rowOff>66039</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7162780" y="13714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638808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50164</xdr:rowOff>
    </xdr:from>
    <xdr:to>
      <xdr:col>116</xdr:col>
      <xdr:colOff>114300</xdr:colOff>
      <xdr:row>83</xdr:row>
      <xdr:rowOff>151764</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9458940" y="139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28591</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19547840" y="1394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55880</xdr:rowOff>
    </xdr:from>
    <xdr:to>
      <xdr:col>112</xdr:col>
      <xdr:colOff>38100</xdr:colOff>
      <xdr:row>83</xdr:row>
      <xdr:rowOff>157480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873504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100964</xdr:rowOff>
    </xdr:from>
    <xdr:to>
      <xdr:col>116</xdr:col>
      <xdr:colOff>63500</xdr:colOff>
      <xdr:row>83</xdr:row>
      <xdr:rowOff>106680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8778220" y="14015084"/>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55880</xdr:rowOff>
    </xdr:from>
    <xdr:to>
      <xdr:col>107</xdr:col>
      <xdr:colOff>101600</xdr:colOff>
      <xdr:row>83</xdr:row>
      <xdr:rowOff>157480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793748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106680</xdr:rowOff>
    </xdr:from>
    <xdr:to>
      <xdr:col>111</xdr:col>
      <xdr:colOff>177800</xdr:colOff>
      <xdr:row>83</xdr:row>
      <xdr:rowOff>106680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7988280" y="140208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716278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106680</xdr:rowOff>
    </xdr:from>
    <xdr:to>
      <xdr:col>107</xdr:col>
      <xdr:colOff>50800</xdr:colOff>
      <xdr:row>83</xdr:row>
      <xdr:rowOff>112395</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7213580" y="1402080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61595</xdr:rowOff>
    </xdr:from>
    <xdr:to>
      <xdr:col>98</xdr:col>
      <xdr:colOff>38100</xdr:colOff>
      <xdr:row>83</xdr:row>
      <xdr:rowOff>163195</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6388080" y="13975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112395</xdr:rowOff>
    </xdr:from>
    <xdr:to>
      <xdr:col>102</xdr:col>
      <xdr:colOff>114300</xdr:colOff>
      <xdr:row>83</xdr:row>
      <xdr:rowOff>112395</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6431260" y="1402651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1856112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82566</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17776267"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82566</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7001567"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622686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148607</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185611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148607</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1777626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7001567" y="140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154322</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6226867" y="140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4375764" y="16832036"/>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4414500" y="16611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287500" y="1683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4414500" y="1743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4325600" y="174517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2804140" y="17411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2029440" y="17390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1231880" y="17411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xdr:rowOff>
    </xdr:from>
    <xdr:to>
      <xdr:col>85</xdr:col>
      <xdr:colOff>177800</xdr:colOff>
      <xdr:row>103</xdr:row>
      <xdr:rowOff>102507</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4325600" y="1726782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23784</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4414500" y="1712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129902</xdr:rowOff>
    </xdr:from>
    <xdr:to>
      <xdr:col>81</xdr:col>
      <xdr:colOff>101600</xdr:colOff>
      <xdr:row>103</xdr:row>
      <xdr:rowOff>60052</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3578840" y="17229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xdr:rowOff>
    </xdr:from>
    <xdr:to>
      <xdr:col>85</xdr:col>
      <xdr:colOff>127000</xdr:colOff>
      <xdr:row>103</xdr:row>
      <xdr:rowOff>51707</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3629640" y="17276172"/>
          <a:ext cx="7467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87449</xdr:rowOff>
    </xdr:from>
    <xdr:to>
      <xdr:col>76</xdr:col>
      <xdr:colOff>165100</xdr:colOff>
      <xdr:row>103</xdr:row>
      <xdr:rowOff>17599</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2804140" y="17186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138249</xdr:rowOff>
    </xdr:from>
    <xdr:to>
      <xdr:col>81</xdr:col>
      <xdr:colOff>50800</xdr:colOff>
      <xdr:row>103</xdr:row>
      <xdr:rowOff>9252</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2854940" y="17237529"/>
          <a:ext cx="7747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46627</xdr:rowOff>
    </xdr:from>
    <xdr:to>
      <xdr:col>72</xdr:col>
      <xdr:colOff>38100</xdr:colOff>
      <xdr:row>102</xdr:row>
      <xdr:rowOff>148227</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029440" y="17145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97427</xdr:rowOff>
    </xdr:from>
    <xdr:to>
      <xdr:col>76</xdr:col>
      <xdr:colOff>114300</xdr:colOff>
      <xdr:row>102</xdr:row>
      <xdr:rowOff>138249</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2072620" y="17196707"/>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4173</xdr:rowOff>
    </xdr:from>
    <xdr:to>
      <xdr:col>67</xdr:col>
      <xdr:colOff>101600</xdr:colOff>
      <xdr:row>102</xdr:row>
      <xdr:rowOff>105773</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1231880" y="171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54973</xdr:rowOff>
    </xdr:from>
    <xdr:to>
      <xdr:col>71</xdr:col>
      <xdr:colOff>177800</xdr:colOff>
      <xdr:row>102</xdr:row>
      <xdr:rowOff>97427</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1282680" y="17154253"/>
          <a:ext cx="78994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3437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2675244" y="1750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44648</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190054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1102984" y="1750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76579</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3437244" y="17008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34126</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2675244" y="169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164754</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1900544" y="1692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122300</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1102984" y="1688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19509104" y="16766858"/>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19547840" y="1816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19443700" y="181613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19547840" y="165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19443700" y="16766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19547840" y="17634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9458940" y="1765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8735040" y="176590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108268</xdr:rowOff>
    </xdr:from>
    <xdr:to>
      <xdr:col>107</xdr:col>
      <xdr:colOff>101600</xdr:colOff>
      <xdr:row>105</xdr:row>
      <xdr:rowOff>38418</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7937480" y="17542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91123</xdr:rowOff>
    </xdr:from>
    <xdr:to>
      <xdr:col>102</xdr:col>
      <xdr:colOff>165100</xdr:colOff>
      <xdr:row>105</xdr:row>
      <xdr:rowOff>21273</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7162780" y="17525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119698</xdr:rowOff>
    </xdr:from>
    <xdr:to>
      <xdr:col>98</xdr:col>
      <xdr:colOff>38100</xdr:colOff>
      <xdr:row>105</xdr:row>
      <xdr:rowOff>49848</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6388080" y="17554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9458940" y="1751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105427</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19547840"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88264</xdr:rowOff>
    </xdr:from>
    <xdr:to>
      <xdr:col>112</xdr:col>
      <xdr:colOff>38100</xdr:colOff>
      <xdr:row>105</xdr:row>
      <xdr:rowOff>18414</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8735040" y="17522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133350</xdr:rowOff>
    </xdr:from>
    <xdr:to>
      <xdr:col>116</xdr:col>
      <xdr:colOff>63500</xdr:colOff>
      <xdr:row>104</xdr:row>
      <xdr:rowOff>139064</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8778220" y="17567910"/>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793748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139064</xdr:rowOff>
    </xdr:from>
    <xdr:to>
      <xdr:col>111</xdr:col>
      <xdr:colOff>177800</xdr:colOff>
      <xdr:row>104</xdr:row>
      <xdr:rowOff>144780</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17988280" y="17573624"/>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99695</xdr:rowOff>
    </xdr:from>
    <xdr:to>
      <xdr:col>102</xdr:col>
      <xdr:colOff>165100</xdr:colOff>
      <xdr:row>105</xdr:row>
      <xdr:rowOff>29845</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7162780" y="17534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150495</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7213580" y="1757934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111125</xdr:rowOff>
    </xdr:from>
    <xdr:to>
      <xdr:col>98</xdr:col>
      <xdr:colOff>38100</xdr:colOff>
      <xdr:row>105</xdr:row>
      <xdr:rowOff>41275</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6388080" y="17545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150495</xdr:rowOff>
    </xdr:from>
    <xdr:to>
      <xdr:col>102</xdr:col>
      <xdr:colOff>114300</xdr:colOff>
      <xdr:row>104</xdr:row>
      <xdr:rowOff>161925</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16431260" y="1758505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18561127" y="177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29545</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17776267" y="1763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37800</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7001567" y="1730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40975</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6226867" y="1764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34941</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18561127" y="173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1777626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20972</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7001567" y="1762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57802</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6226867" y="1732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類似団体と比較して、有形固定資産減価償却率が特に高い施設は、消防施設、市民会館、体育館・プールであり、特に低い施設は庁舎である。</a:t>
          </a:r>
          <a:endParaRPr lang="ja-JP" altLang="ja-JP" sz="1400">
            <a:effectLst/>
          </a:endParaRPr>
        </a:p>
        <a:p>
          <a:r>
            <a:rPr kumimoji="1" lang="ja-JP" altLang="ja-JP" sz="1100">
              <a:solidFill>
                <a:schemeClr val="dk1"/>
              </a:solidFill>
              <a:effectLst/>
              <a:latin typeface="+mn-lt"/>
              <a:ea typeface="+mn-ea"/>
              <a:cs typeface="+mn-cs"/>
            </a:rPr>
            <a:t>消防施設については庁舎改修等、市民会館（文化会館）については屋上防水等により、計画的に老朽化対策に取り組んでいく。</a:t>
          </a:r>
          <a:endParaRPr lang="ja-JP" altLang="ja-JP" sz="1400">
            <a:effectLst/>
          </a:endParaRPr>
        </a:p>
        <a:p>
          <a:r>
            <a:rPr kumimoji="1" lang="ja-JP" altLang="ja-JP" sz="1100">
              <a:solidFill>
                <a:schemeClr val="dk1"/>
              </a:solidFill>
              <a:effectLst/>
              <a:latin typeface="+mn-lt"/>
              <a:ea typeface="+mn-ea"/>
              <a:cs typeface="+mn-cs"/>
            </a:rPr>
            <a:t>体育館・プールについては、計画的な老朽化対策に取り組むとともに、利用率の低い施設については、廃止に向けて必要最低限の整備を行っていく。</a:t>
          </a:r>
          <a:endParaRPr lang="ja-JP" altLang="ja-JP" sz="1400">
            <a:effectLst/>
          </a:endParaRPr>
        </a:p>
        <a:p>
          <a:r>
            <a:rPr kumimoji="1" lang="ja-JP" altLang="ja-JP" sz="1100">
              <a:solidFill>
                <a:schemeClr val="dk1"/>
              </a:solidFill>
              <a:effectLst/>
              <a:latin typeface="+mn-lt"/>
              <a:ea typeface="+mn-ea"/>
              <a:cs typeface="+mn-cs"/>
            </a:rPr>
            <a:t>庁舎については、平成２６年度に新庁舎を建設したため、減価償却率は低い数値となっている。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61,618
60,386
66.68
25,920,688
24,780,063
1,067,768
15,309,784
16,953,123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全国平均を上回っているものの、類似団体平均及び愛知県平均を下回っている。市税が歳入の</a:t>
          </a:r>
          <a:r>
            <a:rPr kumimoji="1" lang="en-US" altLang="ja-JP" sz="1100" baseline="0">
              <a:solidFill>
                <a:schemeClr val="dk1"/>
              </a:solidFill>
              <a:effectLst/>
              <a:latin typeface="+mn-lt"/>
              <a:ea typeface="+mn-ea"/>
              <a:cs typeface="+mn-cs"/>
            </a:rPr>
            <a:t>3</a:t>
          </a:r>
          <a:r>
            <a:rPr kumimoji="1" lang="ja-JP" altLang="ja-JP" sz="1100" baseline="0">
              <a:solidFill>
                <a:schemeClr val="dk1"/>
              </a:solidFill>
              <a:effectLst/>
              <a:latin typeface="+mn-lt"/>
              <a:ea typeface="+mn-ea"/>
              <a:cs typeface="+mn-cs"/>
            </a:rPr>
            <a:t>割程度で、市税を含む自主財源の割合は</a:t>
          </a:r>
          <a:r>
            <a:rPr kumimoji="1" lang="en-US" altLang="ja-JP" sz="1100" baseline="0">
              <a:solidFill>
                <a:schemeClr val="dk1"/>
              </a:solidFill>
              <a:effectLst/>
              <a:latin typeface="+mn-lt"/>
              <a:ea typeface="+mn-ea"/>
              <a:cs typeface="+mn-cs"/>
            </a:rPr>
            <a:t>4</a:t>
          </a:r>
          <a:r>
            <a:rPr kumimoji="1" lang="ja-JP" altLang="ja-JP" sz="1100" baseline="0">
              <a:solidFill>
                <a:schemeClr val="dk1"/>
              </a:solidFill>
              <a:effectLst/>
              <a:latin typeface="+mn-lt"/>
              <a:ea typeface="+mn-ea"/>
              <a:cs typeface="+mn-cs"/>
            </a:rPr>
            <a:t>割程度である。企業誘致の推進及び定住促進など税収確保の取り組みを引き続き行う。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57855</xdr:rowOff>
    </xdr:from>
    <xdr:to>
      <xdr:col>15</xdr:col>
      <xdr:colOff>133350</xdr:colOff>
      <xdr:row>43</xdr:row>
      <xdr:rowOff>159455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71261</xdr:rowOff>
    </xdr:from>
    <xdr:to>
      <xdr:col>11</xdr:col>
      <xdr:colOff>82550</xdr:colOff>
      <xdr:row>44</xdr:row>
      <xdr:rowOff>1411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年度の経常収支比率は、固定資産税、市民税の増加により経常一般財源等は増加したものの、扶助費等の経常経費充当一般財源の増加及び臨時財政対策債の減少により令和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年度と比較して増加している。引き続き事業の見直しによる経費削減に努めるとともに自主財源確保の取り組みを行う。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63</xdr:row>
      <xdr:rowOff>96203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44188"/>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63</xdr:row>
      <xdr:rowOff>35878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4418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63</xdr:row>
      <xdr:rowOff>35878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62285"/>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62</xdr:row>
      <xdr:rowOff>32385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260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17480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134938</xdr:rowOff>
    </xdr:from>
    <xdr:to>
      <xdr:col>19</xdr:col>
      <xdr:colOff>184150</xdr:colOff>
      <xdr:row>62</xdr:row>
      <xdr:rowOff>65088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49865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156528</xdr:rowOff>
    </xdr:from>
    <xdr:to>
      <xdr:col>15</xdr:col>
      <xdr:colOff>133350</xdr:colOff>
      <xdr:row>63</xdr:row>
      <xdr:rowOff>86678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年度の人件費は人事院勧告に伴う期末手当の減少などにより令和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年度と比較して減少したものの、引き続き効率的な職員配置、業務の民間委託化等を推進し、人件費の削減を図る。</a:t>
          </a:r>
          <a:endParaRPr lang="ja-JP" altLang="ja-JP" sz="1400">
            <a:effectLst/>
          </a:endParaRPr>
        </a:p>
        <a:p>
          <a:r>
            <a:rPr kumimoji="1" lang="ja-JP" altLang="ja-JP" sz="1100">
              <a:solidFill>
                <a:schemeClr val="dk1"/>
              </a:solidFill>
              <a:effectLst/>
              <a:latin typeface="+mn-lt"/>
              <a:ea typeface="+mn-ea"/>
              <a:cs typeface="+mn-cs"/>
            </a:rPr>
            <a:t>　公共施設の解体工事及び新型コロナウイルスワクチン接種に係る委託料の減少などにより令和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年度の物件費は令和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年度と比較して減少した。今後、業務の民間委託化等を推進しているため人件費からの移行による物件費の増加が見込まれる。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158779</xdr:rowOff>
    </xdr:from>
    <xdr:to>
      <xdr:col>23</xdr:col>
      <xdr:colOff>133350</xdr:colOff>
      <xdr:row>81</xdr:row>
      <xdr:rowOff>161844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46229"/>
          <a:ext cx="838200" cy="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54111</xdr:rowOff>
    </xdr:from>
    <xdr:to>
      <xdr:col>19</xdr:col>
      <xdr:colOff>133350</xdr:colOff>
      <xdr:row>81</xdr:row>
      <xdr:rowOff>161844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41561"/>
          <a:ext cx="889000" cy="10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21600</xdr:rowOff>
    </xdr:from>
    <xdr:to>
      <xdr:col>15</xdr:col>
      <xdr:colOff>82550</xdr:colOff>
      <xdr:row>81</xdr:row>
      <xdr:rowOff>54111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09050"/>
          <a:ext cx="889000" cy="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55911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155544</xdr:rowOff>
    </xdr:from>
    <xdr:to>
      <xdr:col>11</xdr:col>
      <xdr:colOff>31750</xdr:colOff>
      <xdr:row>81</xdr:row>
      <xdr:rowOff>21600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71544"/>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122024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107979</xdr:rowOff>
    </xdr:from>
    <xdr:to>
      <xdr:col>23</xdr:col>
      <xdr:colOff>184150</xdr:colOff>
      <xdr:row>82</xdr:row>
      <xdr:rowOff>38129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124506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111044</xdr:rowOff>
    </xdr:from>
    <xdr:to>
      <xdr:col>19</xdr:col>
      <xdr:colOff>184150</xdr:colOff>
      <xdr:row>82</xdr:row>
      <xdr:rowOff>41194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51371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3311</xdr:rowOff>
    </xdr:from>
    <xdr:to>
      <xdr:col>15</xdr:col>
      <xdr:colOff>133350</xdr:colOff>
      <xdr:row>81</xdr:row>
      <xdr:rowOff>104911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115088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5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142250</xdr:rowOff>
    </xdr:from>
    <xdr:to>
      <xdr:col>11</xdr:col>
      <xdr:colOff>82550</xdr:colOff>
      <xdr:row>81</xdr:row>
      <xdr:rowOff>72400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82577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2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104744</xdr:rowOff>
    </xdr:from>
    <xdr:to>
      <xdr:col>7</xdr:col>
      <xdr:colOff>31750</xdr:colOff>
      <xdr:row>81</xdr:row>
      <xdr:rowOff>34894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45071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8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年度に等級別基準職務表を見直したことで、大幅にラスパイレス指数が上昇したが、近年は同水準で推移している。</a:t>
          </a:r>
          <a:endParaRPr lang="ja-JP" altLang="ja-JP" sz="1400">
            <a:effectLst/>
          </a:endParaRPr>
        </a:p>
        <a:p>
          <a:r>
            <a:rPr kumimoji="1" lang="ja-JP" altLang="ja-JP" sz="1100">
              <a:solidFill>
                <a:schemeClr val="dk1"/>
              </a:solidFill>
              <a:effectLst/>
              <a:latin typeface="+mn-lt"/>
              <a:ea typeface="+mn-ea"/>
              <a:cs typeface="+mn-cs"/>
            </a:rPr>
            <a:t>　今後は、財政状況にも配慮しつつ、成果を踏まえた昇給等による働き甲斐のある給与制度を設計し、職員の働く意欲を高めていく給与水準を維持していく必要があると考えている。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169636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015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84</xdr:row>
      <xdr:rowOff>99786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967279"/>
          <a:ext cx="8890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効率的な職員配置、人材育成と職員の意識改革、任期付職員などの採用による弾力的な人材活用、業務の民間委託化などを推進し、定員管理計画の進捗管理をしながら定員管理をしている。</a:t>
          </a:r>
          <a:endParaRPr lang="ja-JP" altLang="ja-JP" sz="1400">
            <a:effectLst/>
          </a:endParaRPr>
        </a:p>
        <a:p>
          <a:r>
            <a:rPr kumimoji="1" lang="ja-JP" altLang="ja-JP" sz="1100">
              <a:solidFill>
                <a:schemeClr val="dk1"/>
              </a:solidFill>
              <a:effectLst/>
              <a:latin typeface="+mn-lt"/>
              <a:ea typeface="+mn-ea"/>
              <a:cs typeface="+mn-cs"/>
            </a:rPr>
            <a:t>　近年は、グループ制導入による業務負担の平準化を進めるとともに、各課の業務量調査を行い、職員の適正配置に努めている。また、長期的に職員の年齢構成の平準化に配慮した採用を実施することによって偏りのない効率的な組織づくりを目指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133456</xdr:rowOff>
    </xdr:from>
    <xdr:to>
      <xdr:col>81</xdr:col>
      <xdr:colOff>44450</xdr:colOff>
      <xdr:row>61</xdr:row>
      <xdr:rowOff>139488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9190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127423</xdr:rowOff>
    </xdr:from>
    <xdr:to>
      <xdr:col>77</xdr:col>
      <xdr:colOff>44450</xdr:colOff>
      <xdr:row>61</xdr:row>
      <xdr:rowOff>139488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858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97261</xdr:rowOff>
    </xdr:from>
    <xdr:to>
      <xdr:col>72</xdr:col>
      <xdr:colOff>203200</xdr:colOff>
      <xdr:row>61</xdr:row>
      <xdr:rowOff>127423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5571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154517</xdr:rowOff>
    </xdr:from>
    <xdr:to>
      <xdr:col>73</xdr:col>
      <xdr:colOff>44450</xdr:colOff>
      <xdr:row>63</xdr:row>
      <xdr:rowOff>84667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69444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111337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557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162560</xdr:rowOff>
    </xdr:from>
    <xdr:to>
      <xdr:col>68</xdr:col>
      <xdr:colOff>203200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82656</xdr:rowOff>
    </xdr:from>
    <xdr:to>
      <xdr:col>81</xdr:col>
      <xdr:colOff>95250</xdr:colOff>
      <xdr:row>62</xdr:row>
      <xdr:rowOff>12806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99183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88688</xdr:rowOff>
    </xdr:from>
    <xdr:to>
      <xdr:col>77</xdr:col>
      <xdr:colOff>95250</xdr:colOff>
      <xdr:row>62</xdr:row>
      <xdr:rowOff>18838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29015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16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76623</xdr:rowOff>
    </xdr:from>
    <xdr:to>
      <xdr:col>73</xdr:col>
      <xdr:colOff>44450</xdr:colOff>
      <xdr:row>62</xdr:row>
      <xdr:rowOff>6773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46461</xdr:rowOff>
    </xdr:from>
    <xdr:to>
      <xdr:col>68</xdr:col>
      <xdr:colOff>203200</xdr:colOff>
      <xdr:row>61</xdr:row>
      <xdr:rowOff>148061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158238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3</a:t>
          </a:r>
          <a:r>
            <a:rPr kumimoji="1" lang="ja-JP" altLang="ja-JP" sz="1100">
              <a:solidFill>
                <a:schemeClr val="dk1"/>
              </a:solidFill>
              <a:effectLst/>
              <a:latin typeface="+mn-lt"/>
              <a:ea typeface="+mn-ea"/>
              <a:cs typeface="+mn-cs"/>
            </a:rPr>
            <a:t>か年平均で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へ増加しており、単年度でも</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％へ増加している。令和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年度以降、道の駅整備等の大規模事業による借入を予定しており、有利な地方債の選定（旧合併特例事業債の活用等）や発行額の抑制に努める。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151384</xdr:rowOff>
    </xdr:from>
    <xdr:to>
      <xdr:col>81</xdr:col>
      <xdr:colOff>44450</xdr:colOff>
      <xdr:row>39</xdr:row>
      <xdr:rowOff>8890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6648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141732</xdr:rowOff>
    </xdr:from>
    <xdr:to>
      <xdr:col>77</xdr:col>
      <xdr:colOff>44450</xdr:colOff>
      <xdr:row>38</xdr:row>
      <xdr:rowOff>151384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568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38</xdr:row>
      <xdr:rowOff>151384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6568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38</xdr:row>
      <xdr:rowOff>151384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568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20083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100584</xdr:rowOff>
    </xdr:from>
    <xdr:to>
      <xdr:col>77</xdr:col>
      <xdr:colOff>95250</xdr:colOff>
      <xdr:row>39</xdr:row>
      <xdr:rowOff>30734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40911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8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90932</xdr:rowOff>
    </xdr:from>
    <xdr:to>
      <xdr:col>73</xdr:col>
      <xdr:colOff>44450</xdr:colOff>
      <xdr:row>39</xdr:row>
      <xdr:rowOff>21082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31259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90932</xdr:rowOff>
    </xdr:from>
    <xdr:to>
      <xdr:col>64</xdr:col>
      <xdr:colOff>152400</xdr:colOff>
      <xdr:row>39</xdr:row>
      <xdr:rowOff>21082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31259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年度についても充当可能額が将来負担額を上回っている。各年度において当該年度の元金償還額を超える額の新規借入は基本的に行っていないため、将来負担額及び将来負担比率は減少している。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12398</xdr:rowOff>
    </xdr:from>
    <xdr:to>
      <xdr:col>73</xdr:col>
      <xdr:colOff>44450</xdr:colOff>
      <xdr:row>15</xdr:row>
      <xdr:rowOff>113998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124175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5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126395</xdr:rowOff>
    </xdr:from>
    <xdr:to>
      <xdr:col>68</xdr:col>
      <xdr:colOff>203200</xdr:colOff>
      <xdr:row>15</xdr:row>
      <xdr:rowOff>56545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66722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61,618
60,386
66.68
25,920,688
24,780,063
1,067,768
15,309,784
16,953,123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人事院勧告に伴う期末手当の減少などにより令和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22.5</a:t>
          </a:r>
          <a:r>
            <a:rPr kumimoji="1" lang="ja-JP" altLang="en-US" sz="1100">
              <a:solidFill>
                <a:schemeClr val="dk1"/>
              </a:solidFill>
              <a:effectLst/>
              <a:latin typeface="+mn-lt"/>
              <a:ea typeface="+mn-ea"/>
              <a:cs typeface="+mn-cs"/>
            </a:rPr>
            <a:t>％へ増加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引き続き効率的な職員配置、業務の民間委託化等を推進し、人件費の削減を図る。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23622</xdr:rowOff>
    </xdr:from>
    <xdr:to>
      <xdr:col>15</xdr:col>
      <xdr:colOff>149225</xdr:colOff>
      <xdr:row>37</xdr:row>
      <xdr:rowOff>125222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en-US" altLang="ja-JP" sz="1100">
              <a:solidFill>
                <a:schemeClr val="dk1"/>
              </a:solidFill>
              <a:effectLst/>
              <a:latin typeface="+mn-lt"/>
              <a:ea typeface="+mn-ea"/>
              <a:cs typeface="+mn-cs"/>
            </a:rPr>
            <a:t>18.9</a:t>
          </a:r>
          <a:r>
            <a:rPr kumimoji="1" lang="ja-JP" altLang="ja-JP" sz="1100">
              <a:solidFill>
                <a:schemeClr val="dk1"/>
              </a:solidFill>
              <a:effectLst/>
              <a:latin typeface="+mn-lt"/>
              <a:ea typeface="+mn-ea"/>
              <a:cs typeface="+mn-cs"/>
            </a:rPr>
            <a:t>％と類似団体平均の</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％を上回っ</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、公共施設の解体工事及び新型コロナウイルスワクチン接種に係る委託料の減少などにより令和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年度の物件費は令和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年度と比較して減少した。</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業務の民間委託化等を推進しているため人件費からの移行による物件費の増加が見込まれる。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8890</xdr:rowOff>
    </xdr:from>
    <xdr:to>
      <xdr:col>82</xdr:col>
      <xdr:colOff>107950</xdr:colOff>
      <xdr:row>19</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66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xdr:rowOff>
    </xdr:from>
    <xdr:to>
      <xdr:col>78</xdr:col>
      <xdr:colOff>69850</xdr:colOff>
      <xdr:row>19</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266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111760</xdr:rowOff>
    </xdr:from>
    <xdr:to>
      <xdr:col>73</xdr:col>
      <xdr:colOff>180975</xdr:colOff>
      <xdr:row>19</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97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75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3810</xdr:rowOff>
    </xdr:from>
    <xdr:to>
      <xdr:col>69</xdr:col>
      <xdr:colOff>142875</xdr:colOff>
      <xdr:row>17</xdr:row>
      <xdr:rowOff>105410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115587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129540</xdr:rowOff>
    </xdr:from>
    <xdr:to>
      <xdr:col>78</xdr:col>
      <xdr:colOff>120650</xdr:colOff>
      <xdr:row>19</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44467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0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144780</xdr:rowOff>
    </xdr:from>
    <xdr:to>
      <xdr:col>74</xdr:col>
      <xdr:colOff>31750</xdr:colOff>
      <xdr:row>19</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年度の扶助費に係る経常収支比率は</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％と類似団体平均の</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％を上回った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子育て世帯への臨時特別給付金</a:t>
          </a:r>
          <a:r>
            <a:rPr kumimoji="1" lang="ja-JP" altLang="ja-JP" sz="1100">
              <a:solidFill>
                <a:schemeClr val="dk1"/>
              </a:solidFill>
              <a:effectLst/>
              <a:latin typeface="+mn-lt"/>
              <a:ea typeface="+mn-ea"/>
              <a:cs typeface="+mn-cs"/>
            </a:rPr>
            <a:t>などの減少により令和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ワーキングチームによる一部扶助費（障害者等医療扶助費・精神等）の見直し</a:t>
          </a:r>
          <a:r>
            <a:rPr kumimoji="1" lang="ja-JP" altLang="en-US" sz="1100">
              <a:solidFill>
                <a:schemeClr val="dk1"/>
              </a:solidFill>
              <a:effectLst/>
              <a:latin typeface="+mn-lt"/>
              <a:ea typeface="+mn-ea"/>
              <a:cs typeface="+mn-cs"/>
            </a:rPr>
            <a:t>を行っており、段階的に</a:t>
          </a:r>
          <a:r>
            <a:rPr kumimoji="1" lang="ja-JP" altLang="ja-JP" sz="1100">
              <a:solidFill>
                <a:schemeClr val="dk1"/>
              </a:solidFill>
              <a:effectLst/>
              <a:latin typeface="+mn-lt"/>
              <a:ea typeface="+mn-ea"/>
              <a:cs typeface="+mn-cs"/>
            </a:rPr>
            <a:t>その効果が現れる見込みである。</a:t>
          </a:r>
          <a:endParaRPr lang="ja-JP" altLang="ja-JP" sz="1400">
            <a:effectLst/>
          </a:endParaRPr>
        </a:p>
        <a:p>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71100"/>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71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110672</xdr:rowOff>
    </xdr:from>
    <xdr:to>
      <xdr:col>15</xdr:col>
      <xdr:colOff>98425</xdr:colOff>
      <xdr:row>58</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731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59872</xdr:rowOff>
    </xdr:from>
    <xdr:to>
      <xdr:col>11</xdr:col>
      <xdr:colOff>60325</xdr:colOff>
      <xdr:row>58</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％と類似団体平均の</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％を下回っているものの、令和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年度の特別会計</a:t>
          </a:r>
          <a:r>
            <a:rPr kumimoji="1" lang="ja-JP" altLang="en-US" sz="1100">
              <a:solidFill>
                <a:schemeClr val="dk1"/>
              </a:solidFill>
              <a:effectLst/>
              <a:latin typeface="+mn-lt"/>
              <a:ea typeface="+mn-ea"/>
              <a:cs typeface="+mn-cs"/>
            </a:rPr>
            <a:t>及び企業会計</a:t>
          </a:r>
          <a:r>
            <a:rPr kumimoji="1" lang="ja-JP" altLang="ja-JP" sz="1100">
              <a:solidFill>
                <a:schemeClr val="dk1"/>
              </a:solidFill>
              <a:effectLst/>
              <a:latin typeface="+mn-lt"/>
              <a:ea typeface="+mn-ea"/>
              <a:cs typeface="+mn-cs"/>
            </a:rPr>
            <a:t>への繰出金は令和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年度と比較して増加しており、制度上可能な範囲で保険税や使用料等の見直しを行う必要がある。　</a:t>
          </a:r>
          <a:endParaRPr lang="ja-JP" altLang="ja-JP" sz="1400">
            <a:effectLst/>
          </a:endParaRPr>
        </a:p>
        <a:p>
          <a:r>
            <a:rPr kumimoji="1" lang="ja-JP" altLang="ja-JP" sz="1100">
              <a:solidFill>
                <a:schemeClr val="dk1"/>
              </a:solidFill>
              <a:effectLst/>
              <a:latin typeface="+mn-lt"/>
              <a:ea typeface="+mn-ea"/>
              <a:cs typeface="+mn-cs"/>
            </a:rPr>
            <a:t>　令和元年度の率の下降は下水道事業の公営企業の一部適用により性質の移行（その他→補助費等）が発生したことによるものである。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6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18143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7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130628</xdr:rowOff>
    </xdr:from>
    <xdr:to>
      <xdr:col>74</xdr:col>
      <xdr:colOff>31750</xdr:colOff>
      <xdr:row>59</xdr:row>
      <xdr:rowOff>60778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60</xdr:row>
      <xdr:rowOff>110672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75157"/>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155122</xdr:rowOff>
    </xdr:from>
    <xdr:to>
      <xdr:col>69</xdr:col>
      <xdr:colOff>142875</xdr:colOff>
      <xdr:row>60</xdr:row>
      <xdr:rowOff>85272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27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70049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31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138992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8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144434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79120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163484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146249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％と類似団体平均の</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％を下回っており、今後も引き続き補助事業の効果を検証し、効果が期待できないものについては見直し及び廃止を進める。</a:t>
          </a:r>
          <a:endParaRPr lang="ja-JP" altLang="ja-JP" sz="1400">
            <a:effectLst/>
          </a:endParaRPr>
        </a:p>
        <a:p>
          <a:r>
            <a:rPr kumimoji="1" lang="ja-JP" altLang="ja-JP" sz="1100">
              <a:solidFill>
                <a:schemeClr val="dk1"/>
              </a:solidFill>
              <a:effectLst/>
              <a:latin typeface="+mn-lt"/>
              <a:ea typeface="+mn-ea"/>
              <a:cs typeface="+mn-cs"/>
            </a:rPr>
            <a:t>　令和元年度の率の上昇は下水道事業の公営企業の一部適用により性質の移行（その他→補助費等）が発生したことによるものである。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666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36</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9287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52849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公債費に係る経常収支比率は</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％と類似団体平均の</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％を下回っており、各年度において当該年度の元金償還額を超える額の地方債の新規借入は基本的に行っていないため、地方債残高が減少し、公債費に係る経常収支比率は減少傾向にあるが、令和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大規模事業</a:t>
          </a:r>
          <a:r>
            <a:rPr kumimoji="1" lang="ja-JP" altLang="en-US" sz="1100">
              <a:solidFill>
                <a:schemeClr val="dk1"/>
              </a:solidFill>
              <a:effectLst/>
              <a:latin typeface="+mn-lt"/>
              <a:ea typeface="+mn-ea"/>
              <a:cs typeface="+mn-cs"/>
            </a:rPr>
            <a:t>による借入</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予定しており</a:t>
          </a:r>
          <a:r>
            <a:rPr kumimoji="1" lang="ja-JP" altLang="ja-JP" sz="1100">
              <a:solidFill>
                <a:schemeClr val="dk1"/>
              </a:solidFill>
              <a:effectLst/>
              <a:latin typeface="+mn-lt"/>
              <a:ea typeface="+mn-ea"/>
              <a:cs typeface="+mn-cs"/>
            </a:rPr>
            <a:t>、有利な地方債の選定や国県支出金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し、計画的な発行</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07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07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28702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30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42418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a:t>
          </a:r>
          <a:r>
            <a:rPr kumimoji="1" lang="en-US" altLang="ja-JP" sz="1100">
              <a:solidFill>
                <a:schemeClr val="dk1"/>
              </a:solidFill>
              <a:effectLst/>
              <a:latin typeface="+mn-lt"/>
              <a:ea typeface="+mn-ea"/>
              <a:cs typeface="+mn-cs"/>
            </a:rPr>
            <a:t>77.7</a:t>
          </a:r>
          <a:r>
            <a:rPr kumimoji="1" lang="ja-JP" altLang="ja-JP" sz="1100">
              <a:solidFill>
                <a:schemeClr val="dk1"/>
              </a:solidFill>
              <a:effectLst/>
              <a:latin typeface="+mn-lt"/>
              <a:ea typeface="+mn-ea"/>
              <a:cs typeface="+mn-cs"/>
            </a:rPr>
            <a:t>％と類似団体平均の</a:t>
          </a:r>
          <a:r>
            <a:rPr kumimoji="1" lang="en-US" altLang="ja-JP" sz="1100">
              <a:solidFill>
                <a:schemeClr val="dk1"/>
              </a:solidFill>
              <a:effectLst/>
              <a:latin typeface="+mn-lt"/>
              <a:ea typeface="+mn-ea"/>
              <a:cs typeface="+mn-cs"/>
            </a:rPr>
            <a:t>75.4</a:t>
          </a:r>
          <a:r>
            <a:rPr kumimoji="1" lang="ja-JP" altLang="ja-JP" sz="1100">
              <a:solidFill>
                <a:schemeClr val="dk1"/>
              </a:solidFill>
              <a:effectLst/>
              <a:latin typeface="+mn-lt"/>
              <a:ea typeface="+mn-ea"/>
              <a:cs typeface="+mn-cs"/>
            </a:rPr>
            <a:t>％を上回っ</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年度の人件費及び物件費における経常経費充当一般財源等は令和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した。事業の見直しによる経費削減に努めるとともに自主財源確保の取り組みを引き続き行う。</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78</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2120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143002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212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143002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120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140208</xdr:rowOff>
    </xdr:from>
    <xdr:to>
      <xdr:col>74</xdr:col>
      <xdr:colOff>31750</xdr:colOff>
      <xdr:row>77</xdr:row>
      <xdr:rowOff>70358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10413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709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71391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165024</xdr:rowOff>
    </xdr:from>
    <xdr:to>
      <xdr:col>29</xdr:col>
      <xdr:colOff>127000</xdr:colOff>
      <xdr:row>18</xdr:row>
      <xdr:rowOff>3842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27299"/>
          <a:ext cx="647700" cy="1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165024</xdr:rowOff>
    </xdr:from>
    <xdr:to>
      <xdr:col>26</xdr:col>
      <xdr:colOff>50800</xdr:colOff>
      <xdr:row>18</xdr:row>
      <xdr:rowOff>43942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7299"/>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43942</xdr:rowOff>
    </xdr:from>
    <xdr:to>
      <xdr:col>22</xdr:col>
      <xdr:colOff>114300</xdr:colOff>
      <xdr:row>18</xdr:row>
      <xdr:rowOff>71812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7667"/>
          <a:ext cx="698500" cy="27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2724</xdr:rowOff>
    </xdr:from>
    <xdr:to>
      <xdr:col>22</xdr:col>
      <xdr:colOff>165100</xdr:colOff>
      <xdr:row>15</xdr:row>
      <xdr:rowOff>104324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114501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71812</xdr:rowOff>
    </xdr:from>
    <xdr:to>
      <xdr:col>18</xdr:col>
      <xdr:colOff>177800</xdr:colOff>
      <xdr:row>18</xdr:row>
      <xdr:rowOff>89967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5537"/>
          <a:ext cx="698500" cy="18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47892</xdr:rowOff>
    </xdr:from>
    <xdr:to>
      <xdr:col>19</xdr:col>
      <xdr:colOff>38100</xdr:colOff>
      <xdr:row>15</xdr:row>
      <xdr:rowOff>149492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159669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69533</xdr:rowOff>
    </xdr:from>
    <xdr:to>
      <xdr:col>15</xdr:col>
      <xdr:colOff>101600</xdr:colOff>
      <xdr:row>15</xdr:row>
      <xdr:rowOff>171133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88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9860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5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124492</xdr:rowOff>
    </xdr:from>
    <xdr:to>
      <xdr:col>29</xdr:col>
      <xdr:colOff>177800</xdr:colOff>
      <xdr:row>18</xdr:row>
      <xdr:rowOff>54642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96569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114224</xdr:rowOff>
    </xdr:from>
    <xdr:to>
      <xdr:col>26</xdr:col>
      <xdr:colOff>101600</xdr:colOff>
      <xdr:row>18</xdr:row>
      <xdr:rowOff>44374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29151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164592</xdr:rowOff>
    </xdr:from>
    <xdr:to>
      <xdr:col>22</xdr:col>
      <xdr:colOff>165100</xdr:colOff>
      <xdr:row>18</xdr:row>
      <xdr:rowOff>94742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79519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21012</xdr:rowOff>
    </xdr:from>
    <xdr:to>
      <xdr:col>19</xdr:col>
      <xdr:colOff>38100</xdr:colOff>
      <xdr:row>18</xdr:row>
      <xdr:rowOff>122612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107389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39167</xdr:rowOff>
    </xdr:from>
    <xdr:to>
      <xdr:col>15</xdr:col>
      <xdr:colOff>101600</xdr:colOff>
      <xdr:row>18</xdr:row>
      <xdr:rowOff>140767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125544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37312</xdr:rowOff>
    </xdr:from>
    <xdr:to>
      <xdr:col>29</xdr:col>
      <xdr:colOff>127000</xdr:colOff>
      <xdr:row>37</xdr:row>
      <xdr:rowOff>55791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62012"/>
          <a:ext cx="647700" cy="18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55791</xdr:rowOff>
    </xdr:from>
    <xdr:to>
      <xdr:col>26</xdr:col>
      <xdr:colOff>50800</xdr:colOff>
      <xdr:row>37</xdr:row>
      <xdr:rowOff>97282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80491"/>
          <a:ext cx="6985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97282</xdr:rowOff>
    </xdr:from>
    <xdr:to>
      <xdr:col>22</xdr:col>
      <xdr:colOff>114300</xdr:colOff>
      <xdr:row>37</xdr:row>
      <xdr:rowOff>122809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21982"/>
          <a:ext cx="698500" cy="25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228257</xdr:rowOff>
    </xdr:from>
    <xdr:to>
      <xdr:col>22</xdr:col>
      <xdr:colOff>165100</xdr:colOff>
      <xdr:row>35</xdr:row>
      <xdr:rowOff>329857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86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340034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97549</xdr:rowOff>
    </xdr:from>
    <xdr:to>
      <xdr:col>18</xdr:col>
      <xdr:colOff>177800</xdr:colOff>
      <xdr:row>37</xdr:row>
      <xdr:rowOff>122809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22249"/>
          <a:ext cx="698500" cy="25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222085</xdr:rowOff>
    </xdr:from>
    <xdr:to>
      <xdr:col>19</xdr:col>
      <xdr:colOff>38100</xdr:colOff>
      <xdr:row>35</xdr:row>
      <xdr:rowOff>323685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333862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238696</xdr:rowOff>
    </xdr:from>
    <xdr:to>
      <xdr:col>15</xdr:col>
      <xdr:colOff>101600</xdr:colOff>
      <xdr:row>35</xdr:row>
      <xdr:rowOff>340296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9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7573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1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157962</xdr:rowOff>
    </xdr:from>
    <xdr:to>
      <xdr:col>29</xdr:col>
      <xdr:colOff>177800</xdr:colOff>
      <xdr:row>37</xdr:row>
      <xdr:rowOff>88112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130039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4991</xdr:rowOff>
    </xdr:from>
    <xdr:to>
      <xdr:col>26</xdr:col>
      <xdr:colOff>101600</xdr:colOff>
      <xdr:row>37</xdr:row>
      <xdr:rowOff>106591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29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91368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1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46482</xdr:rowOff>
    </xdr:from>
    <xdr:to>
      <xdr:col>22</xdr:col>
      <xdr:colOff>165100</xdr:colOff>
      <xdr:row>37</xdr:row>
      <xdr:rowOff>148082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7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132859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57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72009</xdr:rowOff>
    </xdr:from>
    <xdr:to>
      <xdr:col>19</xdr:col>
      <xdr:colOff>38100</xdr:colOff>
      <xdr:row>37</xdr:row>
      <xdr:rowOff>173609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9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158386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8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46749</xdr:rowOff>
    </xdr:from>
    <xdr:to>
      <xdr:col>15</xdr:col>
      <xdr:colOff>101600</xdr:colOff>
      <xdr:row>37</xdr:row>
      <xdr:rowOff>148349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7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133126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61,618
60,386
66.68
25,920,688
24,780,063
1,067,768
15,309,784
16,953,123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141948</xdr:rowOff>
    </xdr:from>
    <xdr:to>
      <xdr:col>24</xdr:col>
      <xdr:colOff>63500</xdr:colOff>
      <xdr:row>36</xdr:row>
      <xdr:rowOff>143472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1414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141948</xdr:rowOff>
    </xdr:from>
    <xdr:to>
      <xdr:col>19</xdr:col>
      <xdr:colOff>177800</xdr:colOff>
      <xdr:row>37</xdr:row>
      <xdr:rowOff>5778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4148"/>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5778</xdr:rowOff>
    </xdr:from>
    <xdr:to>
      <xdr:col>15</xdr:col>
      <xdr:colOff>50800</xdr:colOff>
      <xdr:row>37</xdr:row>
      <xdr:rowOff>64414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9428"/>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66078</xdr:rowOff>
    </xdr:from>
    <xdr:to>
      <xdr:col>15</xdr:col>
      <xdr:colOff>101600</xdr:colOff>
      <xdr:row>34</xdr:row>
      <xdr:rowOff>167678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12755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64414</xdr:rowOff>
    </xdr:from>
    <xdr:to>
      <xdr:col>10</xdr:col>
      <xdr:colOff>114300</xdr:colOff>
      <xdr:row>37</xdr:row>
      <xdr:rowOff>89236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8064"/>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48571</xdr:rowOff>
    </xdr:from>
    <xdr:to>
      <xdr:col>10</xdr:col>
      <xdr:colOff>165100</xdr:colOff>
      <xdr:row>35</xdr:row>
      <xdr:rowOff>150171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166698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53619</xdr:rowOff>
    </xdr:from>
    <xdr:to>
      <xdr:col>6</xdr:col>
      <xdr:colOff>38100</xdr:colOff>
      <xdr:row>35</xdr:row>
      <xdr:rowOff>155219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92672</xdr:rowOff>
    </xdr:from>
    <xdr:to>
      <xdr:col>24</xdr:col>
      <xdr:colOff>114300</xdr:colOff>
      <xdr:row>37</xdr:row>
      <xdr:rowOff>22822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71099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91148</xdr:rowOff>
    </xdr:from>
    <xdr:to>
      <xdr:col>20</xdr:col>
      <xdr:colOff>38100</xdr:colOff>
      <xdr:row>37</xdr:row>
      <xdr:rowOff>21298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5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126428</xdr:rowOff>
    </xdr:from>
    <xdr:to>
      <xdr:col>15</xdr:col>
      <xdr:colOff>101600</xdr:colOff>
      <xdr:row>37</xdr:row>
      <xdr:rowOff>56578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47705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13614</xdr:rowOff>
    </xdr:from>
    <xdr:to>
      <xdr:col>10</xdr:col>
      <xdr:colOff>165100</xdr:colOff>
      <xdr:row>37</xdr:row>
      <xdr:rowOff>115214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106341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38436</xdr:rowOff>
    </xdr:from>
    <xdr:to>
      <xdr:col>6</xdr:col>
      <xdr:colOff>38100</xdr:colOff>
      <xdr:row>37</xdr:row>
      <xdr:rowOff>140036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161156</xdr:rowOff>
    </xdr:from>
    <xdr:to>
      <xdr:col>24</xdr:col>
      <xdr:colOff>63500</xdr:colOff>
      <xdr:row>56</xdr:row>
      <xdr:rowOff>163061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6235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161156</xdr:rowOff>
    </xdr:from>
    <xdr:to>
      <xdr:col>19</xdr:col>
      <xdr:colOff>177800</xdr:colOff>
      <xdr:row>57</xdr:row>
      <xdr:rowOff>121782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62356"/>
          <a:ext cx="889000" cy="1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121782</xdr:rowOff>
    </xdr:from>
    <xdr:to>
      <xdr:col>15</xdr:col>
      <xdr:colOff>50800</xdr:colOff>
      <xdr:row>57</xdr:row>
      <xdr:rowOff>125962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94432"/>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111586</xdr:rowOff>
    </xdr:from>
    <xdr:to>
      <xdr:col>15</xdr:col>
      <xdr:colOff>101600</xdr:colOff>
      <xdr:row>57</xdr:row>
      <xdr:rowOff>41736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58263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125962</xdr:rowOff>
    </xdr:from>
    <xdr:to>
      <xdr:col>10</xdr:col>
      <xdr:colOff>114300</xdr:colOff>
      <xdr:row>57</xdr:row>
      <xdr:rowOff>161613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98612"/>
          <a:ext cx="889000"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143220</xdr:rowOff>
    </xdr:from>
    <xdr:to>
      <xdr:col>10</xdr:col>
      <xdr:colOff>165100</xdr:colOff>
      <xdr:row>57</xdr:row>
      <xdr:rowOff>73370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89897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21376</xdr:rowOff>
    </xdr:from>
    <xdr:to>
      <xdr:col>6</xdr:col>
      <xdr:colOff>38100</xdr:colOff>
      <xdr:row>57</xdr:row>
      <xdr:rowOff>122976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139503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112261</xdr:rowOff>
    </xdr:from>
    <xdr:to>
      <xdr:col>24</xdr:col>
      <xdr:colOff>114300</xdr:colOff>
      <xdr:row>57</xdr:row>
      <xdr:rowOff>42411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90688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9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110356</xdr:rowOff>
    </xdr:from>
    <xdr:to>
      <xdr:col>20</xdr:col>
      <xdr:colOff>38100</xdr:colOff>
      <xdr:row>57</xdr:row>
      <xdr:rowOff>40506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57033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70982</xdr:rowOff>
    </xdr:from>
    <xdr:to>
      <xdr:col>15</xdr:col>
      <xdr:colOff>101600</xdr:colOff>
      <xdr:row>58</xdr:row>
      <xdr:rowOff>1132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163709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75162</xdr:rowOff>
    </xdr:from>
    <xdr:to>
      <xdr:col>10</xdr:col>
      <xdr:colOff>165100</xdr:colOff>
      <xdr:row>58</xdr:row>
      <xdr:rowOff>5312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110813</xdr:rowOff>
    </xdr:from>
    <xdr:to>
      <xdr:col>6</xdr:col>
      <xdr:colOff>38100</xdr:colOff>
      <xdr:row>58</xdr:row>
      <xdr:rowOff>40963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32090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7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4483</xdr:rowOff>
    </xdr:from>
    <xdr:to>
      <xdr:col>24</xdr:col>
      <xdr:colOff>63500</xdr:colOff>
      <xdr:row>79</xdr:row>
      <xdr:rowOff>12446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49033"/>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163551</xdr:rowOff>
    </xdr:from>
    <xdr:to>
      <xdr:col>19</xdr:col>
      <xdr:colOff>177800</xdr:colOff>
      <xdr:row>79</xdr:row>
      <xdr:rowOff>4483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36651"/>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163551</xdr:rowOff>
    </xdr:from>
    <xdr:to>
      <xdr:col>15</xdr:col>
      <xdr:colOff>50800</xdr:colOff>
      <xdr:row>79</xdr:row>
      <xdr:rowOff>636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36651"/>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33007</xdr:rowOff>
    </xdr:from>
    <xdr:to>
      <xdr:col>15</xdr:col>
      <xdr:colOff>101600</xdr:colOff>
      <xdr:row>77</xdr:row>
      <xdr:rowOff>134607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151134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636</xdr:rowOff>
    </xdr:from>
    <xdr:to>
      <xdr:col>10</xdr:col>
      <xdr:colOff>114300</xdr:colOff>
      <xdr:row>79</xdr:row>
      <xdr:rowOff>2539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451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107798</xdr:rowOff>
    </xdr:from>
    <xdr:to>
      <xdr:col>10</xdr:col>
      <xdr:colOff>165100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70459</xdr:rowOff>
    </xdr:from>
    <xdr:to>
      <xdr:col>6</xdr:col>
      <xdr:colOff>38100</xdr:colOff>
      <xdr:row>78</xdr:row>
      <xdr:rowOff>609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17136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133096</xdr:rowOff>
    </xdr:from>
    <xdr:to>
      <xdr:col>24</xdr:col>
      <xdr:colOff>114300</xdr:colOff>
      <xdr:row>79</xdr:row>
      <xdr:rowOff>63246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48023</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1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125133</xdr:rowOff>
    </xdr:from>
    <xdr:to>
      <xdr:col>20</xdr:col>
      <xdr:colOff>38100</xdr:colOff>
      <xdr:row>79</xdr:row>
      <xdr:rowOff>55283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46410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9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112751</xdr:rowOff>
    </xdr:from>
    <xdr:to>
      <xdr:col>15</xdr:col>
      <xdr:colOff>101600</xdr:colOff>
      <xdr:row>79</xdr:row>
      <xdr:rowOff>42901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34028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121286</xdr:rowOff>
    </xdr:from>
    <xdr:to>
      <xdr:col>10</xdr:col>
      <xdr:colOff>165100</xdr:colOff>
      <xdr:row>79</xdr:row>
      <xdr:rowOff>51436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42563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123189</xdr:rowOff>
    </xdr:from>
    <xdr:to>
      <xdr:col>6</xdr:col>
      <xdr:colOff>38100</xdr:colOff>
      <xdr:row>79</xdr:row>
      <xdr:rowOff>53339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44466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98765</xdr:rowOff>
    </xdr:from>
    <xdr:to>
      <xdr:col>24</xdr:col>
      <xdr:colOff>63500</xdr:colOff>
      <xdr:row>95</xdr:row>
      <xdr:rowOff>119616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215065"/>
          <a:ext cx="838200" cy="19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98765</xdr:rowOff>
    </xdr:from>
    <xdr:to>
      <xdr:col>19</xdr:col>
      <xdr:colOff>177800</xdr:colOff>
      <xdr:row>96</xdr:row>
      <xdr:rowOff>134148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15065"/>
          <a:ext cx="889000" cy="37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134148</xdr:rowOff>
    </xdr:from>
    <xdr:to>
      <xdr:col>15</xdr:col>
      <xdr:colOff>50800</xdr:colOff>
      <xdr:row>97</xdr:row>
      <xdr:rowOff>88184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93348"/>
          <a:ext cx="889000" cy="12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21267</xdr:rowOff>
    </xdr:from>
    <xdr:to>
      <xdr:col>15</xdr:col>
      <xdr:colOff>101600</xdr:colOff>
      <xdr:row>95</xdr:row>
      <xdr:rowOff>122867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0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139394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8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88184</xdr:rowOff>
    </xdr:from>
    <xdr:to>
      <xdr:col>10</xdr:col>
      <xdr:colOff>114300</xdr:colOff>
      <xdr:row>97</xdr:row>
      <xdr:rowOff>146427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18834"/>
          <a:ext cx="889000" cy="5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69551</xdr:rowOff>
    </xdr:from>
    <xdr:to>
      <xdr:col>10</xdr:col>
      <xdr:colOff>165100</xdr:colOff>
      <xdr:row>95</xdr:row>
      <xdr:rowOff>171151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5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16228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3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134604</xdr:rowOff>
    </xdr:from>
    <xdr:to>
      <xdr:col>6</xdr:col>
      <xdr:colOff>38100</xdr:colOff>
      <xdr:row>96</xdr:row>
      <xdr:rowOff>64754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2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81281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1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68816</xdr:rowOff>
    </xdr:from>
    <xdr:to>
      <xdr:col>24</xdr:col>
      <xdr:colOff>114300</xdr:colOff>
      <xdr:row>95</xdr:row>
      <xdr:rowOff>170416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91693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0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47965</xdr:rowOff>
    </xdr:from>
    <xdr:to>
      <xdr:col>20</xdr:col>
      <xdr:colOff>38100</xdr:colOff>
      <xdr:row>94</xdr:row>
      <xdr:rowOff>149565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6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166092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3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83348</xdr:rowOff>
    </xdr:from>
    <xdr:to>
      <xdr:col>15</xdr:col>
      <xdr:colOff>101600</xdr:colOff>
      <xdr:row>97</xdr:row>
      <xdr:rowOff>13498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4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3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37384</xdr:rowOff>
    </xdr:from>
    <xdr:to>
      <xdr:col>10</xdr:col>
      <xdr:colOff>165100</xdr:colOff>
      <xdr:row>97</xdr:row>
      <xdr:rowOff>138984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130111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6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95627</xdr:rowOff>
    </xdr:from>
    <xdr:to>
      <xdr:col>6</xdr:col>
      <xdr:colOff>38100</xdr:colOff>
      <xdr:row>98</xdr:row>
      <xdr:rowOff>25777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16904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1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40594</xdr:rowOff>
    </xdr:from>
    <xdr:to>
      <xdr:col>55</xdr:col>
      <xdr:colOff>0</xdr:colOff>
      <xdr:row>37</xdr:row>
      <xdr:rowOff>90452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84244"/>
          <a:ext cx="838200" cy="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35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157912</xdr:rowOff>
    </xdr:from>
    <xdr:to>
      <xdr:col>50</xdr:col>
      <xdr:colOff>114300</xdr:colOff>
      <xdr:row>37</xdr:row>
      <xdr:rowOff>90452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644312"/>
          <a:ext cx="889000" cy="78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154281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157912</xdr:rowOff>
    </xdr:from>
    <xdr:to>
      <xdr:col>45</xdr:col>
      <xdr:colOff>177800</xdr:colOff>
      <xdr:row>37</xdr:row>
      <xdr:rowOff>127066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644312"/>
          <a:ext cx="889000" cy="8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34866</xdr:rowOff>
    </xdr:from>
    <xdr:to>
      <xdr:col>46</xdr:col>
      <xdr:colOff>38100</xdr:colOff>
      <xdr:row>31</xdr:row>
      <xdr:rowOff>136466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152993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127066</xdr:rowOff>
    </xdr:from>
    <xdr:to>
      <xdr:col>41</xdr:col>
      <xdr:colOff>50800</xdr:colOff>
      <xdr:row>38</xdr:row>
      <xdr:rowOff>45769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70716"/>
          <a:ext cx="889000" cy="9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92032</xdr:rowOff>
    </xdr:from>
    <xdr:to>
      <xdr:col>41</xdr:col>
      <xdr:colOff>101600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120904</xdr:rowOff>
    </xdr:from>
    <xdr:to>
      <xdr:col>36</xdr:col>
      <xdr:colOff>165100</xdr:colOff>
      <xdr:row>37</xdr:row>
      <xdr:rowOff>51054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67581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161244</xdr:rowOff>
    </xdr:from>
    <xdr:to>
      <xdr:col>55</xdr:col>
      <xdr:colOff>50800</xdr:colOff>
      <xdr:row>37</xdr:row>
      <xdr:rowOff>91394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139671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39652</xdr:rowOff>
    </xdr:from>
    <xdr:to>
      <xdr:col>50</xdr:col>
      <xdr:colOff>165100</xdr:colOff>
      <xdr:row>37</xdr:row>
      <xdr:rowOff>141252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132379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7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107112</xdr:rowOff>
    </xdr:from>
    <xdr:to>
      <xdr:col>46</xdr:col>
      <xdr:colOff>38100</xdr:colOff>
      <xdr:row>33</xdr:row>
      <xdr:rowOff>37262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59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28389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8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76266</xdr:rowOff>
    </xdr:from>
    <xdr:to>
      <xdr:col>41</xdr:col>
      <xdr:colOff>101600</xdr:colOff>
      <xdr:row>38</xdr:row>
      <xdr:rowOff>6416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168993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166419</xdr:rowOff>
    </xdr:from>
    <xdr:to>
      <xdr:col>36</xdr:col>
      <xdr:colOff>165100</xdr:colOff>
      <xdr:row>38</xdr:row>
      <xdr:rowOff>96569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1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87696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0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70260</xdr:rowOff>
    </xdr:from>
    <xdr:to>
      <xdr:col>55</xdr:col>
      <xdr:colOff>0</xdr:colOff>
      <xdr:row>57</xdr:row>
      <xdr:rowOff>91792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42910"/>
          <a:ext cx="838200" cy="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18390</xdr:rowOff>
    </xdr:from>
    <xdr:to>
      <xdr:col>50</xdr:col>
      <xdr:colOff>114300</xdr:colOff>
      <xdr:row>57</xdr:row>
      <xdr:rowOff>91792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91040"/>
          <a:ext cx="889000" cy="7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18390</xdr:rowOff>
    </xdr:from>
    <xdr:to>
      <xdr:col>45</xdr:col>
      <xdr:colOff>177800</xdr:colOff>
      <xdr:row>57</xdr:row>
      <xdr:rowOff>80917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91040"/>
          <a:ext cx="889000" cy="6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139747</xdr:rowOff>
    </xdr:from>
    <xdr:to>
      <xdr:col>46</xdr:col>
      <xdr:colOff>38100</xdr:colOff>
      <xdr:row>55</xdr:row>
      <xdr:rowOff>69897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86424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80917</xdr:rowOff>
    </xdr:from>
    <xdr:to>
      <xdr:col>41</xdr:col>
      <xdr:colOff>50800</xdr:colOff>
      <xdr:row>57</xdr:row>
      <xdr:rowOff>153470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53567"/>
          <a:ext cx="889000" cy="7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141522</xdr:rowOff>
    </xdr:from>
    <xdr:to>
      <xdr:col>41</xdr:col>
      <xdr:colOff>101600</xdr:colOff>
      <xdr:row>55</xdr:row>
      <xdr:rowOff>71672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88199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152201</xdr:rowOff>
    </xdr:from>
    <xdr:to>
      <xdr:col>36</xdr:col>
      <xdr:colOff>165100</xdr:colOff>
      <xdr:row>55</xdr:row>
      <xdr:rowOff>82351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1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98878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19460</xdr:rowOff>
    </xdr:from>
    <xdr:to>
      <xdr:col>55</xdr:col>
      <xdr:colOff>50800</xdr:colOff>
      <xdr:row>57</xdr:row>
      <xdr:rowOff>121060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169337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7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40992</xdr:rowOff>
    </xdr:from>
    <xdr:to>
      <xdr:col>50</xdr:col>
      <xdr:colOff>165100</xdr:colOff>
      <xdr:row>57</xdr:row>
      <xdr:rowOff>142592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1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133719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139040</xdr:rowOff>
    </xdr:from>
    <xdr:to>
      <xdr:col>46</xdr:col>
      <xdr:colOff>38100</xdr:colOff>
      <xdr:row>57</xdr:row>
      <xdr:rowOff>69190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60317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30117</xdr:rowOff>
    </xdr:from>
    <xdr:to>
      <xdr:col>41</xdr:col>
      <xdr:colOff>101600</xdr:colOff>
      <xdr:row>57</xdr:row>
      <xdr:rowOff>131717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122844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9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102670</xdr:rowOff>
    </xdr:from>
    <xdr:to>
      <xdr:col>36</xdr:col>
      <xdr:colOff>165100</xdr:colOff>
      <xdr:row>58</xdr:row>
      <xdr:rowOff>32820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23947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6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68560</xdr:rowOff>
    </xdr:from>
    <xdr:to>
      <xdr:col>55</xdr:col>
      <xdr:colOff>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41660"/>
          <a:ext cx="8382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68560</xdr:rowOff>
    </xdr:from>
    <xdr:to>
      <xdr:col>50</xdr:col>
      <xdr:colOff>114300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41660"/>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19200</xdr:rowOff>
    </xdr:from>
    <xdr:to>
      <xdr:col>46</xdr:col>
      <xdr:colOff>38100</xdr:colOff>
      <xdr:row>76</xdr:row>
      <xdr:rowOff>120800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137327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45512</xdr:rowOff>
    </xdr:from>
    <xdr:to>
      <xdr:col>41</xdr:col>
      <xdr:colOff>101600</xdr:colOff>
      <xdr:row>76</xdr:row>
      <xdr:rowOff>147112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163639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134460</xdr:rowOff>
    </xdr:from>
    <xdr:to>
      <xdr:col>36</xdr:col>
      <xdr:colOff>165100</xdr:colOff>
      <xdr:row>76</xdr:row>
      <xdr:rowOff>64610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81137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76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17760</xdr:rowOff>
    </xdr:from>
    <xdr:to>
      <xdr:col>50</xdr:col>
      <xdr:colOff>165100</xdr:colOff>
      <xdr:row>78</xdr:row>
      <xdr:rowOff>119360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110487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69814</xdr:rowOff>
    </xdr:from>
    <xdr:to>
      <xdr:col>55</xdr:col>
      <xdr:colOff>0</xdr:colOff>
      <xdr:row>98</xdr:row>
      <xdr:rowOff>3781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00464"/>
          <a:ext cx="838200" cy="1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127633</xdr:rowOff>
    </xdr:from>
    <xdr:to>
      <xdr:col>50</xdr:col>
      <xdr:colOff>114300</xdr:colOff>
      <xdr:row>98</xdr:row>
      <xdr:rowOff>3781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586833"/>
          <a:ext cx="889000" cy="21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127633</xdr:rowOff>
    </xdr:from>
    <xdr:to>
      <xdr:col>45</xdr:col>
      <xdr:colOff>177800</xdr:colOff>
      <xdr:row>97</xdr:row>
      <xdr:rowOff>29907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586833"/>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29907</xdr:rowOff>
    </xdr:from>
    <xdr:to>
      <xdr:col>41</xdr:col>
      <xdr:colOff>50800</xdr:colOff>
      <xdr:row>97</xdr:row>
      <xdr:rowOff>143504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60557"/>
          <a:ext cx="889000" cy="11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78946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19014</xdr:rowOff>
    </xdr:from>
    <xdr:to>
      <xdr:col>55</xdr:col>
      <xdr:colOff>50800</xdr:colOff>
      <xdr:row>97</xdr:row>
      <xdr:rowOff>120614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168891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124431</xdr:rowOff>
    </xdr:from>
    <xdr:to>
      <xdr:col>50</xdr:col>
      <xdr:colOff>165100</xdr:colOff>
      <xdr:row>98</xdr:row>
      <xdr:rowOff>54581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5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45708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4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76833</xdr:rowOff>
    </xdr:from>
    <xdr:to>
      <xdr:col>46</xdr:col>
      <xdr:colOff>38100</xdr:colOff>
      <xdr:row>97</xdr:row>
      <xdr:rowOff>6983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3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169560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2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150557</xdr:rowOff>
    </xdr:from>
    <xdr:to>
      <xdr:col>41</xdr:col>
      <xdr:colOff>101600</xdr:colOff>
      <xdr:row>97</xdr:row>
      <xdr:rowOff>80707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71834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0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92704</xdr:rowOff>
    </xdr:from>
    <xdr:to>
      <xdr:col>36</xdr:col>
      <xdr:colOff>165100</xdr:colOff>
      <xdr:row>98</xdr:row>
      <xdr:rowOff>22854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13981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82248</xdr:rowOff>
    </xdr:from>
    <xdr:to>
      <xdr:col>76</xdr:col>
      <xdr:colOff>165100</xdr:colOff>
      <xdr:row>38</xdr:row>
      <xdr:rowOff>12398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28925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82979</xdr:rowOff>
    </xdr:from>
    <xdr:to>
      <xdr:col>72</xdr:col>
      <xdr:colOff>38100</xdr:colOff>
      <xdr:row>38</xdr:row>
      <xdr:rowOff>13129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29656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125750</xdr:rowOff>
    </xdr:from>
    <xdr:to>
      <xdr:col>67</xdr:col>
      <xdr:colOff>101600</xdr:colOff>
      <xdr:row>38</xdr:row>
      <xdr:rowOff>55900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6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72427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4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35376</xdr:rowOff>
    </xdr:from>
    <xdr:to>
      <xdr:col>85</xdr:col>
      <xdr:colOff>127000</xdr:colOff>
      <xdr:row>76</xdr:row>
      <xdr:rowOff>36323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65576"/>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35376</xdr:rowOff>
    </xdr:from>
    <xdr:to>
      <xdr:col>81</xdr:col>
      <xdr:colOff>50800</xdr:colOff>
      <xdr:row>76</xdr:row>
      <xdr:rowOff>52946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65576"/>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52946</xdr:rowOff>
    </xdr:from>
    <xdr:to>
      <xdr:col>76</xdr:col>
      <xdr:colOff>114300</xdr:colOff>
      <xdr:row>76</xdr:row>
      <xdr:rowOff>63250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83146"/>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9674</xdr:rowOff>
    </xdr:from>
    <xdr:to>
      <xdr:col>76</xdr:col>
      <xdr:colOff>165100</xdr:colOff>
      <xdr:row>74</xdr:row>
      <xdr:rowOff>111274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127801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56407</xdr:rowOff>
    </xdr:from>
    <xdr:to>
      <xdr:col>71</xdr:col>
      <xdr:colOff>177800</xdr:colOff>
      <xdr:row>76</xdr:row>
      <xdr:rowOff>63250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086607"/>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14572</xdr:rowOff>
    </xdr:from>
    <xdr:to>
      <xdr:col>72</xdr:col>
      <xdr:colOff>38100</xdr:colOff>
      <xdr:row>74</xdr:row>
      <xdr:rowOff>116172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132699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20042</xdr:rowOff>
    </xdr:from>
    <xdr:to>
      <xdr:col>67</xdr:col>
      <xdr:colOff>101600</xdr:colOff>
      <xdr:row>74</xdr:row>
      <xdr:rowOff>121642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70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138169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4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156973</xdr:rowOff>
    </xdr:from>
    <xdr:to>
      <xdr:col>85</xdr:col>
      <xdr:colOff>177800</xdr:colOff>
      <xdr:row>76</xdr:row>
      <xdr:rowOff>87123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135400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9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156026</xdr:rowOff>
    </xdr:from>
    <xdr:to>
      <xdr:col>81</xdr:col>
      <xdr:colOff>101600</xdr:colOff>
      <xdr:row>76</xdr:row>
      <xdr:rowOff>86176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77303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2146</xdr:rowOff>
    </xdr:from>
    <xdr:to>
      <xdr:col>76</xdr:col>
      <xdr:colOff>165100</xdr:colOff>
      <xdr:row>76</xdr:row>
      <xdr:rowOff>103746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2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12450</xdr:rowOff>
    </xdr:from>
    <xdr:to>
      <xdr:col>72</xdr:col>
      <xdr:colOff>38100</xdr:colOff>
      <xdr:row>76</xdr:row>
      <xdr:rowOff>114050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105177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5607</xdr:rowOff>
    </xdr:from>
    <xdr:to>
      <xdr:col>67</xdr:col>
      <xdr:colOff>101600</xdr:colOff>
      <xdr:row>76</xdr:row>
      <xdr:rowOff>107207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98334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141452</xdr:rowOff>
    </xdr:from>
    <xdr:to>
      <xdr:col>85</xdr:col>
      <xdr:colOff>127000</xdr:colOff>
      <xdr:row>98</xdr:row>
      <xdr:rowOff>15112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600652"/>
          <a:ext cx="838200" cy="2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141452</xdr:rowOff>
    </xdr:from>
    <xdr:to>
      <xdr:col>81</xdr:col>
      <xdr:colOff>50800</xdr:colOff>
      <xdr:row>97</xdr:row>
      <xdr:rowOff>119290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600652"/>
          <a:ext cx="889000" cy="14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119290</xdr:rowOff>
    </xdr:from>
    <xdr:to>
      <xdr:col>76</xdr:col>
      <xdr:colOff>114300</xdr:colOff>
      <xdr:row>97</xdr:row>
      <xdr:rowOff>134226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49940"/>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135573</xdr:rowOff>
    </xdr:from>
    <xdr:to>
      <xdr:col>76</xdr:col>
      <xdr:colOff>165100</xdr:colOff>
      <xdr:row>98</xdr:row>
      <xdr:rowOff>65723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56850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106756</xdr:rowOff>
    </xdr:from>
    <xdr:to>
      <xdr:col>71</xdr:col>
      <xdr:colOff>177800</xdr:colOff>
      <xdr:row>97</xdr:row>
      <xdr:rowOff>134226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37406"/>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151905</xdr:rowOff>
    </xdr:from>
    <xdr:to>
      <xdr:col>72</xdr:col>
      <xdr:colOff>38100</xdr:colOff>
      <xdr:row>98</xdr:row>
      <xdr:rowOff>82055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73182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147841</xdr:rowOff>
    </xdr:from>
    <xdr:to>
      <xdr:col>67</xdr:col>
      <xdr:colOff>101600</xdr:colOff>
      <xdr:row>98</xdr:row>
      <xdr:rowOff>77991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69118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135762</xdr:rowOff>
    </xdr:from>
    <xdr:to>
      <xdr:col>85</xdr:col>
      <xdr:colOff>177800</xdr:colOff>
      <xdr:row>98</xdr:row>
      <xdr:rowOff>65912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114189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90652</xdr:rowOff>
    </xdr:from>
    <xdr:to>
      <xdr:col>81</xdr:col>
      <xdr:colOff>101600</xdr:colOff>
      <xdr:row>97</xdr:row>
      <xdr:rowOff>20802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5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37329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3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68490</xdr:rowOff>
    </xdr:from>
    <xdr:to>
      <xdr:col>76</xdr:col>
      <xdr:colOff>165100</xdr:colOff>
      <xdr:row>97</xdr:row>
      <xdr:rowOff>170090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15167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47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83426</xdr:rowOff>
    </xdr:from>
    <xdr:to>
      <xdr:col>72</xdr:col>
      <xdr:colOff>38100</xdr:colOff>
      <xdr:row>98</xdr:row>
      <xdr:rowOff>13576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30103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8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55956</xdr:rowOff>
    </xdr:from>
    <xdr:to>
      <xdr:col>67</xdr:col>
      <xdr:colOff>101600</xdr:colOff>
      <xdr:row>97</xdr:row>
      <xdr:rowOff>157556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2633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6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76738</xdr:rowOff>
    </xdr:from>
    <xdr:to>
      <xdr:col>107</xdr:col>
      <xdr:colOff>101600</xdr:colOff>
      <xdr:row>38</xdr:row>
      <xdr:rowOff>6888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23415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151765</xdr:rowOff>
    </xdr:from>
    <xdr:to>
      <xdr:col>102</xdr:col>
      <xdr:colOff>165100</xdr:colOff>
      <xdr:row>38</xdr:row>
      <xdr:rowOff>81915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98442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166212</xdr:rowOff>
    </xdr:from>
    <xdr:to>
      <xdr:col>98</xdr:col>
      <xdr:colOff>38100</xdr:colOff>
      <xdr:row>38</xdr:row>
      <xdr:rowOff>96362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112889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17246</xdr:rowOff>
    </xdr:from>
    <xdr:to>
      <xdr:col>116</xdr:col>
      <xdr:colOff>63500</xdr:colOff>
      <xdr:row>59</xdr:row>
      <xdr:rowOff>17475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3279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17475</xdr:rowOff>
    </xdr:from>
    <xdr:to>
      <xdr:col>111</xdr:col>
      <xdr:colOff>177800</xdr:colOff>
      <xdr:row>59</xdr:row>
      <xdr:rowOff>17704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3302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17704</xdr:rowOff>
    </xdr:from>
    <xdr:to>
      <xdr:col>107</xdr:col>
      <xdr:colOff>50800</xdr:colOff>
      <xdr:row>59</xdr:row>
      <xdr:rowOff>17856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3325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125171</xdr:rowOff>
    </xdr:from>
    <xdr:to>
      <xdr:col>107</xdr:col>
      <xdr:colOff>101600</xdr:colOff>
      <xdr:row>58</xdr:row>
      <xdr:rowOff>55321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71848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17856</xdr:rowOff>
    </xdr:from>
    <xdr:to>
      <xdr:col>102</xdr:col>
      <xdr:colOff>114300</xdr:colOff>
      <xdr:row>59</xdr:row>
      <xdr:rowOff>17932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3340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134048</xdr:rowOff>
    </xdr:from>
    <xdr:to>
      <xdr:col>102</xdr:col>
      <xdr:colOff>165100</xdr:colOff>
      <xdr:row>58</xdr:row>
      <xdr:rowOff>64198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80725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128943</xdr:rowOff>
    </xdr:from>
    <xdr:to>
      <xdr:col>98</xdr:col>
      <xdr:colOff>38100</xdr:colOff>
      <xdr:row>58</xdr:row>
      <xdr:rowOff>59093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75620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137896</xdr:rowOff>
    </xdr:from>
    <xdr:to>
      <xdr:col>116</xdr:col>
      <xdr:colOff>114300</xdr:colOff>
      <xdr:row>59</xdr:row>
      <xdr:rowOff>68046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52823</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9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138125</xdr:rowOff>
    </xdr:from>
    <xdr:to>
      <xdr:col>112</xdr:col>
      <xdr:colOff>38100</xdr:colOff>
      <xdr:row>59</xdr:row>
      <xdr:rowOff>68275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59402</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74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138354</xdr:rowOff>
    </xdr:from>
    <xdr:to>
      <xdr:col>107</xdr:col>
      <xdr:colOff>101600</xdr:colOff>
      <xdr:row>59</xdr:row>
      <xdr:rowOff>68504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59631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7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138506</xdr:rowOff>
    </xdr:from>
    <xdr:to>
      <xdr:col>102</xdr:col>
      <xdr:colOff>165100</xdr:colOff>
      <xdr:row>59</xdr:row>
      <xdr:rowOff>68656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59783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7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138582</xdr:rowOff>
    </xdr:from>
    <xdr:to>
      <xdr:col>98</xdr:col>
      <xdr:colOff>38100</xdr:colOff>
      <xdr:row>59</xdr:row>
      <xdr:rowOff>68732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59859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7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118188</xdr:rowOff>
    </xdr:from>
    <xdr:to>
      <xdr:col>116</xdr:col>
      <xdr:colOff>63500</xdr:colOff>
      <xdr:row>76</xdr:row>
      <xdr:rowOff>142717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48388"/>
          <a:ext cx="8382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142717</xdr:rowOff>
    </xdr:from>
    <xdr:to>
      <xdr:col>111</xdr:col>
      <xdr:colOff>177800</xdr:colOff>
      <xdr:row>76</xdr:row>
      <xdr:rowOff>160297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72917"/>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160297</xdr:rowOff>
    </xdr:from>
    <xdr:to>
      <xdr:col>107</xdr:col>
      <xdr:colOff>50800</xdr:colOff>
      <xdr:row>77</xdr:row>
      <xdr:rowOff>29606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90497"/>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84968</xdr:rowOff>
    </xdr:from>
    <xdr:to>
      <xdr:col>107</xdr:col>
      <xdr:colOff>101600</xdr:colOff>
      <xdr:row>76</xdr:row>
      <xdr:rowOff>15118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31645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120978</xdr:rowOff>
    </xdr:from>
    <xdr:to>
      <xdr:col>102</xdr:col>
      <xdr:colOff>114300</xdr:colOff>
      <xdr:row>77</xdr:row>
      <xdr:rowOff>29606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79728"/>
          <a:ext cx="889000" cy="2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121818</xdr:rowOff>
    </xdr:from>
    <xdr:to>
      <xdr:col>102</xdr:col>
      <xdr:colOff>165100</xdr:colOff>
      <xdr:row>75</xdr:row>
      <xdr:rowOff>51968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68495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118938</xdr:rowOff>
    </xdr:from>
    <xdr:to>
      <xdr:col>98</xdr:col>
      <xdr:colOff>38100</xdr:colOff>
      <xdr:row>75</xdr:row>
      <xdr:rowOff>49088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0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65615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67388</xdr:rowOff>
    </xdr:from>
    <xdr:to>
      <xdr:col>116</xdr:col>
      <xdr:colOff>114300</xdr:colOff>
      <xdr:row>76</xdr:row>
      <xdr:rowOff>168988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45815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7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91917</xdr:rowOff>
    </xdr:from>
    <xdr:to>
      <xdr:col>112</xdr:col>
      <xdr:colOff>38100</xdr:colOff>
      <xdr:row>77</xdr:row>
      <xdr:rowOff>22067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13194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109497</xdr:rowOff>
    </xdr:from>
    <xdr:to>
      <xdr:col>107</xdr:col>
      <xdr:colOff>101600</xdr:colOff>
      <xdr:row>77</xdr:row>
      <xdr:rowOff>39647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3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30774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3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150256</xdr:rowOff>
    </xdr:from>
    <xdr:to>
      <xdr:col>102</xdr:col>
      <xdr:colOff>165100</xdr:colOff>
      <xdr:row>77</xdr:row>
      <xdr:rowOff>80406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71533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70178</xdr:rowOff>
    </xdr:from>
    <xdr:to>
      <xdr:col>98</xdr:col>
      <xdr:colOff>38100</xdr:colOff>
      <xdr:row>76</xdr:row>
      <xdr:rowOff>329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289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162904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2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性質別歳出の主な構成項目は人件費、扶助費及び物件費となっている。令和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年度の主な増減理由は下記のとおり。</a:t>
          </a:r>
          <a:endParaRPr lang="ja-JP" altLang="ja-JP" sz="1400">
            <a:effectLst/>
          </a:endParaRPr>
        </a:p>
        <a:p>
          <a:r>
            <a:rPr kumimoji="1" lang="ja-JP" altLang="ja-JP" sz="1100">
              <a:solidFill>
                <a:schemeClr val="dk1"/>
              </a:solidFill>
              <a:effectLst/>
              <a:latin typeface="+mn-lt"/>
              <a:ea typeface="+mn-ea"/>
              <a:cs typeface="+mn-cs"/>
            </a:rPr>
            <a:t>・人件費は住民一人あたり</a:t>
          </a:r>
          <a:r>
            <a:rPr kumimoji="1" lang="en-US" altLang="ja-JP" sz="1100">
              <a:solidFill>
                <a:schemeClr val="dk1"/>
              </a:solidFill>
              <a:effectLst/>
              <a:latin typeface="+mn-lt"/>
              <a:ea typeface="+mn-ea"/>
              <a:cs typeface="+mn-cs"/>
            </a:rPr>
            <a:t>61,802</a:t>
          </a:r>
          <a:r>
            <a:rPr kumimoji="1" lang="ja-JP" altLang="ja-JP" sz="1100">
              <a:solidFill>
                <a:schemeClr val="dk1"/>
              </a:solidFill>
              <a:effectLst/>
              <a:latin typeface="+mn-lt"/>
              <a:ea typeface="+mn-ea"/>
              <a:cs typeface="+mn-cs"/>
            </a:rPr>
            <a:t>円となっており、類似団体平均を下回っている。令和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年度の事業費は人事院勧告に伴う期末手当の減少などにより令和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・扶助費は住民一人あたり</a:t>
          </a:r>
          <a:r>
            <a:rPr kumimoji="1" lang="en-US" altLang="ja-JP" sz="1100">
              <a:solidFill>
                <a:schemeClr val="dk1"/>
              </a:solidFill>
              <a:effectLst/>
              <a:latin typeface="+mn-lt"/>
              <a:ea typeface="+mn-ea"/>
              <a:cs typeface="+mn-cs"/>
            </a:rPr>
            <a:t>100,730</a:t>
          </a:r>
          <a:r>
            <a:rPr kumimoji="1" lang="ja-JP" altLang="ja-JP" sz="1100">
              <a:solidFill>
                <a:schemeClr val="dk1"/>
              </a:solidFill>
              <a:effectLst/>
              <a:latin typeface="+mn-lt"/>
              <a:ea typeface="+mn-ea"/>
              <a:cs typeface="+mn-cs"/>
            </a:rPr>
            <a:t>円となっており、類似団体平均を上回っている。令和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年度の事業費は子育て世帯への臨時特別給付金などの減少により令和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年度と比較して減少した。</a:t>
          </a:r>
          <a:endParaRPr lang="ja-JP" altLang="ja-JP" sz="1400">
            <a:effectLst/>
          </a:endParaRPr>
        </a:p>
        <a:p>
          <a:r>
            <a:rPr kumimoji="1" lang="ja-JP" altLang="ja-JP" sz="1100">
              <a:solidFill>
                <a:schemeClr val="dk1"/>
              </a:solidFill>
              <a:effectLst/>
              <a:latin typeface="+mn-lt"/>
              <a:ea typeface="+mn-ea"/>
              <a:cs typeface="+mn-cs"/>
            </a:rPr>
            <a:t>・物件費は住民一人あたり</a:t>
          </a:r>
          <a:r>
            <a:rPr kumimoji="1" lang="en-US" altLang="ja-JP" sz="1100">
              <a:solidFill>
                <a:schemeClr val="dk1"/>
              </a:solidFill>
              <a:effectLst/>
              <a:latin typeface="+mn-lt"/>
              <a:ea typeface="+mn-ea"/>
              <a:cs typeface="+mn-cs"/>
            </a:rPr>
            <a:t>71,354</a:t>
          </a:r>
          <a:r>
            <a:rPr kumimoji="1" lang="ja-JP" altLang="ja-JP" sz="1100">
              <a:solidFill>
                <a:schemeClr val="dk1"/>
              </a:solidFill>
              <a:effectLst/>
              <a:latin typeface="+mn-lt"/>
              <a:ea typeface="+mn-ea"/>
              <a:cs typeface="+mn-cs"/>
            </a:rPr>
            <a:t>円となっており、類似団体平均を下回っている。令和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年度の事業費は公共施設の解体工事及び新型コロナウイルスワクチン接種に係る委託料の減少などにより令和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年度と比較して減少した。</a:t>
          </a:r>
          <a:endParaRPr lang="ja-JP" altLang="ja-JP" sz="1400">
            <a:effectLst/>
          </a:endParaRPr>
        </a:p>
        <a:p>
          <a:r>
            <a:rPr kumimoji="1" lang="ja-JP" altLang="ja-JP" sz="1100">
              <a:solidFill>
                <a:schemeClr val="dk1"/>
              </a:solidFill>
              <a:effectLst/>
              <a:latin typeface="+mn-lt"/>
              <a:ea typeface="+mn-ea"/>
              <a:cs typeface="+mn-cs"/>
            </a:rPr>
            <a:t>・補助費等は住民一人あたり</a:t>
          </a:r>
          <a:r>
            <a:rPr kumimoji="1" lang="en-US" altLang="ja-JP" sz="1100">
              <a:solidFill>
                <a:schemeClr val="dk1"/>
              </a:solidFill>
              <a:effectLst/>
              <a:latin typeface="+mn-lt"/>
              <a:ea typeface="+mn-ea"/>
              <a:cs typeface="+mn-cs"/>
            </a:rPr>
            <a:t>45,506</a:t>
          </a:r>
          <a:r>
            <a:rPr kumimoji="1" lang="ja-JP" altLang="ja-JP" sz="1100">
              <a:solidFill>
                <a:schemeClr val="dk1"/>
              </a:solidFill>
              <a:effectLst/>
              <a:latin typeface="+mn-lt"/>
              <a:ea typeface="+mn-ea"/>
              <a:cs typeface="+mn-cs"/>
            </a:rPr>
            <a:t>円となっており、類似団体平均を下回っている。令和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年度の事業費は海部南部水道企業団水道料金補助金、海部地区環境事務組合負担金</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年度と比較</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・積立金は住民一人あたり</a:t>
          </a:r>
          <a:r>
            <a:rPr kumimoji="1" lang="en-US" altLang="ja-JP" sz="1100">
              <a:solidFill>
                <a:schemeClr val="dk1"/>
              </a:solidFill>
              <a:effectLst/>
              <a:latin typeface="+mn-lt"/>
              <a:ea typeface="+mn-ea"/>
              <a:cs typeface="+mn-cs"/>
            </a:rPr>
            <a:t>15,810</a:t>
          </a:r>
          <a:r>
            <a:rPr kumimoji="1" lang="ja-JP" altLang="ja-JP" sz="1100">
              <a:solidFill>
                <a:schemeClr val="dk1"/>
              </a:solidFill>
              <a:effectLst/>
              <a:latin typeface="+mn-lt"/>
              <a:ea typeface="+mn-ea"/>
              <a:cs typeface="+mn-cs"/>
            </a:rPr>
            <a:t>円となっており、類似団体平均を下回っている。令和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a:t>
          </a:r>
          <a:r>
            <a:rPr kumimoji="1" lang="ja-JP" altLang="en-US" sz="1100">
              <a:solidFill>
                <a:schemeClr val="dk1"/>
              </a:solidFill>
              <a:effectLst/>
              <a:latin typeface="+mn-lt"/>
              <a:ea typeface="+mn-ea"/>
              <a:cs typeface="+mn-cs"/>
            </a:rPr>
            <a:t>公共事業整備基金積立金、財政調整基金積立金の減少</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61,618
60,386
66.68
25,920,688
24,780,063
1,067,768
15,309,784
16,953,123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99466</xdr:rowOff>
    </xdr:from>
    <xdr:to>
      <xdr:col>24</xdr:col>
      <xdr:colOff>63500</xdr:colOff>
      <xdr:row>35</xdr:row>
      <xdr:rowOff>113640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00216"/>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35</xdr:row>
      <xdr:rowOff>99466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9015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35</xdr:row>
      <xdr:rowOff>89408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833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88155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29058</xdr:rowOff>
    </xdr:from>
    <xdr:to>
      <xdr:col>10</xdr:col>
      <xdr:colOff>114300</xdr:colOff>
      <xdr:row>35</xdr:row>
      <xdr:rowOff>82550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29808"/>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94386</xdr:rowOff>
    </xdr:from>
    <xdr:to>
      <xdr:col>10</xdr:col>
      <xdr:colOff>165100</xdr:colOff>
      <xdr:row>35</xdr:row>
      <xdr:rowOff>24536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41063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83871</xdr:rowOff>
    </xdr:from>
    <xdr:to>
      <xdr:col>6</xdr:col>
      <xdr:colOff>38100</xdr:colOff>
      <xdr:row>35</xdr:row>
      <xdr:rowOff>14021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30548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62840</xdr:rowOff>
    </xdr:from>
    <xdr:to>
      <xdr:col>24</xdr:col>
      <xdr:colOff>114300</xdr:colOff>
      <xdr:row>35</xdr:row>
      <xdr:rowOff>164440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41267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48666</xdr:rowOff>
    </xdr:from>
    <xdr:to>
      <xdr:col>20</xdr:col>
      <xdr:colOff>38100</xdr:colOff>
      <xdr:row>35</xdr:row>
      <xdr:rowOff>150266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166793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38608</xdr:rowOff>
    </xdr:from>
    <xdr:to>
      <xdr:col>15</xdr:col>
      <xdr:colOff>101600</xdr:colOff>
      <xdr:row>35</xdr:row>
      <xdr:rowOff>140208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131335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149708</xdr:rowOff>
    </xdr:from>
    <xdr:to>
      <xdr:col>6</xdr:col>
      <xdr:colOff>38100</xdr:colOff>
      <xdr:row>35</xdr:row>
      <xdr:rowOff>79858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70985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155615</xdr:rowOff>
    </xdr:from>
    <xdr:to>
      <xdr:col>24</xdr:col>
      <xdr:colOff>63500</xdr:colOff>
      <xdr:row>58</xdr:row>
      <xdr:rowOff>2616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56815"/>
          <a:ext cx="838200" cy="18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84499</xdr:rowOff>
    </xdr:from>
    <xdr:to>
      <xdr:col>19</xdr:col>
      <xdr:colOff>177800</xdr:colOff>
      <xdr:row>56</xdr:row>
      <xdr:rowOff>155615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828449"/>
          <a:ext cx="889000" cy="9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84499</xdr:rowOff>
    </xdr:from>
    <xdr:to>
      <xdr:col>15</xdr:col>
      <xdr:colOff>50800</xdr:colOff>
      <xdr:row>57</xdr:row>
      <xdr:rowOff>146536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828449"/>
          <a:ext cx="889000" cy="109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14986</xdr:rowOff>
    </xdr:from>
    <xdr:to>
      <xdr:col>15</xdr:col>
      <xdr:colOff>101600</xdr:colOff>
      <xdr:row>50</xdr:row>
      <xdr:rowOff>116586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58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133113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36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146536</xdr:rowOff>
    </xdr:from>
    <xdr:to>
      <xdr:col>10</xdr:col>
      <xdr:colOff>114300</xdr:colOff>
      <xdr:row>57</xdr:row>
      <xdr:rowOff>152588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19186"/>
          <a:ext cx="8890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135317</xdr:rowOff>
    </xdr:from>
    <xdr:to>
      <xdr:col>10</xdr:col>
      <xdr:colOff>165100</xdr:colOff>
      <xdr:row>57</xdr:row>
      <xdr:rowOff>65467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170260</xdr:rowOff>
    </xdr:from>
    <xdr:to>
      <xdr:col>6</xdr:col>
      <xdr:colOff>38100</xdr:colOff>
      <xdr:row>57</xdr:row>
      <xdr:rowOff>100410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116937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123266</xdr:rowOff>
    </xdr:from>
    <xdr:to>
      <xdr:col>24</xdr:col>
      <xdr:colOff>114300</xdr:colOff>
      <xdr:row>58</xdr:row>
      <xdr:rowOff>53416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101693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7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104815</xdr:rowOff>
    </xdr:from>
    <xdr:to>
      <xdr:col>20</xdr:col>
      <xdr:colOff>38100</xdr:colOff>
      <xdr:row>57</xdr:row>
      <xdr:rowOff>34965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26092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9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33699</xdr:rowOff>
    </xdr:from>
    <xdr:to>
      <xdr:col>15</xdr:col>
      <xdr:colOff>101600</xdr:colOff>
      <xdr:row>51</xdr:row>
      <xdr:rowOff>135299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7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126426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8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95736</xdr:rowOff>
    </xdr:from>
    <xdr:to>
      <xdr:col>10</xdr:col>
      <xdr:colOff>165100</xdr:colOff>
      <xdr:row>58</xdr:row>
      <xdr:rowOff>25886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17013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6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101788</xdr:rowOff>
    </xdr:from>
    <xdr:to>
      <xdr:col>6</xdr:col>
      <xdr:colOff>38100</xdr:colOff>
      <xdr:row>58</xdr:row>
      <xdr:rowOff>31938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23065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6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28804</xdr:rowOff>
    </xdr:from>
    <xdr:to>
      <xdr:col>24</xdr:col>
      <xdr:colOff>63500</xdr:colOff>
      <xdr:row>75</xdr:row>
      <xdr:rowOff>96596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87554"/>
          <a:ext cx="838200" cy="6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28804</xdr:rowOff>
    </xdr:from>
    <xdr:to>
      <xdr:col>19</xdr:col>
      <xdr:colOff>177800</xdr:colOff>
      <xdr:row>77</xdr:row>
      <xdr:rowOff>26048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87554"/>
          <a:ext cx="889000" cy="34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26048</xdr:rowOff>
    </xdr:from>
    <xdr:to>
      <xdr:col>15</xdr:col>
      <xdr:colOff>50800</xdr:colOff>
      <xdr:row>77</xdr:row>
      <xdr:rowOff>164554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7698"/>
          <a:ext cx="889000" cy="1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144894</xdr:rowOff>
    </xdr:from>
    <xdr:to>
      <xdr:col>15</xdr:col>
      <xdr:colOff>101600</xdr:colOff>
      <xdr:row>75</xdr:row>
      <xdr:rowOff>75044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91571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0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164554</xdr:rowOff>
    </xdr:from>
    <xdr:to>
      <xdr:col>10</xdr:col>
      <xdr:colOff>114300</xdr:colOff>
      <xdr:row>78</xdr:row>
      <xdr:rowOff>62992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66204"/>
          <a:ext cx="8890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41237</xdr:rowOff>
    </xdr:from>
    <xdr:to>
      <xdr:col>10</xdr:col>
      <xdr:colOff>165100</xdr:colOff>
      <xdr:row>75</xdr:row>
      <xdr:rowOff>142837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159364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111366</xdr:rowOff>
    </xdr:from>
    <xdr:to>
      <xdr:col>6</xdr:col>
      <xdr:colOff>38100</xdr:colOff>
      <xdr:row>76</xdr:row>
      <xdr:rowOff>41517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58043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45796</xdr:rowOff>
    </xdr:from>
    <xdr:to>
      <xdr:col>24</xdr:col>
      <xdr:colOff>114300</xdr:colOff>
      <xdr:row>75</xdr:row>
      <xdr:rowOff>147396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68673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5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149454</xdr:rowOff>
    </xdr:from>
    <xdr:to>
      <xdr:col>20</xdr:col>
      <xdr:colOff>38100</xdr:colOff>
      <xdr:row>75</xdr:row>
      <xdr:rowOff>79604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70731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2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146698</xdr:rowOff>
    </xdr:from>
    <xdr:to>
      <xdr:col>15</xdr:col>
      <xdr:colOff>101600</xdr:colOff>
      <xdr:row>77</xdr:row>
      <xdr:rowOff>76848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67975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113754</xdr:rowOff>
    </xdr:from>
    <xdr:to>
      <xdr:col>10</xdr:col>
      <xdr:colOff>165100</xdr:colOff>
      <xdr:row>78</xdr:row>
      <xdr:rowOff>43904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35031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0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12192</xdr:rowOff>
    </xdr:from>
    <xdr:to>
      <xdr:col>6</xdr:col>
      <xdr:colOff>38100</xdr:colOff>
      <xdr:row>78</xdr:row>
      <xdr:rowOff>113792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104919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47270</xdr:rowOff>
    </xdr:from>
    <xdr:to>
      <xdr:col>24</xdr:col>
      <xdr:colOff>63500</xdr:colOff>
      <xdr:row>97</xdr:row>
      <xdr:rowOff>115697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77920"/>
          <a:ext cx="8382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115697</xdr:rowOff>
    </xdr:from>
    <xdr:to>
      <xdr:col>19</xdr:col>
      <xdr:colOff>177800</xdr:colOff>
      <xdr:row>98</xdr:row>
      <xdr:rowOff>86303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46347"/>
          <a:ext cx="889000" cy="1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86303</xdr:rowOff>
    </xdr:from>
    <xdr:to>
      <xdr:col>15</xdr:col>
      <xdr:colOff>50800</xdr:colOff>
      <xdr:row>98</xdr:row>
      <xdr:rowOff>110764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88403"/>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110764</xdr:rowOff>
    </xdr:from>
    <xdr:to>
      <xdr:col>10</xdr:col>
      <xdr:colOff>114300</xdr:colOff>
      <xdr:row>98</xdr:row>
      <xdr:rowOff>124707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2864"/>
          <a:ext cx="889000" cy="1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167920</xdr:rowOff>
    </xdr:from>
    <xdr:to>
      <xdr:col>24</xdr:col>
      <xdr:colOff>114300</xdr:colOff>
      <xdr:row>97</xdr:row>
      <xdr:rowOff>98070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146347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64897</xdr:rowOff>
    </xdr:from>
    <xdr:to>
      <xdr:col>20</xdr:col>
      <xdr:colOff>38100</xdr:colOff>
      <xdr:row>97</xdr:row>
      <xdr:rowOff>166497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157624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35503</xdr:rowOff>
    </xdr:from>
    <xdr:to>
      <xdr:col>15</xdr:col>
      <xdr:colOff>101600</xdr:colOff>
      <xdr:row>98</xdr:row>
      <xdr:rowOff>137103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128230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59964</xdr:rowOff>
    </xdr:from>
    <xdr:to>
      <xdr:col>10</xdr:col>
      <xdr:colOff>165100</xdr:colOff>
      <xdr:row>98</xdr:row>
      <xdr:rowOff>161564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152691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73907</xdr:rowOff>
    </xdr:from>
    <xdr:to>
      <xdr:col>6</xdr:col>
      <xdr:colOff>38100</xdr:colOff>
      <xdr:row>99</xdr:row>
      <xdr:rowOff>4057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166634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39497</xdr:rowOff>
    </xdr:from>
    <xdr:to>
      <xdr:col>55</xdr:col>
      <xdr:colOff>0</xdr:colOff>
      <xdr:row>39</xdr:row>
      <xdr:rowOff>39497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260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39421</xdr:rowOff>
    </xdr:from>
    <xdr:to>
      <xdr:col>50</xdr:col>
      <xdr:colOff>114300</xdr:colOff>
      <xdr:row>39</xdr:row>
      <xdr:rowOff>39497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259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39268</xdr:rowOff>
    </xdr:from>
    <xdr:to>
      <xdr:col>45</xdr:col>
      <xdr:colOff>177800</xdr:colOff>
      <xdr:row>39</xdr:row>
      <xdr:rowOff>39421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581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39268</xdr:rowOff>
    </xdr:from>
    <xdr:to>
      <xdr:col>41</xdr:col>
      <xdr:colOff>50800</xdr:colOff>
      <xdr:row>39</xdr:row>
      <xdr:rowOff>39345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25818"/>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160147</xdr:rowOff>
    </xdr:from>
    <xdr:to>
      <xdr:col>55</xdr:col>
      <xdr:colOff>50800</xdr:colOff>
      <xdr:row>39</xdr:row>
      <xdr:rowOff>90297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75074</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160147</xdr:rowOff>
    </xdr:from>
    <xdr:to>
      <xdr:col>50</xdr:col>
      <xdr:colOff>165100</xdr:colOff>
      <xdr:row>39</xdr:row>
      <xdr:rowOff>90297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81424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160071</xdr:rowOff>
    </xdr:from>
    <xdr:to>
      <xdr:col>46</xdr:col>
      <xdr:colOff>38100</xdr:colOff>
      <xdr:row>39</xdr:row>
      <xdr:rowOff>90221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81348</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67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159918</xdr:rowOff>
    </xdr:from>
    <xdr:to>
      <xdr:col>41</xdr:col>
      <xdr:colOff>101600</xdr:colOff>
      <xdr:row>39</xdr:row>
      <xdr:rowOff>90068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81195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67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159995</xdr:rowOff>
    </xdr:from>
    <xdr:to>
      <xdr:col>36</xdr:col>
      <xdr:colOff>165100</xdr:colOff>
      <xdr:row>39</xdr:row>
      <xdr:rowOff>90145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81272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67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155049</xdr:rowOff>
    </xdr:from>
    <xdr:to>
      <xdr:col>55</xdr:col>
      <xdr:colOff>0</xdr:colOff>
      <xdr:row>58</xdr:row>
      <xdr:rowOff>17742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27699"/>
          <a:ext cx="838200" cy="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155049</xdr:rowOff>
    </xdr:from>
    <xdr:to>
      <xdr:col>50</xdr:col>
      <xdr:colOff>114300</xdr:colOff>
      <xdr:row>58</xdr:row>
      <xdr:rowOff>7586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27699"/>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7586</xdr:rowOff>
    </xdr:from>
    <xdr:to>
      <xdr:col>45</xdr:col>
      <xdr:colOff>177800</xdr:colOff>
      <xdr:row>58</xdr:row>
      <xdr:rowOff>50007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51686"/>
          <a:ext cx="889000" cy="4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166477</xdr:rowOff>
    </xdr:from>
    <xdr:to>
      <xdr:col>46</xdr:col>
      <xdr:colOff>38100</xdr:colOff>
      <xdr:row>57</xdr:row>
      <xdr:rowOff>96627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113154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131650</xdr:rowOff>
    </xdr:from>
    <xdr:to>
      <xdr:col>41</xdr:col>
      <xdr:colOff>50800</xdr:colOff>
      <xdr:row>58</xdr:row>
      <xdr:rowOff>50007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0430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10180</xdr:rowOff>
    </xdr:from>
    <xdr:to>
      <xdr:col>41</xdr:col>
      <xdr:colOff>101600</xdr:colOff>
      <xdr:row>57</xdr:row>
      <xdr:rowOff>111780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8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128307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6800</xdr:rowOff>
    </xdr:from>
    <xdr:to>
      <xdr:col>36</xdr:col>
      <xdr:colOff>165100</xdr:colOff>
      <xdr:row>57</xdr:row>
      <xdr:rowOff>108400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5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138392</xdr:rowOff>
    </xdr:from>
    <xdr:to>
      <xdr:col>55</xdr:col>
      <xdr:colOff>50800</xdr:colOff>
      <xdr:row>58</xdr:row>
      <xdr:rowOff>68542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161269</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104249</xdr:rowOff>
    </xdr:from>
    <xdr:to>
      <xdr:col>50</xdr:col>
      <xdr:colOff>165100</xdr:colOff>
      <xdr:row>58</xdr:row>
      <xdr:rowOff>34399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50926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6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128236</xdr:rowOff>
    </xdr:from>
    <xdr:to>
      <xdr:col>46</xdr:col>
      <xdr:colOff>38100</xdr:colOff>
      <xdr:row>58</xdr:row>
      <xdr:rowOff>58386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49513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9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170657</xdr:rowOff>
    </xdr:from>
    <xdr:to>
      <xdr:col>41</xdr:col>
      <xdr:colOff>101600</xdr:colOff>
      <xdr:row>58</xdr:row>
      <xdr:rowOff>100807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91934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80850</xdr:rowOff>
    </xdr:from>
    <xdr:to>
      <xdr:col>36</xdr:col>
      <xdr:colOff>165100</xdr:colOff>
      <xdr:row>58</xdr:row>
      <xdr:rowOff>11000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2127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9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137167</xdr:rowOff>
    </xdr:from>
    <xdr:to>
      <xdr:col>55</xdr:col>
      <xdr:colOff>0</xdr:colOff>
      <xdr:row>78</xdr:row>
      <xdr:rowOff>149834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10267"/>
          <a:ext cx="838200" cy="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106114</xdr:rowOff>
    </xdr:from>
    <xdr:to>
      <xdr:col>50</xdr:col>
      <xdr:colOff>114300</xdr:colOff>
      <xdr:row>78</xdr:row>
      <xdr:rowOff>137167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9214"/>
          <a:ext cx="8890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106114</xdr:rowOff>
    </xdr:from>
    <xdr:to>
      <xdr:col>45</xdr:col>
      <xdr:colOff>177800</xdr:colOff>
      <xdr:row>78</xdr:row>
      <xdr:rowOff>171095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9214"/>
          <a:ext cx="889000" cy="6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86747</xdr:rowOff>
    </xdr:from>
    <xdr:to>
      <xdr:col>46</xdr:col>
      <xdr:colOff>38100</xdr:colOff>
      <xdr:row>77</xdr:row>
      <xdr:rowOff>16897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33424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171095</xdr:rowOff>
    </xdr:from>
    <xdr:to>
      <xdr:col>41</xdr:col>
      <xdr:colOff>50800</xdr:colOff>
      <xdr:row>79</xdr:row>
      <xdr:rowOff>12122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44195"/>
          <a:ext cx="889000" cy="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93663</xdr:rowOff>
    </xdr:from>
    <xdr:to>
      <xdr:col>41</xdr:col>
      <xdr:colOff>101600</xdr:colOff>
      <xdr:row>78</xdr:row>
      <xdr:rowOff>23813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40340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92044</xdr:rowOff>
    </xdr:from>
    <xdr:to>
      <xdr:col>36</xdr:col>
      <xdr:colOff>165100</xdr:colOff>
      <xdr:row>78</xdr:row>
      <xdr:rowOff>22194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38721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99034</xdr:rowOff>
    </xdr:from>
    <xdr:to>
      <xdr:col>55</xdr:col>
      <xdr:colOff>50800</xdr:colOff>
      <xdr:row>79</xdr:row>
      <xdr:rowOff>29184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13961</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86367</xdr:rowOff>
    </xdr:from>
    <xdr:to>
      <xdr:col>50</xdr:col>
      <xdr:colOff>165100</xdr:colOff>
      <xdr:row>79</xdr:row>
      <xdr:rowOff>16517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7644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5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55314</xdr:rowOff>
    </xdr:from>
    <xdr:to>
      <xdr:col>46</xdr:col>
      <xdr:colOff>38100</xdr:colOff>
      <xdr:row>78</xdr:row>
      <xdr:rowOff>156914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148041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2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120295</xdr:rowOff>
    </xdr:from>
    <xdr:to>
      <xdr:col>41</xdr:col>
      <xdr:colOff>101600</xdr:colOff>
      <xdr:row>79</xdr:row>
      <xdr:rowOff>50445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41572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132772</xdr:rowOff>
    </xdr:from>
    <xdr:to>
      <xdr:col>36</xdr:col>
      <xdr:colOff>165100</xdr:colOff>
      <xdr:row>79</xdr:row>
      <xdr:rowOff>62922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0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54049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146149</xdr:rowOff>
    </xdr:from>
    <xdr:to>
      <xdr:col>54</xdr:col>
      <xdr:colOff>189865</xdr:colOff>
      <xdr:row>97</xdr:row>
      <xdr:rowOff>134344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76649"/>
          <a:ext cx="1270" cy="118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138171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7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134344</xdr:rowOff>
    </xdr:from>
    <xdr:to>
      <xdr:col>55</xdr:col>
      <xdr:colOff>88900</xdr:colOff>
      <xdr:row>97</xdr:row>
      <xdr:rowOff>134344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7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92826</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5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146149</xdr:rowOff>
    </xdr:from>
    <xdr:to>
      <xdr:col>55</xdr:col>
      <xdr:colOff>88900</xdr:colOff>
      <xdr:row>90</xdr:row>
      <xdr:rowOff>146149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7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117052</xdr:rowOff>
    </xdr:from>
    <xdr:to>
      <xdr:col>55</xdr:col>
      <xdr:colOff>0</xdr:colOff>
      <xdr:row>97</xdr:row>
      <xdr:rowOff>20698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76252"/>
          <a:ext cx="8382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11797</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2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160370</xdr:rowOff>
    </xdr:from>
    <xdr:to>
      <xdr:col>55</xdr:col>
      <xdr:colOff>50800</xdr:colOff>
      <xdr:row>95</xdr:row>
      <xdr:rowOff>90520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2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20698</xdr:rowOff>
    </xdr:from>
    <xdr:to>
      <xdr:col>50</xdr:col>
      <xdr:colOff>114300</xdr:colOff>
      <xdr:row>97</xdr:row>
      <xdr:rowOff>80738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51348"/>
          <a:ext cx="8890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1118</xdr:rowOff>
    </xdr:from>
    <xdr:to>
      <xdr:col>50</xdr:col>
      <xdr:colOff>165100</xdr:colOff>
      <xdr:row>95</xdr:row>
      <xdr:rowOff>102718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119245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73977</xdr:rowOff>
    </xdr:from>
    <xdr:to>
      <xdr:col>45</xdr:col>
      <xdr:colOff>177800</xdr:colOff>
      <xdr:row>97</xdr:row>
      <xdr:rowOff>80738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04627"/>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68604</xdr:rowOff>
    </xdr:from>
    <xdr:to>
      <xdr:col>46</xdr:col>
      <xdr:colOff>38100</xdr:colOff>
      <xdr:row>94</xdr:row>
      <xdr:rowOff>170204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18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15281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59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73977</xdr:rowOff>
    </xdr:from>
    <xdr:to>
      <xdr:col>41</xdr:col>
      <xdr:colOff>50800</xdr:colOff>
      <xdr:row>98</xdr:row>
      <xdr:rowOff>27310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04627"/>
          <a:ext cx="889000" cy="1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116577</xdr:rowOff>
    </xdr:from>
    <xdr:to>
      <xdr:col>41</xdr:col>
      <xdr:colOff>101600</xdr:colOff>
      <xdr:row>95</xdr:row>
      <xdr:rowOff>46727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2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63254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0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110454</xdr:rowOff>
    </xdr:from>
    <xdr:to>
      <xdr:col>36</xdr:col>
      <xdr:colOff>165100</xdr:colOff>
      <xdr:row>95</xdr:row>
      <xdr:rowOff>40604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22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57131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0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66252</xdr:rowOff>
    </xdr:from>
    <xdr:to>
      <xdr:col>55</xdr:col>
      <xdr:colOff>50800</xdr:colOff>
      <xdr:row>96</xdr:row>
      <xdr:rowOff>167852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44679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0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141348</xdr:rowOff>
    </xdr:from>
    <xdr:to>
      <xdr:col>50</xdr:col>
      <xdr:colOff>165100</xdr:colOff>
      <xdr:row>97</xdr:row>
      <xdr:rowOff>71498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9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29938</xdr:rowOff>
    </xdr:from>
    <xdr:to>
      <xdr:col>46</xdr:col>
      <xdr:colOff>38100</xdr:colOff>
      <xdr:row>97</xdr:row>
      <xdr:rowOff>131538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6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122665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5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23177</xdr:rowOff>
    </xdr:from>
    <xdr:to>
      <xdr:col>41</xdr:col>
      <xdr:colOff>101600</xdr:colOff>
      <xdr:row>97</xdr:row>
      <xdr:rowOff>124777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115904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4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147960</xdr:rowOff>
    </xdr:from>
    <xdr:to>
      <xdr:col>36</xdr:col>
      <xdr:colOff>165100</xdr:colOff>
      <xdr:row>98</xdr:row>
      <xdr:rowOff>78110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69237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7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95295</xdr:rowOff>
    </xdr:from>
    <xdr:to>
      <xdr:col>85</xdr:col>
      <xdr:colOff>127000</xdr:colOff>
      <xdr:row>36</xdr:row>
      <xdr:rowOff>99981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67495"/>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164560</xdr:rowOff>
    </xdr:from>
    <xdr:to>
      <xdr:col>81</xdr:col>
      <xdr:colOff>50800</xdr:colOff>
      <xdr:row>36</xdr:row>
      <xdr:rowOff>99981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65310"/>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164560</xdr:rowOff>
    </xdr:from>
    <xdr:to>
      <xdr:col>76</xdr:col>
      <xdr:colOff>114300</xdr:colOff>
      <xdr:row>36</xdr:row>
      <xdr:rowOff>117640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65310"/>
          <a:ext cx="889000" cy="12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22777</xdr:rowOff>
    </xdr:from>
    <xdr:to>
      <xdr:col>76</xdr:col>
      <xdr:colOff>165100</xdr:colOff>
      <xdr:row>34</xdr:row>
      <xdr:rowOff>124377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8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140904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6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74206</xdr:rowOff>
    </xdr:from>
    <xdr:to>
      <xdr:col>71</xdr:col>
      <xdr:colOff>177800</xdr:colOff>
      <xdr:row>36</xdr:row>
      <xdr:rowOff>117640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464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127991</xdr:rowOff>
    </xdr:from>
    <xdr:to>
      <xdr:col>72</xdr:col>
      <xdr:colOff>38100</xdr:colOff>
      <xdr:row>35</xdr:row>
      <xdr:rowOff>58141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95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73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145364</xdr:rowOff>
    </xdr:from>
    <xdr:to>
      <xdr:col>67</xdr:col>
      <xdr:colOff>101600</xdr:colOff>
      <xdr:row>35</xdr:row>
      <xdr:rowOff>75514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97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92041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7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44495</xdr:rowOff>
    </xdr:from>
    <xdr:to>
      <xdr:col>85</xdr:col>
      <xdr:colOff>177800</xdr:colOff>
      <xdr:row>36</xdr:row>
      <xdr:rowOff>146095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22922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9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49181</xdr:rowOff>
    </xdr:from>
    <xdr:to>
      <xdr:col>81</xdr:col>
      <xdr:colOff>101600</xdr:colOff>
      <xdr:row>36</xdr:row>
      <xdr:rowOff>150781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2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141908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1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113760</xdr:rowOff>
    </xdr:from>
    <xdr:to>
      <xdr:col>76</xdr:col>
      <xdr:colOff>165100</xdr:colOff>
      <xdr:row>36</xdr:row>
      <xdr:rowOff>43910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35037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2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66840</xdr:rowOff>
    </xdr:from>
    <xdr:to>
      <xdr:col>72</xdr:col>
      <xdr:colOff>38100</xdr:colOff>
      <xdr:row>36</xdr:row>
      <xdr:rowOff>168440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23406</xdr:rowOff>
    </xdr:from>
    <xdr:to>
      <xdr:col>67</xdr:col>
      <xdr:colOff>101600</xdr:colOff>
      <xdr:row>36</xdr:row>
      <xdr:rowOff>125006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116133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28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94818</xdr:rowOff>
    </xdr:from>
    <xdr:to>
      <xdr:col>85</xdr:col>
      <xdr:colOff>127000</xdr:colOff>
      <xdr:row>58</xdr:row>
      <xdr:rowOff>125222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10038918"/>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118783</xdr:rowOff>
    </xdr:from>
    <xdr:to>
      <xdr:col>81</xdr:col>
      <xdr:colOff>50800</xdr:colOff>
      <xdr:row>58</xdr:row>
      <xdr:rowOff>94818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91433"/>
          <a:ext cx="889000" cy="14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118783</xdr:rowOff>
    </xdr:from>
    <xdr:to>
      <xdr:col>76</xdr:col>
      <xdr:colOff>114300</xdr:colOff>
      <xdr:row>58</xdr:row>
      <xdr:rowOff>53822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91433"/>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159576</xdr:rowOff>
    </xdr:from>
    <xdr:to>
      <xdr:col>76</xdr:col>
      <xdr:colOff>165100</xdr:colOff>
      <xdr:row>57</xdr:row>
      <xdr:rowOff>89726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106253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53822</xdr:rowOff>
    </xdr:from>
    <xdr:to>
      <xdr:col>71</xdr:col>
      <xdr:colOff>177800</xdr:colOff>
      <xdr:row>58</xdr:row>
      <xdr:rowOff>114948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97922"/>
          <a:ext cx="889000" cy="6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38329</xdr:rowOff>
    </xdr:from>
    <xdr:to>
      <xdr:col>72</xdr:col>
      <xdr:colOff>38100</xdr:colOff>
      <xdr:row>57</xdr:row>
      <xdr:rowOff>139929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156456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62585</xdr:rowOff>
    </xdr:from>
    <xdr:to>
      <xdr:col>67</xdr:col>
      <xdr:colOff>101600</xdr:colOff>
      <xdr:row>57</xdr:row>
      <xdr:rowOff>164185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1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74422</xdr:rowOff>
    </xdr:from>
    <xdr:to>
      <xdr:col>85</xdr:col>
      <xdr:colOff>177800</xdr:colOff>
      <xdr:row>59</xdr:row>
      <xdr:rowOff>4572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100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52849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44018</xdr:rowOff>
    </xdr:from>
    <xdr:to>
      <xdr:col>81</xdr:col>
      <xdr:colOff>101600</xdr:colOff>
      <xdr:row>58</xdr:row>
      <xdr:rowOff>145618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136745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67983</xdr:rowOff>
    </xdr:from>
    <xdr:to>
      <xdr:col>76</xdr:col>
      <xdr:colOff>165100</xdr:colOff>
      <xdr:row>57</xdr:row>
      <xdr:rowOff>169583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160710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3022</xdr:rowOff>
    </xdr:from>
    <xdr:to>
      <xdr:col>72</xdr:col>
      <xdr:colOff>38100</xdr:colOff>
      <xdr:row>58</xdr:row>
      <xdr:rowOff>104622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95749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64148</xdr:rowOff>
    </xdr:from>
    <xdr:to>
      <xdr:col>67</xdr:col>
      <xdr:colOff>101600</xdr:colOff>
      <xdr:row>58</xdr:row>
      <xdr:rowOff>165748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156875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82248</xdr:rowOff>
    </xdr:from>
    <xdr:to>
      <xdr:col>76</xdr:col>
      <xdr:colOff>165100</xdr:colOff>
      <xdr:row>78</xdr:row>
      <xdr:rowOff>12398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28925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82979</xdr:rowOff>
    </xdr:from>
    <xdr:to>
      <xdr:col>72</xdr:col>
      <xdr:colOff>38100</xdr:colOff>
      <xdr:row>78</xdr:row>
      <xdr:rowOff>13129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29656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125750</xdr:rowOff>
    </xdr:from>
    <xdr:to>
      <xdr:col>67</xdr:col>
      <xdr:colOff>101600</xdr:colOff>
      <xdr:row>78</xdr:row>
      <xdr:rowOff>55900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72427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0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35376</xdr:rowOff>
    </xdr:from>
    <xdr:to>
      <xdr:col>85</xdr:col>
      <xdr:colOff>127000</xdr:colOff>
      <xdr:row>96</xdr:row>
      <xdr:rowOff>36323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94576"/>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35376</xdr:rowOff>
    </xdr:from>
    <xdr:to>
      <xdr:col>81</xdr:col>
      <xdr:colOff>50800</xdr:colOff>
      <xdr:row>96</xdr:row>
      <xdr:rowOff>52946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94576"/>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52946</xdr:rowOff>
    </xdr:from>
    <xdr:to>
      <xdr:col>76</xdr:col>
      <xdr:colOff>114300</xdr:colOff>
      <xdr:row>96</xdr:row>
      <xdr:rowOff>63250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12146"/>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9609</xdr:rowOff>
    </xdr:from>
    <xdr:to>
      <xdr:col>76</xdr:col>
      <xdr:colOff>165100</xdr:colOff>
      <xdr:row>94</xdr:row>
      <xdr:rowOff>111209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127736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56407</xdr:rowOff>
    </xdr:from>
    <xdr:to>
      <xdr:col>71</xdr:col>
      <xdr:colOff>177800</xdr:colOff>
      <xdr:row>96</xdr:row>
      <xdr:rowOff>63250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15607"/>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14491</xdr:rowOff>
    </xdr:from>
    <xdr:to>
      <xdr:col>72</xdr:col>
      <xdr:colOff>38100</xdr:colOff>
      <xdr:row>94</xdr:row>
      <xdr:rowOff>116091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132618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19960</xdr:rowOff>
    </xdr:from>
    <xdr:to>
      <xdr:col>67</xdr:col>
      <xdr:colOff>101600</xdr:colOff>
      <xdr:row>94</xdr:row>
      <xdr:rowOff>121560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1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138087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59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156973</xdr:rowOff>
    </xdr:from>
    <xdr:to>
      <xdr:col>85</xdr:col>
      <xdr:colOff>177800</xdr:colOff>
      <xdr:row>96</xdr:row>
      <xdr:rowOff>87123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135400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156026</xdr:rowOff>
    </xdr:from>
    <xdr:to>
      <xdr:col>81</xdr:col>
      <xdr:colOff>101600</xdr:colOff>
      <xdr:row>96</xdr:row>
      <xdr:rowOff>86176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77303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2146</xdr:rowOff>
    </xdr:from>
    <xdr:to>
      <xdr:col>76</xdr:col>
      <xdr:colOff>165100</xdr:colOff>
      <xdr:row>96</xdr:row>
      <xdr:rowOff>103746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94873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12450</xdr:rowOff>
    </xdr:from>
    <xdr:to>
      <xdr:col>72</xdr:col>
      <xdr:colOff>38100</xdr:colOff>
      <xdr:row>96</xdr:row>
      <xdr:rowOff>114050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105177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6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5607</xdr:rowOff>
    </xdr:from>
    <xdr:to>
      <xdr:col>67</xdr:col>
      <xdr:colOff>101600</xdr:colOff>
      <xdr:row>96</xdr:row>
      <xdr:rowOff>107207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98334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目的別歳出の主な構成項目は総務費、民生費及び</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となっている。令和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年度における主な増減理由は下記のとおり。</a:t>
          </a:r>
          <a:endParaRPr lang="ja-JP" altLang="ja-JP" sz="1400">
            <a:effectLst/>
          </a:endParaRPr>
        </a:p>
        <a:p>
          <a:r>
            <a:rPr kumimoji="1" lang="ja-JP" altLang="ja-JP" sz="1100">
              <a:solidFill>
                <a:schemeClr val="dk1"/>
              </a:solidFill>
              <a:effectLst/>
              <a:latin typeface="+mn-lt"/>
              <a:ea typeface="+mn-ea"/>
              <a:cs typeface="+mn-cs"/>
            </a:rPr>
            <a:t>・総務費は住民一人あたり</a:t>
          </a:r>
          <a:r>
            <a:rPr kumimoji="1" lang="en-US" altLang="ja-JP" sz="1100">
              <a:solidFill>
                <a:schemeClr val="dk1"/>
              </a:solidFill>
              <a:effectLst/>
              <a:latin typeface="+mn-lt"/>
              <a:ea typeface="+mn-ea"/>
              <a:cs typeface="+mn-cs"/>
            </a:rPr>
            <a:t>54,593</a:t>
          </a:r>
          <a:r>
            <a:rPr kumimoji="1" lang="ja-JP" altLang="ja-JP" sz="1100">
              <a:solidFill>
                <a:schemeClr val="dk1"/>
              </a:solidFill>
              <a:effectLst/>
              <a:latin typeface="+mn-lt"/>
              <a:ea typeface="+mn-ea"/>
              <a:cs typeface="+mn-cs"/>
            </a:rPr>
            <a:t>円となっており、類似団体平均を下回っている。令和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年度の事業費は公共事業整備基金積立金、財政調整基金積立金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少した。</a:t>
          </a:r>
          <a:endParaRPr lang="ja-JP" altLang="ja-JP">
            <a:effectLst/>
          </a:endParaRPr>
        </a:p>
        <a:p>
          <a:r>
            <a:rPr kumimoji="1" lang="ja-JP" altLang="ja-JP" sz="1100">
              <a:solidFill>
                <a:schemeClr val="dk1"/>
              </a:solidFill>
              <a:effectLst/>
              <a:latin typeface="+mn-lt"/>
              <a:ea typeface="+mn-ea"/>
              <a:cs typeface="+mn-cs"/>
            </a:rPr>
            <a:t>・民生費は住民一人あたり</a:t>
          </a:r>
          <a:r>
            <a:rPr kumimoji="1" lang="en-US" altLang="ja-JP" sz="1100">
              <a:solidFill>
                <a:schemeClr val="dk1"/>
              </a:solidFill>
              <a:effectLst/>
              <a:latin typeface="+mn-lt"/>
              <a:ea typeface="+mn-ea"/>
              <a:cs typeface="+mn-cs"/>
            </a:rPr>
            <a:t>169,894</a:t>
          </a:r>
          <a:r>
            <a:rPr kumimoji="1" lang="ja-JP" altLang="ja-JP" sz="1100">
              <a:solidFill>
                <a:schemeClr val="dk1"/>
              </a:solidFill>
              <a:effectLst/>
              <a:latin typeface="+mn-lt"/>
              <a:ea typeface="+mn-ea"/>
              <a:cs typeface="+mn-cs"/>
            </a:rPr>
            <a:t>円となっており、類似団体平均を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年度の事業費は子育て世帯への臨時特別給付金事業などにより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・衛生費は住民一人あたり</a:t>
          </a:r>
          <a:r>
            <a:rPr kumimoji="1" lang="en-US" altLang="ja-JP" sz="1100">
              <a:solidFill>
                <a:schemeClr val="dk1"/>
              </a:solidFill>
              <a:effectLst/>
              <a:latin typeface="+mn-lt"/>
              <a:ea typeface="+mn-ea"/>
              <a:cs typeface="+mn-cs"/>
            </a:rPr>
            <a:t>37,852</a:t>
          </a:r>
          <a:r>
            <a:rPr kumimoji="1" lang="ja-JP" altLang="ja-JP" sz="1100">
              <a:solidFill>
                <a:schemeClr val="dk1"/>
              </a:solidFill>
              <a:effectLst/>
              <a:latin typeface="+mn-lt"/>
              <a:ea typeface="+mn-ea"/>
              <a:cs typeface="+mn-cs"/>
            </a:rPr>
            <a:t>円となっており、類似団体平均を下回っている。令和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a:t>
          </a:r>
          <a:r>
            <a:rPr kumimoji="1" lang="ja-JP" altLang="en-US" sz="1100">
              <a:solidFill>
                <a:schemeClr val="dk1"/>
              </a:solidFill>
              <a:effectLst/>
              <a:latin typeface="+mn-lt"/>
              <a:ea typeface="+mn-ea"/>
              <a:cs typeface="+mn-cs"/>
            </a:rPr>
            <a:t>海部南部水道企業団水道料金補助金、海部地区環境事務組合負担金</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・土木費は住民一人あたり</a:t>
          </a:r>
          <a:r>
            <a:rPr kumimoji="1" lang="en-US" altLang="ja-JP" sz="1100">
              <a:solidFill>
                <a:schemeClr val="dk1"/>
              </a:solidFill>
              <a:effectLst/>
              <a:latin typeface="+mn-lt"/>
              <a:ea typeface="+mn-ea"/>
              <a:cs typeface="+mn-cs"/>
            </a:rPr>
            <a:t>30,387</a:t>
          </a:r>
          <a:r>
            <a:rPr kumimoji="1" lang="ja-JP" altLang="ja-JP" sz="1100">
              <a:solidFill>
                <a:schemeClr val="dk1"/>
              </a:solidFill>
              <a:effectLst/>
              <a:latin typeface="+mn-lt"/>
              <a:ea typeface="+mn-ea"/>
              <a:cs typeface="+mn-cs"/>
            </a:rPr>
            <a:t>円となっており、類似団体平均を下回っている。令和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年度の事業費は渕高地区公園整備事業に係る用地買収などにより増加した。</a:t>
          </a:r>
          <a:endParaRPr lang="ja-JP" altLang="ja-JP" sz="1400">
            <a:effectLst/>
          </a:endParaRPr>
        </a:p>
        <a:p>
          <a:r>
            <a:rPr kumimoji="1" lang="ja-JP" altLang="ja-JP" sz="1100">
              <a:solidFill>
                <a:schemeClr val="dk1"/>
              </a:solidFill>
              <a:effectLst/>
              <a:latin typeface="+mn-lt"/>
              <a:ea typeface="+mn-ea"/>
              <a:cs typeface="+mn-cs"/>
            </a:rPr>
            <a:t>・教育費は住民一人あたり</a:t>
          </a:r>
          <a:r>
            <a:rPr kumimoji="1" lang="en-US" altLang="ja-JP" sz="1100">
              <a:solidFill>
                <a:schemeClr val="dk1"/>
              </a:solidFill>
              <a:effectLst/>
              <a:latin typeface="+mn-lt"/>
              <a:ea typeface="+mn-ea"/>
              <a:cs typeface="+mn-cs"/>
            </a:rPr>
            <a:t>37,140</a:t>
          </a:r>
          <a:r>
            <a:rPr kumimoji="1" lang="ja-JP" altLang="ja-JP" sz="1100">
              <a:solidFill>
                <a:schemeClr val="dk1"/>
              </a:solidFill>
              <a:effectLst/>
              <a:latin typeface="+mn-lt"/>
              <a:ea typeface="+mn-ea"/>
              <a:cs typeface="+mn-cs"/>
            </a:rPr>
            <a:t>円となっており、類似団体平均を下回っている。令和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年度の事業費は</a:t>
          </a:r>
          <a:r>
            <a:rPr kumimoji="1" lang="ja-JP" altLang="en-US" sz="1100">
              <a:solidFill>
                <a:schemeClr val="dk1"/>
              </a:solidFill>
              <a:effectLst/>
              <a:latin typeface="+mn-lt"/>
              <a:ea typeface="+mn-ea"/>
              <a:cs typeface="+mn-cs"/>
            </a:rPr>
            <a:t>中学校設修繕工事、幼稚園授業料等負担金な</a:t>
          </a:r>
          <a:r>
            <a:rPr kumimoji="1" lang="ja-JP" altLang="ja-JP" sz="1100">
              <a:solidFill>
                <a:schemeClr val="dk1"/>
              </a:solidFill>
              <a:effectLst/>
              <a:latin typeface="+mn-lt"/>
              <a:ea typeface="+mn-ea"/>
              <a:cs typeface="+mn-cs"/>
            </a:rPr>
            <a:t>どにより減少した。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年度末の財政調整基金残高は令和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年度中の取崩額が積立額を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年度末の残高と比較して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積立の金額自体</a:t>
          </a:r>
          <a:r>
            <a:rPr kumimoji="1" lang="ja-JP" altLang="en-US" sz="1100">
              <a:solidFill>
                <a:schemeClr val="dk1"/>
              </a:solidFill>
              <a:effectLst/>
              <a:latin typeface="+mn-lt"/>
              <a:ea typeface="+mn-ea"/>
              <a:cs typeface="+mn-cs"/>
            </a:rPr>
            <a:t>においても地域づくり振興基金の取崩額の減少など</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年度と比較して増額したことで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を維持した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また、実質収支額は継続的に黒字を確保している。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全会計において黒字を維持することが出来た。今後も必要に応じて各会計に対する繰出金の基準の見直しを行うとともに各会計において更なる経費削減及び収入確保の取り組みを行い、引き続き黒字の維持を目指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75" zeroHeight="1" x14ac:dyDescent="0.25"/>
  <cols>
    <col min="1" max="11" width="2.07421875" style="180" customWidth="1"/>
    <col min="12" max="12" width="2.23046875" style="180" customWidth="1"/>
    <col min="13" max="17" width="2.3046875" style="180" customWidth="1"/>
    <col min="18" max="119" width="2.07421875" style="180" customWidth="1"/>
    <col min="120" max="16384" width="0" style="180" hidden="1"/>
  </cols>
  <sheetData>
    <row r="1" spans="1:119" ht="33" customHeight="1" x14ac:dyDescent="0.2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3">
      <c r="B2" s="182" t="s">
        <v>82</v>
      </c>
      <c r="C2" s="182"/>
      <c r="D2" s="183"/>
    </row>
    <row r="3" spans="1:119" ht="18.75" customHeight="1" thickBot="1" x14ac:dyDescent="0.3">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25920688</v>
      </c>
      <c r="BO4" s="407"/>
      <c r="BP4" s="407"/>
      <c r="BQ4" s="407"/>
      <c r="BR4" s="407"/>
      <c r="BS4" s="407"/>
      <c r="BT4" s="407"/>
      <c r="BU4" s="408"/>
      <c r="BV4" s="406">
        <v>27262962</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7</v>
      </c>
      <c r="CU4" s="413"/>
      <c r="CV4" s="413"/>
      <c r="CW4" s="413"/>
      <c r="CX4" s="413"/>
      <c r="CY4" s="413"/>
      <c r="CZ4" s="413"/>
      <c r="DA4" s="414"/>
      <c r="DB4" s="412">
        <v>6.7</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24780063</v>
      </c>
      <c r="BO5" s="444"/>
      <c r="BP5" s="444"/>
      <c r="BQ5" s="444"/>
      <c r="BR5" s="444"/>
      <c r="BS5" s="444"/>
      <c r="BT5" s="444"/>
      <c r="BU5" s="445"/>
      <c r="BV5" s="443">
        <v>26205573</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91.7</v>
      </c>
      <c r="CU5" s="441"/>
      <c r="CV5" s="441"/>
      <c r="CW5" s="441"/>
      <c r="CX5" s="441"/>
      <c r="CY5" s="441"/>
      <c r="CZ5" s="441"/>
      <c r="DA5" s="442"/>
      <c r="DB5" s="440">
        <v>87.5</v>
      </c>
      <c r="DC5" s="441"/>
      <c r="DD5" s="441"/>
      <c r="DE5" s="441"/>
      <c r="DF5" s="441"/>
      <c r="DG5" s="441"/>
      <c r="DH5" s="441"/>
      <c r="DI5" s="442"/>
    </row>
    <row r="6" spans="1:119" ht="18.75" customHeight="1" x14ac:dyDescent="0.2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1140625</v>
      </c>
      <c r="BO6" s="444"/>
      <c r="BP6" s="444"/>
      <c r="BQ6" s="444"/>
      <c r="BR6" s="444"/>
      <c r="BS6" s="444"/>
      <c r="BT6" s="444"/>
      <c r="BU6" s="445"/>
      <c r="BV6" s="443">
        <v>1057389</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93.4</v>
      </c>
      <c r="CU6" s="481"/>
      <c r="CV6" s="481"/>
      <c r="CW6" s="481"/>
      <c r="CX6" s="481"/>
      <c r="CY6" s="481"/>
      <c r="CZ6" s="481"/>
      <c r="DA6" s="482"/>
      <c r="DB6" s="480">
        <v>93.2</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103</v>
      </c>
      <c r="AV7" s="476"/>
      <c r="AW7" s="476"/>
      <c r="AX7" s="476"/>
      <c r="AY7" s="477" t="s">
        <v>107</v>
      </c>
      <c r="AZ7" s="478"/>
      <c r="BA7" s="478"/>
      <c r="BB7" s="478"/>
      <c r="BC7" s="478"/>
      <c r="BD7" s="478"/>
      <c r="BE7" s="478"/>
      <c r="BF7" s="478"/>
      <c r="BG7" s="478"/>
      <c r="BH7" s="478"/>
      <c r="BI7" s="478"/>
      <c r="BJ7" s="478"/>
      <c r="BK7" s="478"/>
      <c r="BL7" s="478"/>
      <c r="BM7" s="479"/>
      <c r="BN7" s="443">
        <v>72857</v>
      </c>
      <c r="BO7" s="444"/>
      <c r="BP7" s="444"/>
      <c r="BQ7" s="444"/>
      <c r="BR7" s="444"/>
      <c r="BS7" s="444"/>
      <c r="BT7" s="444"/>
      <c r="BU7" s="445"/>
      <c r="BV7" s="443">
        <v>7087</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15309784</v>
      </c>
      <c r="CU7" s="444"/>
      <c r="CV7" s="444"/>
      <c r="CW7" s="444"/>
      <c r="CX7" s="444"/>
      <c r="CY7" s="444"/>
      <c r="CZ7" s="444"/>
      <c r="DA7" s="445"/>
      <c r="DB7" s="443">
        <v>15767919</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1067768</v>
      </c>
      <c r="BO8" s="444"/>
      <c r="BP8" s="444"/>
      <c r="BQ8" s="444"/>
      <c r="BR8" s="444"/>
      <c r="BS8" s="444"/>
      <c r="BT8" s="444"/>
      <c r="BU8" s="445"/>
      <c r="BV8" s="443">
        <v>1050302</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0.6</v>
      </c>
      <c r="CU8" s="484"/>
      <c r="CV8" s="484"/>
      <c r="CW8" s="484"/>
      <c r="CX8" s="484"/>
      <c r="CY8" s="484"/>
      <c r="CZ8" s="484"/>
      <c r="DA8" s="485"/>
      <c r="DB8" s="483">
        <v>0.61</v>
      </c>
      <c r="DC8" s="484"/>
      <c r="DD8" s="484"/>
      <c r="DE8" s="484"/>
      <c r="DF8" s="484"/>
      <c r="DG8" s="484"/>
      <c r="DH8" s="484"/>
      <c r="DI8" s="485"/>
    </row>
    <row r="9" spans="1:119" ht="18.75" customHeight="1" thickBot="1" x14ac:dyDescent="0.3">
      <c r="A9" s="181"/>
      <c r="B9" s="437" t="s">
        <v>113</v>
      </c>
      <c r="C9" s="438"/>
      <c r="D9" s="438"/>
      <c r="E9" s="438"/>
      <c r="F9" s="438"/>
      <c r="G9" s="438"/>
      <c r="H9" s="438"/>
      <c r="I9" s="438"/>
      <c r="J9" s="438"/>
      <c r="K9" s="486"/>
      <c r="L9" s="487" t="s">
        <v>114</v>
      </c>
      <c r="M9" s="488"/>
      <c r="N9" s="488"/>
      <c r="O9" s="488"/>
      <c r="P9" s="488"/>
      <c r="Q9" s="489"/>
      <c r="R9" s="490">
        <v>60829</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17466</v>
      </c>
      <c r="BO9" s="444"/>
      <c r="BP9" s="444"/>
      <c r="BQ9" s="444"/>
      <c r="BR9" s="444"/>
      <c r="BS9" s="444"/>
      <c r="BT9" s="444"/>
      <c r="BU9" s="445"/>
      <c r="BV9" s="443">
        <v>75110</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12.2</v>
      </c>
      <c r="CU9" s="441"/>
      <c r="CV9" s="441"/>
      <c r="CW9" s="441"/>
      <c r="CX9" s="441"/>
      <c r="CY9" s="441"/>
      <c r="CZ9" s="441"/>
      <c r="DA9" s="442"/>
      <c r="DB9" s="440">
        <v>11.4</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120</v>
      </c>
      <c r="M10" s="473"/>
      <c r="N10" s="473"/>
      <c r="O10" s="473"/>
      <c r="P10" s="473"/>
      <c r="Q10" s="474"/>
      <c r="R10" s="494">
        <v>63088</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95</v>
      </c>
      <c r="AV10" s="476"/>
      <c r="AW10" s="476"/>
      <c r="AX10" s="476"/>
      <c r="AY10" s="477" t="s">
        <v>122</v>
      </c>
      <c r="AZ10" s="478"/>
      <c r="BA10" s="478"/>
      <c r="BB10" s="478"/>
      <c r="BC10" s="478"/>
      <c r="BD10" s="478"/>
      <c r="BE10" s="478"/>
      <c r="BF10" s="478"/>
      <c r="BG10" s="478"/>
      <c r="BH10" s="478"/>
      <c r="BI10" s="478"/>
      <c r="BJ10" s="478"/>
      <c r="BK10" s="478"/>
      <c r="BL10" s="478"/>
      <c r="BM10" s="479"/>
      <c r="BN10" s="443">
        <v>558438</v>
      </c>
      <c r="BO10" s="444"/>
      <c r="BP10" s="444"/>
      <c r="BQ10" s="444"/>
      <c r="BR10" s="444"/>
      <c r="BS10" s="444"/>
      <c r="BT10" s="444"/>
      <c r="BU10" s="445"/>
      <c r="BV10" s="443">
        <v>808238</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103</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25">
      <c r="A12" s="181"/>
      <c r="B12" s="503" t="s">
        <v>131</v>
      </c>
      <c r="C12" s="504"/>
      <c r="D12" s="504"/>
      <c r="E12" s="504"/>
      <c r="F12" s="504"/>
      <c r="G12" s="504"/>
      <c r="H12" s="504"/>
      <c r="I12" s="504"/>
      <c r="J12" s="504"/>
      <c r="K12" s="505"/>
      <c r="L12" s="512" t="s">
        <v>132</v>
      </c>
      <c r="M12" s="513"/>
      <c r="N12" s="513"/>
      <c r="O12" s="513"/>
      <c r="P12" s="513"/>
      <c r="Q12" s="514"/>
      <c r="R12" s="515">
        <v>61618</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549982</v>
      </c>
      <c r="BO12" s="444"/>
      <c r="BP12" s="444"/>
      <c r="BQ12" s="444"/>
      <c r="BR12" s="444"/>
      <c r="BS12" s="444"/>
      <c r="BT12" s="444"/>
      <c r="BU12" s="445"/>
      <c r="BV12" s="443">
        <v>844980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140</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141</v>
      </c>
      <c r="N13" s="535"/>
      <c r="O13" s="535"/>
      <c r="P13" s="535"/>
      <c r="Q13" s="536"/>
      <c r="R13" s="527">
        <v>60386</v>
      </c>
      <c r="S13" s="528"/>
      <c r="T13" s="528"/>
      <c r="U13" s="528"/>
      <c r="V13" s="529"/>
      <c r="W13" s="459" t="s">
        <v>142</v>
      </c>
      <c r="X13" s="460"/>
      <c r="Y13" s="460"/>
      <c r="Z13" s="460"/>
      <c r="AA13" s="460"/>
      <c r="AB13" s="450"/>
      <c r="AC13" s="494">
        <v>2210</v>
      </c>
      <c r="AD13" s="495"/>
      <c r="AE13" s="495"/>
      <c r="AF13" s="495"/>
      <c r="AG13" s="537"/>
      <c r="AH13" s="494">
        <v>2524</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25922</v>
      </c>
      <c r="BO13" s="444"/>
      <c r="BP13" s="444"/>
      <c r="BQ13" s="444"/>
      <c r="BR13" s="444"/>
      <c r="BS13" s="444"/>
      <c r="BT13" s="444"/>
      <c r="BU13" s="445"/>
      <c r="BV13" s="443">
        <v>38368</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4.5</v>
      </c>
      <c r="CU13" s="441"/>
      <c r="CV13" s="441"/>
      <c r="CW13" s="441"/>
      <c r="CX13" s="441"/>
      <c r="CY13" s="441"/>
      <c r="CZ13" s="441"/>
      <c r="DA13" s="442"/>
      <c r="DB13" s="440">
        <v>4.2</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147</v>
      </c>
      <c r="M14" s="525"/>
      <c r="N14" s="525"/>
      <c r="O14" s="525"/>
      <c r="P14" s="525"/>
      <c r="Q14" s="526"/>
      <c r="R14" s="527">
        <v>62112</v>
      </c>
      <c r="S14" s="528"/>
      <c r="T14" s="528"/>
      <c r="U14" s="528"/>
      <c r="V14" s="529"/>
      <c r="W14" s="433"/>
      <c r="X14" s="434"/>
      <c r="Y14" s="434"/>
      <c r="Z14" s="434"/>
      <c r="AA14" s="434"/>
      <c r="AB14" s="423"/>
      <c r="AC14" s="530">
        <v>7.3</v>
      </c>
      <c r="AD14" s="531"/>
      <c r="AE14" s="531"/>
      <c r="AF14" s="531"/>
      <c r="AG14" s="532"/>
      <c r="AH14" s="530">
        <v>8.1999999999999993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129</v>
      </c>
      <c r="CU14" s="542"/>
      <c r="CV14" s="542"/>
      <c r="CW14" s="542"/>
      <c r="CX14" s="542"/>
      <c r="CY14" s="542"/>
      <c r="CZ14" s="542"/>
      <c r="DA14" s="543"/>
      <c r="DB14" s="541" t="s">
        <v>129</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149</v>
      </c>
      <c r="N15" s="535"/>
      <c r="O15" s="535"/>
      <c r="P15" s="535"/>
      <c r="Q15" s="536"/>
      <c r="R15" s="527">
        <v>61002</v>
      </c>
      <c r="S15" s="528"/>
      <c r="T15" s="528"/>
      <c r="U15" s="528"/>
      <c r="V15" s="529"/>
      <c r="W15" s="459" t="s">
        <v>150</v>
      </c>
      <c r="X15" s="460"/>
      <c r="Y15" s="460"/>
      <c r="Z15" s="460"/>
      <c r="AA15" s="460"/>
      <c r="AB15" s="450"/>
      <c r="AC15" s="494">
        <v>8784</v>
      </c>
      <c r="AD15" s="495"/>
      <c r="AE15" s="495"/>
      <c r="AF15" s="495"/>
      <c r="AG15" s="537"/>
      <c r="AH15" s="494">
        <v>9351</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7751680</v>
      </c>
      <c r="BO15" s="407"/>
      <c r="BP15" s="407"/>
      <c r="BQ15" s="407"/>
      <c r="BR15" s="407"/>
      <c r="BS15" s="407"/>
      <c r="BT15" s="407"/>
      <c r="BU15" s="408"/>
      <c r="BV15" s="406">
        <v>7489490</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29</v>
      </c>
      <c r="AD16" s="531"/>
      <c r="AE16" s="531"/>
      <c r="AF16" s="531"/>
      <c r="AG16" s="532"/>
      <c r="AH16" s="530">
        <v>30.2</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13021121</v>
      </c>
      <c r="BO16" s="444"/>
      <c r="BP16" s="444"/>
      <c r="BQ16" s="444"/>
      <c r="BR16" s="444"/>
      <c r="BS16" s="444"/>
      <c r="BT16" s="444"/>
      <c r="BU16" s="445"/>
      <c r="BV16" s="443">
        <v>12792501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19315</v>
      </c>
      <c r="AD17" s="495"/>
      <c r="AE17" s="495"/>
      <c r="AF17" s="495"/>
      <c r="AG17" s="537"/>
      <c r="AH17" s="494">
        <v>19076</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9750753</v>
      </c>
      <c r="BO17" s="444"/>
      <c r="BP17" s="444"/>
      <c r="BQ17" s="444"/>
      <c r="BR17" s="444"/>
      <c r="BS17" s="444"/>
      <c r="BT17" s="444"/>
      <c r="BU17" s="445"/>
      <c r="BV17" s="443">
        <v>9417561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160</v>
      </c>
      <c r="C18" s="486"/>
      <c r="D18" s="486"/>
      <c r="E18" s="566"/>
      <c r="F18" s="566"/>
      <c r="G18" s="566"/>
      <c r="H18" s="566"/>
      <c r="I18" s="566"/>
      <c r="J18" s="566"/>
      <c r="K18" s="566"/>
      <c r="L18" s="567">
        <v>66.680000000000007</v>
      </c>
      <c r="M18" s="567"/>
      <c r="N18" s="567"/>
      <c r="O18" s="567"/>
      <c r="P18" s="567"/>
      <c r="Q18" s="567"/>
      <c r="R18" s="568"/>
      <c r="S18" s="568"/>
      <c r="T18" s="568"/>
      <c r="U18" s="568"/>
      <c r="V18" s="569"/>
      <c r="W18" s="461"/>
      <c r="X18" s="462"/>
      <c r="Y18" s="462"/>
      <c r="Z18" s="462"/>
      <c r="AA18" s="462"/>
      <c r="AB18" s="453"/>
      <c r="AC18" s="570">
        <v>63.7</v>
      </c>
      <c r="AD18" s="571"/>
      <c r="AE18" s="571"/>
      <c r="AF18" s="571"/>
      <c r="AG18" s="572"/>
      <c r="AH18" s="570">
        <v>61.6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14293094</v>
      </c>
      <c r="BO18" s="444"/>
      <c r="BP18" s="444"/>
      <c r="BQ18" s="444"/>
      <c r="BR18" s="444"/>
      <c r="BS18" s="444"/>
      <c r="BT18" s="444"/>
      <c r="BU18" s="445"/>
      <c r="BV18" s="443">
        <v>14138469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162</v>
      </c>
      <c r="C19" s="486"/>
      <c r="D19" s="486"/>
      <c r="E19" s="566"/>
      <c r="F19" s="566"/>
      <c r="G19" s="566"/>
      <c r="H19" s="566"/>
      <c r="I19" s="566"/>
      <c r="J19" s="566"/>
      <c r="K19" s="566"/>
      <c r="L19" s="574">
        <v>912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17825217</v>
      </c>
      <c r="BO19" s="444"/>
      <c r="BP19" s="444"/>
      <c r="BQ19" s="444"/>
      <c r="BR19" s="444"/>
      <c r="BS19" s="444"/>
      <c r="BT19" s="444"/>
      <c r="BU19" s="445"/>
      <c r="BV19" s="443">
        <v>19209975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164</v>
      </c>
      <c r="C20" s="486"/>
      <c r="D20" s="486"/>
      <c r="E20" s="566"/>
      <c r="F20" s="566"/>
      <c r="G20" s="566"/>
      <c r="H20" s="566"/>
      <c r="I20" s="566"/>
      <c r="J20" s="566"/>
      <c r="K20" s="566"/>
      <c r="L20" s="574">
        <v>21718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16953123</v>
      </c>
      <c r="BO22" s="407"/>
      <c r="BP22" s="407"/>
      <c r="BQ22" s="407"/>
      <c r="BR22" s="407"/>
      <c r="BS22" s="407"/>
      <c r="BT22" s="407"/>
      <c r="BU22" s="408"/>
      <c r="BV22" s="406">
        <v>17802647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9947559</v>
      </c>
      <c r="BO23" s="444"/>
      <c r="BP23" s="444"/>
      <c r="BQ23" s="444"/>
      <c r="BR23" s="444"/>
      <c r="BS23" s="444"/>
      <c r="BT23" s="444"/>
      <c r="BU23" s="445"/>
      <c r="BV23" s="443">
        <v>10791521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174</v>
      </c>
      <c r="F24" s="473"/>
      <c r="G24" s="473"/>
      <c r="H24" s="473"/>
      <c r="I24" s="473"/>
      <c r="J24" s="473"/>
      <c r="K24" s="474"/>
      <c r="L24" s="494">
        <v>1</v>
      </c>
      <c r="M24" s="495"/>
      <c r="N24" s="495"/>
      <c r="O24" s="495"/>
      <c r="P24" s="537"/>
      <c r="Q24" s="494">
        <v>9340</v>
      </c>
      <c r="R24" s="495"/>
      <c r="S24" s="495"/>
      <c r="T24" s="495"/>
      <c r="U24" s="495"/>
      <c r="V24" s="537"/>
      <c r="W24" s="589"/>
      <c r="X24" s="590"/>
      <c r="Y24" s="591"/>
      <c r="Z24" s="493" t="s">
        <v>175</v>
      </c>
      <c r="AA24" s="473"/>
      <c r="AB24" s="473"/>
      <c r="AC24" s="473"/>
      <c r="AD24" s="473"/>
      <c r="AE24" s="473"/>
      <c r="AF24" s="473"/>
      <c r="AG24" s="474"/>
      <c r="AH24" s="494">
        <v>431</v>
      </c>
      <c r="AI24" s="495"/>
      <c r="AJ24" s="495"/>
      <c r="AK24" s="495"/>
      <c r="AL24" s="537"/>
      <c r="AM24" s="494">
        <v>1254210</v>
      </c>
      <c r="AN24" s="495"/>
      <c r="AO24" s="495"/>
      <c r="AP24" s="495"/>
      <c r="AQ24" s="495"/>
      <c r="AR24" s="537"/>
      <c r="AS24" s="494">
        <v>2910</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7348164</v>
      </c>
      <c r="BO24" s="444"/>
      <c r="BP24" s="444"/>
      <c r="BQ24" s="444"/>
      <c r="BR24" s="444"/>
      <c r="BS24" s="444"/>
      <c r="BT24" s="444"/>
      <c r="BU24" s="445"/>
      <c r="BV24" s="443">
        <v>7500330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177</v>
      </c>
      <c r="F25" s="473"/>
      <c r="G25" s="473"/>
      <c r="H25" s="473"/>
      <c r="I25" s="473"/>
      <c r="J25" s="473"/>
      <c r="K25" s="474"/>
      <c r="L25" s="494">
        <v>1</v>
      </c>
      <c r="M25" s="495"/>
      <c r="N25" s="495"/>
      <c r="O25" s="495"/>
      <c r="P25" s="537"/>
      <c r="Q25" s="494">
        <v>7730</v>
      </c>
      <c r="R25" s="495"/>
      <c r="S25" s="495"/>
      <c r="T25" s="495"/>
      <c r="U25" s="495"/>
      <c r="V25" s="537"/>
      <c r="W25" s="589"/>
      <c r="X25" s="590"/>
      <c r="Y25" s="591"/>
      <c r="Z25" s="493" t="s">
        <v>178</v>
      </c>
      <c r="AA25" s="473"/>
      <c r="AB25" s="473"/>
      <c r="AC25" s="473"/>
      <c r="AD25" s="473"/>
      <c r="AE25" s="473"/>
      <c r="AF25" s="473"/>
      <c r="AG25" s="474"/>
      <c r="AH25" s="494">
        <v>101</v>
      </c>
      <c r="AI25" s="495"/>
      <c r="AJ25" s="495"/>
      <c r="AK25" s="495"/>
      <c r="AL25" s="537"/>
      <c r="AM25" s="494">
        <v>278558</v>
      </c>
      <c r="AN25" s="495"/>
      <c r="AO25" s="495"/>
      <c r="AP25" s="495"/>
      <c r="AQ25" s="495"/>
      <c r="AR25" s="537"/>
      <c r="AS25" s="494">
        <v>2758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2941298</v>
      </c>
      <c r="BO25" s="407"/>
      <c r="BP25" s="407"/>
      <c r="BQ25" s="407"/>
      <c r="BR25" s="407"/>
      <c r="BS25" s="407"/>
      <c r="BT25" s="407"/>
      <c r="BU25" s="408"/>
      <c r="BV25" s="406">
        <v>1405290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180</v>
      </c>
      <c r="F26" s="473"/>
      <c r="G26" s="473"/>
      <c r="H26" s="473"/>
      <c r="I26" s="473"/>
      <c r="J26" s="473"/>
      <c r="K26" s="474"/>
      <c r="L26" s="494">
        <v>1</v>
      </c>
      <c r="M26" s="495"/>
      <c r="N26" s="495"/>
      <c r="O26" s="495"/>
      <c r="P26" s="537"/>
      <c r="Q26" s="494">
        <v>6740</v>
      </c>
      <c r="R26" s="495"/>
      <c r="S26" s="495"/>
      <c r="T26" s="495"/>
      <c r="U26" s="495"/>
      <c r="V26" s="537"/>
      <c r="W26" s="589"/>
      <c r="X26" s="590"/>
      <c r="Y26" s="591"/>
      <c r="Z26" s="493" t="s">
        <v>181</v>
      </c>
      <c r="AA26" s="595"/>
      <c r="AB26" s="595"/>
      <c r="AC26" s="595"/>
      <c r="AD26" s="595"/>
      <c r="AE26" s="595"/>
      <c r="AF26" s="595"/>
      <c r="AG26" s="596"/>
      <c r="AH26" s="494">
        <v>12</v>
      </c>
      <c r="AI26" s="495"/>
      <c r="AJ26" s="495"/>
      <c r="AK26" s="495"/>
      <c r="AL26" s="537"/>
      <c r="AM26" s="494">
        <v>25788</v>
      </c>
      <c r="AN26" s="495"/>
      <c r="AO26" s="495"/>
      <c r="AP26" s="495"/>
      <c r="AQ26" s="495"/>
      <c r="AR26" s="537"/>
      <c r="AS26" s="494">
        <v>2149</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140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183</v>
      </c>
      <c r="F27" s="473"/>
      <c r="G27" s="473"/>
      <c r="H27" s="473"/>
      <c r="I27" s="473"/>
      <c r="J27" s="473"/>
      <c r="K27" s="474"/>
      <c r="L27" s="494">
        <v>1</v>
      </c>
      <c r="M27" s="495"/>
      <c r="N27" s="495"/>
      <c r="O27" s="495"/>
      <c r="P27" s="537"/>
      <c r="Q27" s="494">
        <v>5060</v>
      </c>
      <c r="R27" s="495"/>
      <c r="S27" s="495"/>
      <c r="T27" s="495"/>
      <c r="U27" s="495"/>
      <c r="V27" s="537"/>
      <c r="W27" s="589"/>
      <c r="X27" s="590"/>
      <c r="Y27" s="591"/>
      <c r="Z27" s="493" t="s">
        <v>184</v>
      </c>
      <c r="AA27" s="473"/>
      <c r="AB27" s="473"/>
      <c r="AC27" s="473"/>
      <c r="AD27" s="473"/>
      <c r="AE27" s="473"/>
      <c r="AF27" s="473"/>
      <c r="AG27" s="474"/>
      <c r="AH27" s="494" t="s">
        <v>129</v>
      </c>
      <c r="AI27" s="495"/>
      <c r="AJ27" s="495"/>
      <c r="AK27" s="495"/>
      <c r="AL27" s="537"/>
      <c r="AM27" s="494" t="s">
        <v>140</v>
      </c>
      <c r="AN27" s="495"/>
      <c r="AO27" s="495"/>
      <c r="AP27" s="495"/>
      <c r="AQ27" s="495"/>
      <c r="AR27" s="537"/>
      <c r="AS27" s="494" t="s">
        <v>139</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140</v>
      </c>
      <c r="BO27" s="563"/>
      <c r="BP27" s="563"/>
      <c r="BQ27" s="563"/>
      <c r="BR27" s="563"/>
      <c r="BS27" s="563"/>
      <c r="BT27" s="563"/>
      <c r="BU27" s="564"/>
      <c r="BV27" s="562" t="s">
        <v>140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186</v>
      </c>
      <c r="F28" s="473"/>
      <c r="G28" s="473"/>
      <c r="H28" s="473"/>
      <c r="I28" s="473"/>
      <c r="J28" s="473"/>
      <c r="K28" s="474"/>
      <c r="L28" s="494">
        <v>1</v>
      </c>
      <c r="M28" s="495"/>
      <c r="N28" s="495"/>
      <c r="O28" s="495"/>
      <c r="P28" s="537"/>
      <c r="Q28" s="494">
        <v>4540</v>
      </c>
      <c r="R28" s="495"/>
      <c r="S28" s="495"/>
      <c r="T28" s="495"/>
      <c r="U28" s="495"/>
      <c r="V28" s="537"/>
      <c r="W28" s="589"/>
      <c r="X28" s="590"/>
      <c r="Y28" s="591"/>
      <c r="Z28" s="493" t="s">
        <v>187</v>
      </c>
      <c r="AA28" s="473"/>
      <c r="AB28" s="473"/>
      <c r="AC28" s="473"/>
      <c r="AD28" s="473"/>
      <c r="AE28" s="473"/>
      <c r="AF28" s="473"/>
      <c r="AG28" s="474"/>
      <c r="AH28" s="494" t="s">
        <v>129</v>
      </c>
      <c r="AI28" s="495"/>
      <c r="AJ28" s="495"/>
      <c r="AK28" s="495"/>
      <c r="AL28" s="537"/>
      <c r="AM28" s="494" t="s">
        <v>140</v>
      </c>
      <c r="AN28" s="495"/>
      <c r="AO28" s="495"/>
      <c r="AP28" s="495"/>
      <c r="AQ28" s="495"/>
      <c r="AR28" s="537"/>
      <c r="AS28" s="494" t="s">
        <v>140</v>
      </c>
      <c r="AT28" s="495"/>
      <c r="AU28" s="495"/>
      <c r="AV28" s="495"/>
      <c r="AW28" s="495"/>
      <c r="AX28" s="496"/>
      <c r="AY28" s="597" t="s">
        <v>188</v>
      </c>
      <c r="AZ28" s="598"/>
      <c r="BA28" s="598"/>
      <c r="BB28" s="599"/>
      <c r="BC28" s="403" t="s">
        <v>49</v>
      </c>
      <c r="BD28" s="404"/>
      <c r="BE28" s="404"/>
      <c r="BF28" s="404"/>
      <c r="BG28" s="404"/>
      <c r="BH28" s="404"/>
      <c r="BI28" s="404"/>
      <c r="BJ28" s="404"/>
      <c r="BK28" s="404"/>
      <c r="BL28" s="404"/>
      <c r="BM28" s="405"/>
      <c r="BN28" s="406">
        <v>5677784</v>
      </c>
      <c r="BO28" s="407"/>
      <c r="BP28" s="407"/>
      <c r="BQ28" s="407"/>
      <c r="BR28" s="407"/>
      <c r="BS28" s="407"/>
      <c r="BT28" s="407"/>
      <c r="BU28" s="408"/>
      <c r="BV28" s="406">
        <v>5669328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189</v>
      </c>
      <c r="F29" s="473"/>
      <c r="G29" s="473"/>
      <c r="H29" s="473"/>
      <c r="I29" s="473"/>
      <c r="J29" s="473"/>
      <c r="K29" s="474"/>
      <c r="L29" s="494">
        <v>16</v>
      </c>
      <c r="M29" s="495"/>
      <c r="N29" s="495"/>
      <c r="O29" s="495"/>
      <c r="P29" s="537"/>
      <c r="Q29" s="494">
        <v>4040</v>
      </c>
      <c r="R29" s="495"/>
      <c r="S29" s="495"/>
      <c r="T29" s="495"/>
      <c r="U29" s="495"/>
      <c r="V29" s="537"/>
      <c r="W29" s="592"/>
      <c r="X29" s="593"/>
      <c r="Y29" s="594"/>
      <c r="Z29" s="493" t="s">
        <v>190</v>
      </c>
      <c r="AA29" s="473"/>
      <c r="AB29" s="473"/>
      <c r="AC29" s="473"/>
      <c r="AD29" s="473"/>
      <c r="AE29" s="473"/>
      <c r="AF29" s="473"/>
      <c r="AG29" s="474"/>
      <c r="AH29" s="494">
        <v>431</v>
      </c>
      <c r="AI29" s="495"/>
      <c r="AJ29" s="495"/>
      <c r="AK29" s="495"/>
      <c r="AL29" s="537"/>
      <c r="AM29" s="494">
        <v>1254210</v>
      </c>
      <c r="AN29" s="495"/>
      <c r="AO29" s="495"/>
      <c r="AP29" s="495"/>
      <c r="AQ29" s="495"/>
      <c r="AR29" s="537"/>
      <c r="AS29" s="494">
        <v>2910</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676860</v>
      </c>
      <c r="BO29" s="444"/>
      <c r="BP29" s="444"/>
      <c r="BQ29" s="444"/>
      <c r="BR29" s="444"/>
      <c r="BS29" s="444"/>
      <c r="BT29" s="444"/>
      <c r="BU29" s="445"/>
      <c r="BV29" s="443">
        <v>687795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11626422</v>
      </c>
      <c r="BO30" s="563"/>
      <c r="BP30" s="563"/>
      <c r="BQ30" s="563"/>
      <c r="BR30" s="563"/>
      <c r="BS30" s="563"/>
      <c r="BT30" s="563"/>
      <c r="BU30" s="564"/>
      <c r="BV30" s="562">
        <v>11500105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203</v>
      </c>
      <c r="AN33" s="467"/>
      <c r="AO33" s="432" t="s">
        <v>202</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207</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海部地区水防事務組合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国民健康保険特別会計（直営診療施設勘定）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海部地区急病診療所組合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海部地区環境事務組合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海部南部水道企業団</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介護保険特別会計（サービス事業勘定）</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愛知県市町村職員退職手当組合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愛知県後期高齢者医療広域連合（一般会計）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愛知県後期高齢者医療広域連合（後期高齢者医療特別会計）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wrNG072fWhcu+smMOdCkyPAZ0l8IuKh1QeR1k3okSHBQR5PC0b+eIvn6uUs7eiJukfpTl38LYZD6AxTwb9MuiQ==" saltValue="hGTB2b5qhLiJZpZPfsXQ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9140625" style="23" customWidth="1"/>
    <col min="2" max="2" width="11" style="23" customWidth="1"/>
    <col min="3" max="3" width="17" style="23" customWidth="1"/>
    <col min="4" max="5" width="16.691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25">
      <c r="A34" s="22"/>
      <c r="B34" s="31"/>
      <c r="C34" s="1188" t="s">
        <v>576</v>
      </c>
      <c r="D34" s="1188"/>
      <c r="E34" s="1189"/>
      <c r="F34" s="32">
        <v>4.37</v>
      </c>
      <c r="G34" s="33">
        <v>4.97</v>
      </c>
      <c r="H34" s="33">
        <v>6.41</v>
      </c>
      <c r="I34" s="33">
        <v>6.66</v>
      </c>
      <c r="J34" s="34">
        <v>6.97</v>
      </c>
      <c r="K34" s="22"/>
      <c r="L34" s="22"/>
      <c r="M34" s="22"/>
      <c r="N34" s="22"/>
      <c r="O34" s="22"/>
      <c r="P34" s="22"/>
    </row>
    <row r="35" spans="1:16" ht="39" customHeight="1" x14ac:dyDescent="0.25">
      <c r="A35" s="22"/>
      <c r="B35" s="35"/>
      <c r="C35" s="1182" t="s">
        <v>577</v>
      </c>
      <c r="D35" s="1183"/>
      <c r="E35" s="1184"/>
      <c r="F35" s="36" t="s">
        <v>527</v>
      </c>
      <c r="G35" s="37">
        <v>4.55</v>
      </c>
      <c r="H35" s="37">
        <v>5.14</v>
      </c>
      <c r="I35" s="37">
        <v>5.62</v>
      </c>
      <c r="J35" s="38">
        <v>6.56</v>
      </c>
      <c r="K35" s="22"/>
      <c r="L35" s="22"/>
      <c r="M35" s="22"/>
      <c r="N35" s="22"/>
      <c r="O35" s="22"/>
      <c r="P35" s="22"/>
    </row>
    <row r="36" spans="1:16" ht="39" customHeight="1" x14ac:dyDescent="0.25">
      <c r="A36" s="22"/>
      <c r="B36" s="35"/>
      <c r="C36" s="1182" t="s">
        <v>578</v>
      </c>
      <c r="D36" s="1183"/>
      <c r="E36" s="1184"/>
      <c r="F36" s="36">
        <v>4.51</v>
      </c>
      <c r="G36" s="37">
        <v>4.51</v>
      </c>
      <c r="H36" s="37">
        <v>4.49</v>
      </c>
      <c r="I36" s="37">
        <v>4.04</v>
      </c>
      <c r="J36" s="38">
        <v>2.87</v>
      </c>
      <c r="K36" s="22"/>
      <c r="L36" s="22"/>
      <c r="M36" s="22"/>
      <c r="N36" s="22"/>
      <c r="O36" s="22"/>
      <c r="P36" s="22"/>
    </row>
    <row r="37" spans="1:16" ht="39" customHeight="1" x14ac:dyDescent="0.25">
      <c r="A37" s="22"/>
      <c r="B37" s="35"/>
      <c r="C37" s="1182" t="s">
        <v>579</v>
      </c>
      <c r="D37" s="1183"/>
      <c r="E37" s="1184"/>
      <c r="F37" s="36">
        <v>1.33</v>
      </c>
      <c r="G37" s="37">
        <v>1.4</v>
      </c>
      <c r="H37" s="37">
        <v>1.92</v>
      </c>
      <c r="I37" s="37">
        <v>1.92</v>
      </c>
      <c r="J37" s="38">
        <v>1.74</v>
      </c>
      <c r="K37" s="22"/>
      <c r="L37" s="22"/>
      <c r="M37" s="22"/>
      <c r="N37" s="22"/>
      <c r="O37" s="22"/>
      <c r="P37" s="22"/>
    </row>
    <row r="38" spans="1:16" ht="39" customHeight="1" x14ac:dyDescent="0.25">
      <c r="A38" s="22"/>
      <c r="B38" s="35"/>
      <c r="C38" s="1182" t="s">
        <v>580</v>
      </c>
      <c r="D38" s="1183"/>
      <c r="E38" s="1184"/>
      <c r="F38" s="36">
        <v>2.15</v>
      </c>
      <c r="G38" s="37">
        <v>1.59</v>
      </c>
      <c r="H38" s="37">
        <v>0.66</v>
      </c>
      <c r="I38" s="37">
        <v>0.88</v>
      </c>
      <c r="J38" s="38">
        <v>0.43</v>
      </c>
      <c r="K38" s="22"/>
      <c r="L38" s="22"/>
      <c r="M38" s="22"/>
      <c r="N38" s="22"/>
      <c r="O38" s="22"/>
      <c r="P38" s="22"/>
    </row>
    <row r="39" spans="1:16" ht="39" customHeight="1" x14ac:dyDescent="0.25">
      <c r="A39" s="22"/>
      <c r="B39" s="35"/>
      <c r="C39" s="1182" t="s">
        <v>581</v>
      </c>
      <c r="D39" s="1183"/>
      <c r="E39" s="1184"/>
      <c r="F39" s="36">
        <v>0.04</v>
      </c>
      <c r="G39" s="37">
        <v>0.02</v>
      </c>
      <c r="H39" s="37">
        <v>0.18</v>
      </c>
      <c r="I39" s="37">
        <v>0.06</v>
      </c>
      <c r="J39" s="38">
        <v>0.17</v>
      </c>
      <c r="K39" s="22"/>
      <c r="L39" s="22"/>
      <c r="M39" s="22"/>
      <c r="N39" s="22"/>
      <c r="O39" s="22"/>
      <c r="P39" s="22"/>
    </row>
    <row r="40" spans="1:16" ht="39" customHeight="1" x14ac:dyDescent="0.25">
      <c r="A40" s="22"/>
      <c r="B40" s="35"/>
      <c r="C40" s="1182" t="s">
        <v>582</v>
      </c>
      <c r="D40" s="1183"/>
      <c r="E40" s="1184"/>
      <c r="F40" s="36">
        <v>0.09</v>
      </c>
      <c r="G40" s="37">
        <v>0.08</v>
      </c>
      <c r="H40" s="37">
        <v>0.04</v>
      </c>
      <c r="I40" s="37">
        <v>0.04</v>
      </c>
      <c r="J40" s="38">
        <v>0.04</v>
      </c>
      <c r="K40" s="22"/>
      <c r="L40" s="22"/>
      <c r="M40" s="22"/>
      <c r="N40" s="22"/>
      <c r="O40" s="22"/>
      <c r="P40" s="22"/>
    </row>
    <row r="41" spans="1:16" ht="39" customHeight="1" x14ac:dyDescent="0.25">
      <c r="A41" s="22"/>
      <c r="B41" s="35"/>
      <c r="C41" s="1182" t="s">
        <v>583</v>
      </c>
      <c r="D41" s="1183"/>
      <c r="E41" s="1184"/>
      <c r="F41" s="36">
        <v>0</v>
      </c>
      <c r="G41" s="37">
        <v>0</v>
      </c>
      <c r="H41" s="37">
        <v>0</v>
      </c>
      <c r="I41" s="37">
        <v>0</v>
      </c>
      <c r="J41" s="38">
        <v>0</v>
      </c>
      <c r="K41" s="22"/>
      <c r="L41" s="22"/>
      <c r="M41" s="22"/>
      <c r="N41" s="22"/>
      <c r="O41" s="22"/>
      <c r="P41" s="22"/>
    </row>
    <row r="42" spans="1:16" ht="39" customHeight="1" x14ac:dyDescent="0.25">
      <c r="A42" s="22"/>
      <c r="B42" s="39"/>
      <c r="C42" s="1182" t="s">
        <v>584</v>
      </c>
      <c r="D42" s="1183"/>
      <c r="E42" s="1184"/>
      <c r="F42" s="36" t="s">
        <v>527</v>
      </c>
      <c r="G42" s="37" t="s">
        <v>527</v>
      </c>
      <c r="H42" s="37" t="s">
        <v>527</v>
      </c>
      <c r="I42" s="37" t="s">
        <v>527</v>
      </c>
      <c r="J42" s="38" t="s">
        <v>527</v>
      </c>
      <c r="K42" s="22"/>
      <c r="L42" s="22"/>
      <c r="M42" s="22"/>
      <c r="N42" s="22"/>
      <c r="O42" s="22"/>
      <c r="P42" s="22"/>
    </row>
    <row r="43" spans="1:16" ht="39" customHeight="1" thickBot="1" x14ac:dyDescent="0.3">
      <c r="A43" s="22"/>
      <c r="B43" s="40"/>
      <c r="C43" s="1185" t="s">
        <v>585</v>
      </c>
      <c r="D43" s="1186"/>
      <c r="E43" s="1187"/>
      <c r="F43" s="41">
        <v>1.82</v>
      </c>
      <c r="G43" s="42" t="s">
        <v>527</v>
      </c>
      <c r="H43" s="42" t="s">
        <v>527</v>
      </c>
      <c r="I43" s="42" t="s">
        <v>527</v>
      </c>
      <c r="J43" s="43" t="s">
        <v>527</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6.75" x14ac:dyDescent="0.25">
      <c r="A45" s="22"/>
      <c r="B45" s="22"/>
      <c r="C45" s="22"/>
      <c r="D45" s="22"/>
      <c r="E45" s="22"/>
      <c r="F45" s="22"/>
      <c r="G45" s="22"/>
      <c r="H45" s="22"/>
      <c r="I45" s="22"/>
      <c r="J45" s="22"/>
      <c r="K45" s="22"/>
      <c r="L45" s="22"/>
      <c r="M45" s="22"/>
      <c r="N45" s="22"/>
      <c r="O45" s="22"/>
      <c r="P45" s="22"/>
    </row>
  </sheetData>
  <sheetProtection algorithmName="SHA-512" hashValue="XJxLxvVbF9b6z4Nlk+JSnMPLQgSly8hLeDi6VAIoE9BALW0W4lhP3HJ1gPf7AgEViOqd7I8Mq8Y7HkwiO2gd0g==" saltValue="byoEoE4YWslaXgXi126h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5"/>
  <cols>
    <col min="1" max="1" width="6.69140625" style="49" customWidth="1"/>
    <col min="2" max="3" width="10.84375" style="49" customWidth="1"/>
    <col min="4" max="4" width="10" style="49" customWidth="1"/>
    <col min="5" max="10" width="11" style="49" customWidth="1"/>
    <col min="11" max="15" width="13.07421875" style="49" customWidth="1"/>
    <col min="16" max="21" width="11.4609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5">
      <c r="A45" s="48"/>
      <c r="B45" s="1190" t="s">
        <v>10</v>
      </c>
      <c r="C45" s="1191"/>
      <c r="D45" s="58"/>
      <c r="E45" s="1196" t="s">
        <v>11</v>
      </c>
      <c r="F45" s="1196"/>
      <c r="G45" s="1196"/>
      <c r="H45" s="1196"/>
      <c r="I45" s="1196"/>
      <c r="J45" s="1197"/>
      <c r="K45" s="59">
        <v>2136</v>
      </c>
      <c r="L45" s="60">
        <v>2123</v>
      </c>
      <c r="M45" s="60">
        <v>2150</v>
      </c>
      <c r="N45" s="60">
        <v>2198</v>
      </c>
      <c r="O45" s="61">
        <v>2177</v>
      </c>
      <c r="P45" s="48"/>
      <c r="Q45" s="48"/>
      <c r="R45" s="48"/>
      <c r="S45" s="48"/>
      <c r="T45" s="48"/>
      <c r="U45" s="48"/>
    </row>
    <row r="46" spans="1:21" ht="30.75" customHeight="1" x14ac:dyDescent="0.25">
      <c r="A46" s="48"/>
      <c r="B46" s="1192"/>
      <c r="C46" s="1193"/>
      <c r="D46" s="62"/>
      <c r="E46" s="1198" t="s">
        <v>12</v>
      </c>
      <c r="F46" s="1198"/>
      <c r="G46" s="1198"/>
      <c r="H46" s="1198"/>
      <c r="I46" s="1198"/>
      <c r="J46" s="1199"/>
      <c r="K46" s="63" t="s">
        <v>527</v>
      </c>
      <c r="L46" s="64" t="s">
        <v>527</v>
      </c>
      <c r="M46" s="64" t="s">
        <v>527</v>
      </c>
      <c r="N46" s="64" t="s">
        <v>527</v>
      </c>
      <c r="O46" s="65" t="s">
        <v>527</v>
      </c>
      <c r="P46" s="48"/>
      <c r="Q46" s="48"/>
      <c r="R46" s="48"/>
      <c r="S46" s="48"/>
      <c r="T46" s="48"/>
      <c r="U46" s="48"/>
    </row>
    <row r="47" spans="1:21" ht="30.75" customHeight="1" x14ac:dyDescent="0.25">
      <c r="A47" s="48"/>
      <c r="B47" s="1192"/>
      <c r="C47" s="1193"/>
      <c r="D47" s="62"/>
      <c r="E47" s="1198" t="s">
        <v>13</v>
      </c>
      <c r="F47" s="1198"/>
      <c r="G47" s="1198"/>
      <c r="H47" s="1198"/>
      <c r="I47" s="1198"/>
      <c r="J47" s="1199"/>
      <c r="K47" s="63" t="s">
        <v>527</v>
      </c>
      <c r="L47" s="64" t="s">
        <v>527</v>
      </c>
      <c r="M47" s="64" t="s">
        <v>527</v>
      </c>
      <c r="N47" s="64" t="s">
        <v>527</v>
      </c>
      <c r="O47" s="65" t="s">
        <v>527</v>
      </c>
      <c r="P47" s="48"/>
      <c r="Q47" s="48"/>
      <c r="R47" s="48"/>
      <c r="S47" s="48"/>
      <c r="T47" s="48"/>
      <c r="U47" s="48"/>
    </row>
    <row r="48" spans="1:21" ht="30.75" customHeight="1" x14ac:dyDescent="0.25">
      <c r="A48" s="48"/>
      <c r="B48" s="1192"/>
      <c r="C48" s="1193"/>
      <c r="D48" s="62"/>
      <c r="E48" s="1198" t="s">
        <v>14</v>
      </c>
      <c r="F48" s="1198"/>
      <c r="G48" s="1198"/>
      <c r="H48" s="1198"/>
      <c r="I48" s="1198"/>
      <c r="J48" s="1199"/>
      <c r="K48" s="63">
        <v>590</v>
      </c>
      <c r="L48" s="64">
        <v>529</v>
      </c>
      <c r="M48" s="64">
        <v>545</v>
      </c>
      <c r="N48" s="64">
        <v>539</v>
      </c>
      <c r="O48" s="65">
        <v>538</v>
      </c>
      <c r="P48" s="48"/>
      <c r="Q48" s="48"/>
      <c r="R48" s="48"/>
      <c r="S48" s="48"/>
      <c r="T48" s="48"/>
      <c r="U48" s="48"/>
    </row>
    <row r="49" spans="1:21" ht="30.75" customHeight="1" x14ac:dyDescent="0.25">
      <c r="A49" s="48"/>
      <c r="B49" s="1192"/>
      <c r="C49" s="1193"/>
      <c r="D49" s="62"/>
      <c r="E49" s="1198" t="s">
        <v>15</v>
      </c>
      <c r="F49" s="1198"/>
      <c r="G49" s="1198"/>
      <c r="H49" s="1198"/>
      <c r="I49" s="1198"/>
      <c r="J49" s="1199"/>
      <c r="K49" s="63">
        <v>0</v>
      </c>
      <c r="L49" s="64">
        <v>10</v>
      </c>
      <c r="M49" s="64">
        <v>17</v>
      </c>
      <c r="N49" s="64">
        <v>26</v>
      </c>
      <c r="O49" s="65">
        <v>45</v>
      </c>
      <c r="P49" s="48"/>
      <c r="Q49" s="48"/>
      <c r="R49" s="48"/>
      <c r="S49" s="48"/>
      <c r="T49" s="48"/>
      <c r="U49" s="48"/>
    </row>
    <row r="50" spans="1:21" ht="30.75" customHeight="1" x14ac:dyDescent="0.25">
      <c r="A50" s="48"/>
      <c r="B50" s="1192"/>
      <c r="C50" s="1193"/>
      <c r="D50" s="62"/>
      <c r="E50" s="1198" t="s">
        <v>16</v>
      </c>
      <c r="F50" s="1198"/>
      <c r="G50" s="1198"/>
      <c r="H50" s="1198"/>
      <c r="I50" s="1198"/>
      <c r="J50" s="1199"/>
      <c r="K50" s="63" t="s">
        <v>527</v>
      </c>
      <c r="L50" s="64" t="s">
        <v>527</v>
      </c>
      <c r="M50" s="64" t="s">
        <v>527</v>
      </c>
      <c r="N50" s="64" t="s">
        <v>527</v>
      </c>
      <c r="O50" s="65" t="s">
        <v>527</v>
      </c>
      <c r="P50" s="48"/>
      <c r="Q50" s="48"/>
      <c r="R50" s="48"/>
      <c r="S50" s="48"/>
      <c r="T50" s="48"/>
      <c r="U50" s="48"/>
    </row>
    <row r="51" spans="1:21" ht="30.75" customHeight="1" x14ac:dyDescent="0.25">
      <c r="A51" s="48"/>
      <c r="B51" s="1194"/>
      <c r="C51" s="1195"/>
      <c r="D51" s="66"/>
      <c r="E51" s="1198" t="s">
        <v>17</v>
      </c>
      <c r="F51" s="1198"/>
      <c r="G51" s="1198"/>
      <c r="H51" s="1198"/>
      <c r="I51" s="1198"/>
      <c r="J51" s="1199"/>
      <c r="K51" s="63" t="s">
        <v>527</v>
      </c>
      <c r="L51" s="64" t="s">
        <v>527</v>
      </c>
      <c r="M51" s="64" t="s">
        <v>527</v>
      </c>
      <c r="N51" s="64" t="s">
        <v>527</v>
      </c>
      <c r="O51" s="65" t="s">
        <v>527</v>
      </c>
      <c r="P51" s="48"/>
      <c r="Q51" s="48"/>
      <c r="R51" s="48"/>
      <c r="S51" s="48"/>
      <c r="T51" s="48"/>
      <c r="U51" s="48"/>
    </row>
    <row r="52" spans="1:21" ht="30.75" customHeight="1" x14ac:dyDescent="0.25">
      <c r="A52" s="48"/>
      <c r="B52" s="1200" t="s">
        <v>18</v>
      </c>
      <c r="C52" s="1201"/>
      <c r="D52" s="66"/>
      <c r="E52" s="1198" t="s">
        <v>19</v>
      </c>
      <c r="F52" s="1198"/>
      <c r="G52" s="1198"/>
      <c r="H52" s="1198"/>
      <c r="I52" s="1198"/>
      <c r="J52" s="1199"/>
      <c r="K52" s="63">
        <v>2172</v>
      </c>
      <c r="L52" s="64">
        <v>2150</v>
      </c>
      <c r="M52" s="64">
        <v>2162</v>
      </c>
      <c r="N52" s="64">
        <v>2150</v>
      </c>
      <c r="O52" s="65">
        <v>2122</v>
      </c>
      <c r="P52" s="48"/>
      <c r="Q52" s="48"/>
      <c r="R52" s="48"/>
      <c r="S52" s="48"/>
      <c r="T52" s="48"/>
      <c r="U52" s="48"/>
    </row>
    <row r="53" spans="1:21" ht="30.75" customHeight="1" thickBot="1" x14ac:dyDescent="0.3">
      <c r="A53" s="48"/>
      <c r="B53" s="1202" t="s">
        <v>20</v>
      </c>
      <c r="C53" s="1203"/>
      <c r="D53" s="67"/>
      <c r="E53" s="1204" t="s">
        <v>21</v>
      </c>
      <c r="F53" s="1204"/>
      <c r="G53" s="1204"/>
      <c r="H53" s="1204"/>
      <c r="I53" s="1204"/>
      <c r="J53" s="1205"/>
      <c r="K53" s="68">
        <v>554</v>
      </c>
      <c r="L53" s="69">
        <v>512</v>
      </c>
      <c r="M53" s="69">
        <v>550</v>
      </c>
      <c r="N53" s="69">
        <v>613</v>
      </c>
      <c r="O53" s="70">
        <v>638</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3">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25">
      <c r="B58" s="1206" t="s">
        <v>25</v>
      </c>
      <c r="C58" s="1207"/>
      <c r="D58" s="1212" t="s">
        <v>26</v>
      </c>
      <c r="E58" s="1213"/>
      <c r="F58" s="1213"/>
      <c r="G58" s="1213"/>
      <c r="H58" s="1213"/>
      <c r="I58" s="1213"/>
      <c r="J58" s="1214"/>
      <c r="K58" s="83" t="s">
        <v>606</v>
      </c>
      <c r="L58" s="84" t="s">
        <v>527</v>
      </c>
      <c r="M58" s="84" t="s">
        <v>527</v>
      </c>
      <c r="N58" s="84" t="s">
        <v>527</v>
      </c>
      <c r="O58" s="85" t="s">
        <v>527</v>
      </c>
    </row>
    <row r="59" spans="1:21" ht="31.5" customHeight="1" x14ac:dyDescent="0.25">
      <c r="B59" s="1208"/>
      <c r="C59" s="1209"/>
      <c r="D59" s="1215" t="s">
        <v>27</v>
      </c>
      <c r="E59" s="1216"/>
      <c r="F59" s="1216"/>
      <c r="G59" s="1216"/>
      <c r="H59" s="1216"/>
      <c r="I59" s="1216"/>
      <c r="J59" s="1217"/>
      <c r="K59" s="86" t="s">
        <v>527</v>
      </c>
      <c r="L59" s="87" t="s">
        <v>527</v>
      </c>
      <c r="M59" s="87" t="s">
        <v>527</v>
      </c>
      <c r="N59" s="87" t="s">
        <v>527</v>
      </c>
      <c r="O59" s="88" t="s">
        <v>527</v>
      </c>
    </row>
    <row r="60" spans="1:21" ht="31.5" customHeight="1" thickBot="1" x14ac:dyDescent="0.3">
      <c r="B60" s="1210"/>
      <c r="C60" s="1211"/>
      <c r="D60" s="1218" t="s">
        <v>28</v>
      </c>
      <c r="E60" s="1219"/>
      <c r="F60" s="1219"/>
      <c r="G60" s="1219"/>
      <c r="H60" s="1219"/>
      <c r="I60" s="1219"/>
      <c r="J60" s="1220"/>
      <c r="K60" s="89" t="s">
        <v>527</v>
      </c>
      <c r="L60" s="90" t="s">
        <v>527</v>
      </c>
      <c r="M60" s="90" t="s">
        <v>527</v>
      </c>
      <c r="N60" s="90" t="s">
        <v>527</v>
      </c>
      <c r="O60" s="91" t="s">
        <v>527</v>
      </c>
    </row>
    <row r="61" spans="1:21" ht="24" customHeight="1" x14ac:dyDescent="0.25">
      <c r="B61" s="92"/>
      <c r="C61" s="92"/>
      <c r="D61" s="93" t="s">
        <v>29</v>
      </c>
      <c r="E61" s="94"/>
      <c r="F61" s="94"/>
      <c r="G61" s="94"/>
      <c r="H61" s="94"/>
      <c r="I61" s="94"/>
      <c r="J61" s="94"/>
      <c r="K61" s="94"/>
      <c r="L61" s="94"/>
      <c r="M61" s="94"/>
      <c r="N61" s="94"/>
      <c r="O61" s="94"/>
    </row>
    <row r="62" spans="1:21" ht="24" customHeight="1" x14ac:dyDescent="0.25">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Lg96bk91os8eR08Yif5kiI/SUVU0lBFOwEe+UWR5OeB/p9kC9jWqFqRyHVl/Lv1mv3iHHmvJ62YAGoTGYeutQ==" saltValue="V56XcE9N4VaF7gXaZLjR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9140625" style="96" customWidth="1"/>
    <col min="2" max="3" width="12.69140625" style="96" customWidth="1"/>
    <col min="4" max="4" width="11.69140625" style="96" customWidth="1"/>
    <col min="5" max="8" width="10.3046875" style="96" customWidth="1"/>
    <col min="9" max="13" width="16.3046875" style="96" customWidth="1"/>
    <col min="14" max="19" width="12.69140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8</v>
      </c>
    </row>
    <row r="40" spans="2:13" ht="27.75" customHeight="1" thickBot="1" x14ac:dyDescent="0.3">
      <c r="B40" s="98" t="s">
        <v>9</v>
      </c>
      <c r="C40" s="99"/>
      <c r="D40" s="99"/>
      <c r="E40" s="100"/>
      <c r="F40" s="100"/>
      <c r="G40" s="100"/>
      <c r="H40" s="101" t="s">
        <v>2</v>
      </c>
      <c r="I40" s="102" t="s">
        <v>568</v>
      </c>
      <c r="J40" s="103" t="s">
        <v>569</v>
      </c>
      <c r="K40" s="103" t="s">
        <v>570</v>
      </c>
      <c r="L40" s="103" t="s">
        <v>571</v>
      </c>
      <c r="M40" s="104" t="s">
        <v>572</v>
      </c>
    </row>
    <row r="41" spans="2:13" ht="27.75" customHeight="1" x14ac:dyDescent="0.25">
      <c r="B41" s="1221" t="s">
        <v>31</v>
      </c>
      <c r="C41" s="1222"/>
      <c r="D41" s="105"/>
      <c r="E41" s="1227" t="s">
        <v>32</v>
      </c>
      <c r="F41" s="1227"/>
      <c r="G41" s="1227"/>
      <c r="H41" s="1228"/>
      <c r="I41" s="355">
        <v>19363</v>
      </c>
      <c r="J41" s="356">
        <v>18628</v>
      </c>
      <c r="K41" s="356">
        <v>18118</v>
      </c>
      <c r="L41" s="356">
        <v>17803</v>
      </c>
      <c r="M41" s="357">
        <v>16953</v>
      </c>
    </row>
    <row r="42" spans="2:13" ht="27.75" customHeight="1" x14ac:dyDescent="0.25">
      <c r="B42" s="1223"/>
      <c r="C42" s="1224"/>
      <c r="D42" s="106"/>
      <c r="E42" s="1229" t="s">
        <v>33</v>
      </c>
      <c r="F42" s="1229"/>
      <c r="G42" s="1229"/>
      <c r="H42" s="1230"/>
      <c r="I42" s="358" t="s">
        <v>527</v>
      </c>
      <c r="J42" s="359" t="s">
        <v>527</v>
      </c>
      <c r="K42" s="359" t="s">
        <v>527</v>
      </c>
      <c r="L42" s="359" t="s">
        <v>527</v>
      </c>
      <c r="M42" s="360" t="s">
        <v>527</v>
      </c>
    </row>
    <row r="43" spans="2:13" ht="27.75" customHeight="1" x14ac:dyDescent="0.25">
      <c r="B43" s="1223"/>
      <c r="C43" s="1224"/>
      <c r="D43" s="106"/>
      <c r="E43" s="1229" t="s">
        <v>34</v>
      </c>
      <c r="F43" s="1229"/>
      <c r="G43" s="1229"/>
      <c r="H43" s="1230"/>
      <c r="I43" s="358">
        <v>9653</v>
      </c>
      <c r="J43" s="359">
        <v>9736</v>
      </c>
      <c r="K43" s="359">
        <v>9790</v>
      </c>
      <c r="L43" s="359">
        <v>9334</v>
      </c>
      <c r="M43" s="360">
        <v>9357</v>
      </c>
    </row>
    <row r="44" spans="2:13" ht="27.75" customHeight="1" x14ac:dyDescent="0.25">
      <c r="B44" s="1223"/>
      <c r="C44" s="1224"/>
      <c r="D44" s="106"/>
      <c r="E44" s="1229" t="s">
        <v>35</v>
      </c>
      <c r="F44" s="1229"/>
      <c r="G44" s="1229"/>
      <c r="H44" s="1230"/>
      <c r="I44" s="358">
        <v>116</v>
      </c>
      <c r="J44" s="359">
        <v>220</v>
      </c>
      <c r="K44" s="359">
        <v>310</v>
      </c>
      <c r="L44" s="359">
        <v>372</v>
      </c>
      <c r="M44" s="360">
        <v>314</v>
      </c>
    </row>
    <row r="45" spans="2:13" ht="27.75" customHeight="1" x14ac:dyDescent="0.25">
      <c r="B45" s="1223"/>
      <c r="C45" s="1224"/>
      <c r="D45" s="106"/>
      <c r="E45" s="1229" t="s">
        <v>36</v>
      </c>
      <c r="F45" s="1229"/>
      <c r="G45" s="1229"/>
      <c r="H45" s="1230"/>
      <c r="I45" s="358">
        <v>3398</v>
      </c>
      <c r="J45" s="359">
        <v>3551</v>
      </c>
      <c r="K45" s="359">
        <v>3568</v>
      </c>
      <c r="L45" s="359">
        <v>3549</v>
      </c>
      <c r="M45" s="360">
        <v>3581</v>
      </c>
    </row>
    <row r="46" spans="2:13" ht="27.75" customHeight="1" x14ac:dyDescent="0.25">
      <c r="B46" s="1223"/>
      <c r="C46" s="1224"/>
      <c r="D46" s="107"/>
      <c r="E46" s="1229" t="s">
        <v>37</v>
      </c>
      <c r="F46" s="1229"/>
      <c r="G46" s="1229"/>
      <c r="H46" s="1230"/>
      <c r="I46" s="358" t="s">
        <v>527</v>
      </c>
      <c r="J46" s="359" t="s">
        <v>527</v>
      </c>
      <c r="K46" s="359" t="s">
        <v>527</v>
      </c>
      <c r="L46" s="359" t="s">
        <v>527</v>
      </c>
      <c r="M46" s="360" t="s">
        <v>527</v>
      </c>
    </row>
    <row r="47" spans="2:13" ht="27.75" customHeight="1" x14ac:dyDescent="0.25">
      <c r="B47" s="1223"/>
      <c r="C47" s="1224"/>
      <c r="D47" s="108"/>
      <c r="E47" s="1231" t="s">
        <v>38</v>
      </c>
      <c r="F47" s="1232"/>
      <c r="G47" s="1232"/>
      <c r="H47" s="1233"/>
      <c r="I47" s="358" t="s">
        <v>527</v>
      </c>
      <c r="J47" s="359" t="s">
        <v>527</v>
      </c>
      <c r="K47" s="359" t="s">
        <v>527</v>
      </c>
      <c r="L47" s="359" t="s">
        <v>527</v>
      </c>
      <c r="M47" s="360" t="s">
        <v>527</v>
      </c>
    </row>
    <row r="48" spans="2:13" ht="27.75" customHeight="1" x14ac:dyDescent="0.25">
      <c r="B48" s="1223"/>
      <c r="C48" s="1224"/>
      <c r="D48" s="106"/>
      <c r="E48" s="1229" t="s">
        <v>39</v>
      </c>
      <c r="F48" s="1229"/>
      <c r="G48" s="1229"/>
      <c r="H48" s="1230"/>
      <c r="I48" s="358" t="s">
        <v>527</v>
      </c>
      <c r="J48" s="359" t="s">
        <v>527</v>
      </c>
      <c r="K48" s="359" t="s">
        <v>527</v>
      </c>
      <c r="L48" s="359" t="s">
        <v>527</v>
      </c>
      <c r="M48" s="360" t="s">
        <v>527</v>
      </c>
    </row>
    <row r="49" spans="2:13" ht="27.75" customHeight="1" x14ac:dyDescent="0.25">
      <c r="B49" s="1225"/>
      <c r="C49" s="1226"/>
      <c r="D49" s="106"/>
      <c r="E49" s="1229" t="s">
        <v>40</v>
      </c>
      <c r="F49" s="1229"/>
      <c r="G49" s="1229"/>
      <c r="H49" s="1230"/>
      <c r="I49" s="358" t="s">
        <v>527</v>
      </c>
      <c r="J49" s="359" t="s">
        <v>527</v>
      </c>
      <c r="K49" s="359" t="s">
        <v>527</v>
      </c>
      <c r="L49" s="359" t="s">
        <v>527</v>
      </c>
      <c r="M49" s="360" t="s">
        <v>527</v>
      </c>
    </row>
    <row r="50" spans="2:13" ht="27.75" customHeight="1" x14ac:dyDescent="0.25">
      <c r="B50" s="1234" t="s">
        <v>41</v>
      </c>
      <c r="C50" s="1235"/>
      <c r="D50" s="109"/>
      <c r="E50" s="1229" t="s">
        <v>42</v>
      </c>
      <c r="F50" s="1229"/>
      <c r="G50" s="1229"/>
      <c r="H50" s="1230"/>
      <c r="I50" s="358">
        <v>15192</v>
      </c>
      <c r="J50" s="359">
        <v>14944</v>
      </c>
      <c r="K50" s="359">
        <v>14968</v>
      </c>
      <c r="L50" s="359">
        <v>15750</v>
      </c>
      <c r="M50" s="360">
        <v>15712</v>
      </c>
    </row>
    <row r="51" spans="2:13" ht="27.75" customHeight="1" x14ac:dyDescent="0.25">
      <c r="B51" s="1223"/>
      <c r="C51" s="1224"/>
      <c r="D51" s="106"/>
      <c r="E51" s="1229" t="s">
        <v>43</v>
      </c>
      <c r="F51" s="1229"/>
      <c r="G51" s="1229"/>
      <c r="H51" s="1230"/>
      <c r="I51" s="358" t="s">
        <v>527</v>
      </c>
      <c r="J51" s="359" t="s">
        <v>527</v>
      </c>
      <c r="K51" s="359" t="s">
        <v>527</v>
      </c>
      <c r="L51" s="359" t="s">
        <v>527</v>
      </c>
      <c r="M51" s="360" t="s">
        <v>527</v>
      </c>
    </row>
    <row r="52" spans="2:13" ht="27.75" customHeight="1" x14ac:dyDescent="0.25">
      <c r="B52" s="1225"/>
      <c r="C52" s="1226"/>
      <c r="D52" s="106"/>
      <c r="E52" s="1229" t="s">
        <v>44</v>
      </c>
      <c r="F52" s="1229"/>
      <c r="G52" s="1229"/>
      <c r="H52" s="1230"/>
      <c r="I52" s="358">
        <v>23152</v>
      </c>
      <c r="J52" s="359">
        <v>22437</v>
      </c>
      <c r="K52" s="359">
        <v>21852</v>
      </c>
      <c r="L52" s="359">
        <v>21247</v>
      </c>
      <c r="M52" s="360">
        <v>20316</v>
      </c>
    </row>
    <row r="53" spans="2:13" ht="27.75" customHeight="1" thickBot="1" x14ac:dyDescent="0.3">
      <c r="B53" s="1236" t="s">
        <v>45</v>
      </c>
      <c r="C53" s="1237"/>
      <c r="D53" s="110"/>
      <c r="E53" s="1238" t="s">
        <v>46</v>
      </c>
      <c r="F53" s="1238"/>
      <c r="G53" s="1238"/>
      <c r="H53" s="1239"/>
      <c r="I53" s="361">
        <v>-5814</v>
      </c>
      <c r="J53" s="362">
        <v>-5248</v>
      </c>
      <c r="K53" s="362">
        <v>-5035</v>
      </c>
      <c r="L53" s="362">
        <v>-5940</v>
      </c>
      <c r="M53" s="363">
        <v>-5822</v>
      </c>
    </row>
    <row r="54" spans="2:13" ht="27.75" customHeight="1" x14ac:dyDescent="0.25">
      <c r="B54" s="111" t="s">
        <v>47</v>
      </c>
      <c r="C54" s="112"/>
      <c r="D54" s="112"/>
      <c r="E54" s="113"/>
      <c r="F54" s="113"/>
      <c r="G54" s="113"/>
      <c r="H54" s="113"/>
      <c r="I54" s="114"/>
      <c r="J54" s="114"/>
      <c r="K54" s="114"/>
      <c r="L54" s="114"/>
      <c r="M54" s="114"/>
    </row>
    <row r="55" spans="2:13" ht="13.3" x14ac:dyDescent="0.25"/>
  </sheetData>
  <sheetProtection algorithmName="SHA-512" hashValue="3LQwC2fHMnmAe6zrQv8uX4ItqT0SGGJgk53Q5a30jer5C7lcYy6++rDjsqztXrMbA9oy3aQ5rIAD/tK2aJBz0Q==" saltValue="i2iYAMz08Q20Bsc3wLc1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3046875" style="1" customWidth="1"/>
    <col min="2" max="2" width="16.3046875" style="1" customWidth="1"/>
    <col min="3" max="5" width="26.23046875" style="1" customWidth="1"/>
    <col min="6" max="8" width="24.23046875" style="1" customWidth="1"/>
    <col min="9" max="14" width="26" style="1" customWidth="1"/>
    <col min="15" max="15" width="6.074218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570</v>
      </c>
      <c r="G54" s="119" t="s">
        <v>571</v>
      </c>
      <c r="H54" s="120" t="s">
        <v>572</v>
      </c>
    </row>
    <row r="55" spans="2:8" ht="52.5" customHeight="1" x14ac:dyDescent="0.25">
      <c r="B55" s="121"/>
      <c r="C55" s="1248" t="s">
        <v>49</v>
      </c>
      <c r="D55" s="1248"/>
      <c r="E55" s="1249"/>
      <c r="F55" s="122">
        <v>5706</v>
      </c>
      <c r="G55" s="122">
        <v>5669</v>
      </c>
      <c r="H55" s="123">
        <v>5678</v>
      </c>
    </row>
    <row r="56" spans="2:8" ht="52.5" customHeight="1" x14ac:dyDescent="0.25">
      <c r="B56" s="124"/>
      <c r="C56" s="1250" t="s">
        <v>50</v>
      </c>
      <c r="D56" s="1250"/>
      <c r="E56" s="1251"/>
      <c r="F56" s="125">
        <v>683</v>
      </c>
      <c r="G56" s="125">
        <v>688</v>
      </c>
      <c r="H56" s="126">
        <v>677</v>
      </c>
    </row>
    <row r="57" spans="2:8" ht="53.25" customHeight="1" x14ac:dyDescent="0.25">
      <c r="B57" s="124"/>
      <c r="C57" s="1252" t="s">
        <v>51</v>
      </c>
      <c r="D57" s="1252"/>
      <c r="E57" s="1253"/>
      <c r="F57" s="127">
        <v>10529</v>
      </c>
      <c r="G57" s="127">
        <v>11500</v>
      </c>
      <c r="H57" s="128">
        <v>11626</v>
      </c>
    </row>
    <row r="58" spans="2:8" ht="45.75" customHeight="1" x14ac:dyDescent="0.25">
      <c r="B58" s="129"/>
      <c r="C58" s="1240" t="s">
        <v>601</v>
      </c>
      <c r="D58" s="1241"/>
      <c r="E58" s="1242"/>
      <c r="F58" s="130">
        <v>6583</v>
      </c>
      <c r="G58" s="130">
        <v>7606</v>
      </c>
      <c r="H58" s="131">
        <v>7746</v>
      </c>
    </row>
    <row r="59" spans="2:8" ht="45.75" customHeight="1" x14ac:dyDescent="0.25">
      <c r="B59" s="129"/>
      <c r="C59" s="1240" t="s">
        <v>602</v>
      </c>
      <c r="D59" s="1241"/>
      <c r="E59" s="1242"/>
      <c r="F59" s="130">
        <v>2850</v>
      </c>
      <c r="G59" s="130">
        <v>2850</v>
      </c>
      <c r="H59" s="131">
        <v>2850</v>
      </c>
    </row>
    <row r="60" spans="2:8" ht="45.75" customHeight="1" x14ac:dyDescent="0.25">
      <c r="B60" s="129"/>
      <c r="C60" s="1240" t="s">
        <v>603</v>
      </c>
      <c r="D60" s="1241"/>
      <c r="E60" s="1242"/>
      <c r="F60" s="130">
        <v>776</v>
      </c>
      <c r="G60" s="130">
        <v>681</v>
      </c>
      <c r="H60" s="131">
        <v>635</v>
      </c>
    </row>
    <row r="61" spans="2:8" ht="45.75" customHeight="1" x14ac:dyDescent="0.25">
      <c r="B61" s="129"/>
      <c r="C61" s="1240" t="s">
        <v>604</v>
      </c>
      <c r="D61" s="1241"/>
      <c r="E61" s="1242"/>
      <c r="F61" s="130">
        <v>196</v>
      </c>
      <c r="G61" s="130">
        <v>188</v>
      </c>
      <c r="H61" s="131">
        <v>179</v>
      </c>
    </row>
    <row r="62" spans="2:8" ht="45.75" customHeight="1" thickBot="1" x14ac:dyDescent="0.3">
      <c r="B62" s="132"/>
      <c r="C62" s="1243" t="s">
        <v>605</v>
      </c>
      <c r="D62" s="1244"/>
      <c r="E62" s="1245"/>
      <c r="F62" s="133">
        <v>38</v>
      </c>
      <c r="G62" s="133">
        <v>77</v>
      </c>
      <c r="H62" s="134">
        <v>113</v>
      </c>
    </row>
    <row r="63" spans="2:8" ht="52.5" customHeight="1" thickBot="1" x14ac:dyDescent="0.3">
      <c r="B63" s="135"/>
      <c r="C63" s="1246" t="s">
        <v>52</v>
      </c>
      <c r="D63" s="1246"/>
      <c r="E63" s="1247"/>
      <c r="F63" s="136">
        <v>16918</v>
      </c>
      <c r="G63" s="136">
        <v>17857</v>
      </c>
      <c r="H63" s="137">
        <v>17981</v>
      </c>
    </row>
    <row r="64" spans="2:8" ht="13.3" x14ac:dyDescent="0.25"/>
  </sheetData>
  <sheetProtection algorithmName="SHA-512" hashValue="/msPRgATbZanf5T7jiCtN1NdVBrpHsQBeuaqYyZia0EhuO3RoL3OlcfH6mYCo4ogoGjHTEvY9KJCMGdZsOAzJw==" saltValue="lE8aBZM9a0+1FXcAczMV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046875" style="366" customWidth="1"/>
    <col min="2" max="107" width="2.4609375" style="366" customWidth="1"/>
    <col min="108" max="108" width="6.07421875" style="373" customWidth="1"/>
    <col min="109" max="109" width="5.84375" style="372" customWidth="1"/>
    <col min="110" max="16384" width="8.69140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3"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3"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3"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3"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3"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3"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3"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3"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3"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3"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3"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3"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3"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3"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3"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3" x14ac:dyDescent="0.25">
      <c r="DD19" s="366"/>
      <c r="DE19" s="366"/>
    </row>
    <row r="20" spans="1:109" ht="13.3"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3.3" x14ac:dyDescent="0.25">
      <c r="B23" s="372"/>
    </row>
    <row r="24" spans="1:109" ht="13.3" x14ac:dyDescent="0.25">
      <c r="B24" s="372"/>
    </row>
    <row r="25" spans="1:109" ht="13.3" x14ac:dyDescent="0.25">
      <c r="B25" s="372"/>
    </row>
    <row r="26" spans="1:109" ht="13.3" x14ac:dyDescent="0.25">
      <c r="B26" s="372"/>
    </row>
    <row r="27" spans="1:109" ht="13.3" x14ac:dyDescent="0.25">
      <c r="B27" s="372"/>
    </row>
    <row r="28" spans="1:109" ht="13.3" x14ac:dyDescent="0.25">
      <c r="B28" s="372"/>
    </row>
    <row r="29" spans="1:109" ht="13.3" x14ac:dyDescent="0.25">
      <c r="B29" s="372"/>
    </row>
    <row r="30" spans="1:109" ht="13.3" x14ac:dyDescent="0.25">
      <c r="B30" s="372"/>
    </row>
    <row r="31" spans="1:109" ht="13.3" x14ac:dyDescent="0.25">
      <c r="B31" s="372"/>
    </row>
    <row r="32" spans="1:109" ht="13.3" x14ac:dyDescent="0.25">
      <c r="B32" s="372"/>
    </row>
    <row r="33" spans="2:109" ht="13.3" x14ac:dyDescent="0.25">
      <c r="B33" s="372"/>
    </row>
    <row r="34" spans="2:109" ht="13.3" x14ac:dyDescent="0.25">
      <c r="B34" s="372"/>
    </row>
    <row r="35" spans="2:109" ht="13.3" x14ac:dyDescent="0.25">
      <c r="B35" s="372"/>
    </row>
    <row r="36" spans="2:109" ht="13.3" x14ac:dyDescent="0.25">
      <c r="B36" s="372"/>
    </row>
    <row r="37" spans="2:109" ht="13.3" x14ac:dyDescent="0.25">
      <c r="B37" s="372"/>
    </row>
    <row r="38" spans="2:109" ht="13.3" x14ac:dyDescent="0.25">
      <c r="B38" s="372"/>
    </row>
    <row r="39" spans="2:109" ht="13.3"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3" x14ac:dyDescent="0.25">
      <c r="B40" s="377"/>
      <c r="DD40" s="377"/>
      <c r="DE40" s="366"/>
    </row>
    <row r="41" spans="2:109" ht="16.75" x14ac:dyDescent="0.25">
      <c r="B41" s="378" t="s">
        <v>607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3" x14ac:dyDescent="0.25">
      <c r="B42" s="372"/>
      <c r="G42" s="379"/>
      <c r="I42" s="380"/>
      <c r="J42" s="380"/>
      <c r="K42" s="380"/>
      <c r="AM42" s="379"/>
      <c r="AN42" s="379" t="s">
        <v>608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54" t="s">
        <v>619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3" x14ac:dyDescent="0.2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3" x14ac:dyDescent="0.2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3" x14ac:dyDescent="0.2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3" x14ac:dyDescent="0.2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3"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3" x14ac:dyDescent="0.25">
      <c r="B49" s="372"/>
      <c r="AN49" s="366" t="s">
        <v>609</v>
      </c>
    </row>
    <row r="50" spans="1:109" ht="13.3" x14ac:dyDescent="0.2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568</v>
      </c>
      <c r="BQ50" s="1267"/>
      <c r="BR50" s="1267"/>
      <c r="BS50" s="1267"/>
      <c r="BT50" s="1267"/>
      <c r="BU50" s="1267"/>
      <c r="BV50" s="1267"/>
      <c r="BW50" s="1267"/>
      <c r="BX50" s="1267" t="s">
        <v>569</v>
      </c>
      <c r="BY50" s="1267"/>
      <c r="BZ50" s="1267"/>
      <c r="CA50" s="1267"/>
      <c r="CB50" s="1267"/>
      <c r="CC50" s="1267"/>
      <c r="CD50" s="1267"/>
      <c r="CE50" s="1267"/>
      <c r="CF50" s="1267" t="s">
        <v>570</v>
      </c>
      <c r="CG50" s="1267"/>
      <c r="CH50" s="1267"/>
      <c r="CI50" s="1267"/>
      <c r="CJ50" s="1267"/>
      <c r="CK50" s="1267"/>
      <c r="CL50" s="1267"/>
      <c r="CM50" s="1267"/>
      <c r="CN50" s="1267" t="s">
        <v>571</v>
      </c>
      <c r="CO50" s="1267"/>
      <c r="CP50" s="1267"/>
      <c r="CQ50" s="1267"/>
      <c r="CR50" s="1267"/>
      <c r="CS50" s="1267"/>
      <c r="CT50" s="1267"/>
      <c r="CU50" s="1267"/>
      <c r="CV50" s="1267" t="s">
        <v>572</v>
      </c>
      <c r="CW50" s="1267"/>
      <c r="CX50" s="1267"/>
      <c r="CY50" s="1267"/>
      <c r="CZ50" s="1267"/>
      <c r="DA50" s="1267"/>
      <c r="DB50" s="1267"/>
      <c r="DC50" s="1267"/>
    </row>
    <row r="51" spans="1:109" ht="13.5" customHeight="1" x14ac:dyDescent="0.25">
      <c r="B51" s="372"/>
      <c r="G51" s="1273"/>
      <c r="H51" s="1273"/>
      <c r="I51" s="1271"/>
      <c r="J51" s="1271"/>
      <c r="K51" s="1269"/>
      <c r="L51" s="1269"/>
      <c r="M51" s="1269"/>
      <c r="N51" s="1269"/>
      <c r="AM51" s="381"/>
      <c r="AN51" s="1270" t="s">
        <v>610</v>
      </c>
      <c r="AO51" s="1270"/>
      <c r="AP51" s="1270"/>
      <c r="AQ51" s="1270"/>
      <c r="AR51" s="1270"/>
      <c r="AS51" s="1270"/>
      <c r="AT51" s="1270"/>
      <c r="AU51" s="1270"/>
      <c r="AV51" s="1270"/>
      <c r="AW51" s="1270"/>
      <c r="AX51" s="1270"/>
      <c r="AY51" s="1270"/>
      <c r="AZ51" s="1270"/>
      <c r="BA51" s="1270"/>
      <c r="BB51" s="1270" t="s">
        <v>611</v>
      </c>
      <c r="BC51" s="1270"/>
      <c r="BD51" s="1270"/>
      <c r="BE51" s="1270"/>
      <c r="BF51" s="1270"/>
      <c r="BG51" s="1270"/>
      <c r="BH51" s="1270"/>
      <c r="BI51" s="1270"/>
      <c r="BJ51" s="1270"/>
      <c r="BK51" s="1270"/>
      <c r="BL51" s="1270"/>
      <c r="BM51" s="1270"/>
      <c r="BN51" s="1270"/>
      <c r="BO51" s="1270"/>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ht="13.3" x14ac:dyDescent="0.25">
      <c r="B52" s="372"/>
      <c r="G52" s="1273"/>
      <c r="H52" s="1273"/>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3" x14ac:dyDescent="0.25">
      <c r="A53" s="380"/>
      <c r="B53" s="372"/>
      <c r="G53" s="1273"/>
      <c r="H53" s="1273"/>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612</v>
      </c>
      <c r="BC53" s="1270"/>
      <c r="BD53" s="1270"/>
      <c r="BE53" s="1270"/>
      <c r="BF53" s="1270"/>
      <c r="BG53" s="1270"/>
      <c r="BH53" s="1270"/>
      <c r="BI53" s="1270"/>
      <c r="BJ53" s="1270"/>
      <c r="BK53" s="1270"/>
      <c r="BL53" s="1270"/>
      <c r="BM53" s="1270"/>
      <c r="BN53" s="1270"/>
      <c r="BO53" s="1270"/>
      <c r="BP53" s="1268">
        <v>70</v>
      </c>
      <c r="BQ53" s="1268"/>
      <c r="BR53" s="1268"/>
      <c r="BS53" s="1268"/>
      <c r="BT53" s="1268"/>
      <c r="BU53" s="1268"/>
      <c r="BV53" s="1268"/>
      <c r="BW53" s="1268"/>
      <c r="BX53" s="1268">
        <v>71.3</v>
      </c>
      <c r="BY53" s="1268"/>
      <c r="BZ53" s="1268"/>
      <c r="CA53" s="1268"/>
      <c r="CB53" s="1268"/>
      <c r="CC53" s="1268"/>
      <c r="CD53" s="1268"/>
      <c r="CE53" s="1268"/>
      <c r="CF53" s="1268">
        <v>72.5</v>
      </c>
      <c r="CG53" s="1268"/>
      <c r="CH53" s="1268"/>
      <c r="CI53" s="1268"/>
      <c r="CJ53" s="1268"/>
      <c r="CK53" s="1268"/>
      <c r="CL53" s="1268"/>
      <c r="CM53" s="1268"/>
      <c r="CN53" s="1268">
        <v>74</v>
      </c>
      <c r="CO53" s="1268"/>
      <c r="CP53" s="1268"/>
      <c r="CQ53" s="1268"/>
      <c r="CR53" s="1268"/>
      <c r="CS53" s="1268"/>
      <c r="CT53" s="1268"/>
      <c r="CU53" s="1268"/>
      <c r="CV53" s="1268">
        <v>75.2</v>
      </c>
      <c r="CW53" s="1268"/>
      <c r="CX53" s="1268"/>
      <c r="CY53" s="1268"/>
      <c r="CZ53" s="1268"/>
      <c r="DA53" s="1268"/>
      <c r="DB53" s="1268"/>
      <c r="DC53" s="1268"/>
    </row>
    <row r="54" spans="1:109" ht="13.3" x14ac:dyDescent="0.25">
      <c r="A54" s="380"/>
      <c r="B54" s="372"/>
      <c r="G54" s="1273"/>
      <c r="H54" s="1273"/>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3" x14ac:dyDescent="0.25">
      <c r="A55" s="380"/>
      <c r="B55" s="372"/>
      <c r="G55" s="1263"/>
      <c r="H55" s="1263"/>
      <c r="I55" s="1263"/>
      <c r="J55" s="1263"/>
      <c r="K55" s="1269"/>
      <c r="L55" s="1269"/>
      <c r="M55" s="1269"/>
      <c r="N55" s="1269"/>
      <c r="AN55" s="1267" t="s">
        <v>614</v>
      </c>
      <c r="AO55" s="1267"/>
      <c r="AP55" s="1267"/>
      <c r="AQ55" s="1267"/>
      <c r="AR55" s="1267"/>
      <c r="AS55" s="1267"/>
      <c r="AT55" s="1267"/>
      <c r="AU55" s="1267"/>
      <c r="AV55" s="1267"/>
      <c r="AW55" s="1267"/>
      <c r="AX55" s="1267"/>
      <c r="AY55" s="1267"/>
      <c r="AZ55" s="1267"/>
      <c r="BA55" s="1267"/>
      <c r="BB55" s="1270" t="s">
        <v>611</v>
      </c>
      <c r="BC55" s="1270"/>
      <c r="BD55" s="1270"/>
      <c r="BE55" s="1270"/>
      <c r="BF55" s="1270"/>
      <c r="BG55" s="1270"/>
      <c r="BH55" s="1270"/>
      <c r="BI55" s="1270"/>
      <c r="BJ55" s="1270"/>
      <c r="BK55" s="1270"/>
      <c r="BL55" s="1270"/>
      <c r="BM55" s="1270"/>
      <c r="BN55" s="1270"/>
      <c r="BO55" s="1270"/>
      <c r="BP55" s="1268">
        <v>25.4</v>
      </c>
      <c r="BQ55" s="1268"/>
      <c r="BR55" s="1268"/>
      <c r="BS55" s="1268"/>
      <c r="BT55" s="1268"/>
      <c r="BU55" s="1268"/>
      <c r="BV55" s="1268"/>
      <c r="BW55" s="1268"/>
      <c r="BX55" s="1268">
        <v>23</v>
      </c>
      <c r="BY55" s="1268"/>
      <c r="BZ55" s="1268"/>
      <c r="CA55" s="1268"/>
      <c r="CB55" s="1268"/>
      <c r="CC55" s="1268"/>
      <c r="CD55" s="1268"/>
      <c r="CE55" s="1268"/>
      <c r="CF55" s="1268">
        <v>28</v>
      </c>
      <c r="CG55" s="1268"/>
      <c r="CH55" s="1268"/>
      <c r="CI55" s="1268"/>
      <c r="CJ55" s="1268"/>
      <c r="CK55" s="1268"/>
      <c r="CL55" s="1268"/>
      <c r="CM55" s="1268"/>
      <c r="CN55" s="1268">
        <v>18</v>
      </c>
      <c r="CO55" s="1268"/>
      <c r="CP55" s="1268"/>
      <c r="CQ55" s="1268"/>
      <c r="CR55" s="1268"/>
      <c r="CS55" s="1268"/>
      <c r="CT55" s="1268"/>
      <c r="CU55" s="1268"/>
      <c r="CV55" s="1268">
        <v>12.7</v>
      </c>
      <c r="CW55" s="1268"/>
      <c r="CX55" s="1268"/>
      <c r="CY55" s="1268"/>
      <c r="CZ55" s="1268"/>
      <c r="DA55" s="1268"/>
      <c r="DB55" s="1268"/>
      <c r="DC55" s="1268"/>
    </row>
    <row r="56" spans="1:109" ht="13.3" x14ac:dyDescent="0.2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0" customFormat="1" ht="13.3" x14ac:dyDescent="0.2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615</v>
      </c>
      <c r="BC57" s="1270"/>
      <c r="BD57" s="1270"/>
      <c r="BE57" s="1270"/>
      <c r="BF57" s="1270"/>
      <c r="BG57" s="1270"/>
      <c r="BH57" s="1270"/>
      <c r="BI57" s="1270"/>
      <c r="BJ57" s="1270"/>
      <c r="BK57" s="1270"/>
      <c r="BL57" s="1270"/>
      <c r="BM57" s="1270"/>
      <c r="BN57" s="1270"/>
      <c r="BO57" s="1270"/>
      <c r="BP57" s="1268">
        <v>60</v>
      </c>
      <c r="BQ57" s="1268"/>
      <c r="BR57" s="1268"/>
      <c r="BS57" s="1268"/>
      <c r="BT57" s="1268"/>
      <c r="BU57" s="1268"/>
      <c r="BV57" s="1268"/>
      <c r="BW57" s="1268"/>
      <c r="BX57" s="1268">
        <v>60.6</v>
      </c>
      <c r="BY57" s="1268"/>
      <c r="BZ57" s="1268"/>
      <c r="CA57" s="1268"/>
      <c r="CB57" s="1268"/>
      <c r="CC57" s="1268"/>
      <c r="CD57" s="1268"/>
      <c r="CE57" s="1268"/>
      <c r="CF57" s="1268">
        <v>62.3</v>
      </c>
      <c r="CG57" s="1268"/>
      <c r="CH57" s="1268"/>
      <c r="CI57" s="1268"/>
      <c r="CJ57" s="1268"/>
      <c r="CK57" s="1268"/>
      <c r="CL57" s="1268"/>
      <c r="CM57" s="1268"/>
      <c r="CN57" s="1268">
        <v>62.1</v>
      </c>
      <c r="CO57" s="1268"/>
      <c r="CP57" s="1268"/>
      <c r="CQ57" s="1268"/>
      <c r="CR57" s="1268"/>
      <c r="CS57" s="1268"/>
      <c r="CT57" s="1268"/>
      <c r="CU57" s="1268"/>
      <c r="CV57" s="1268">
        <v>63.1</v>
      </c>
      <c r="CW57" s="1268"/>
      <c r="CX57" s="1268"/>
      <c r="CY57" s="1268"/>
      <c r="CZ57" s="1268"/>
      <c r="DA57" s="1268"/>
      <c r="DB57" s="1268"/>
      <c r="DC57" s="1268"/>
      <c r="DD57" s="385"/>
      <c r="DE57" s="384"/>
    </row>
    <row r="58" spans="1:109" s="380" customFormat="1" ht="13.3" x14ac:dyDescent="0.2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5"/>
      <c r="DE58" s="384"/>
    </row>
    <row r="59" spans="1:109" s="380" customFormat="1" ht="13.3"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3"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3"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3"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75" x14ac:dyDescent="0.25">
      <c r="B63" s="391" t="s">
        <v>616</v>
      </c>
    </row>
    <row r="64" spans="1:109" ht="13.3" x14ac:dyDescent="0.25">
      <c r="B64" s="372"/>
      <c r="G64" s="379"/>
      <c r="I64" s="392"/>
      <c r="J64" s="392"/>
      <c r="K64" s="392"/>
      <c r="L64" s="392"/>
      <c r="M64" s="392"/>
      <c r="N64" s="393"/>
      <c r="AM64" s="379"/>
      <c r="AN64" s="379" t="s">
        <v>608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3" x14ac:dyDescent="0.25">
      <c r="B65" s="372"/>
      <c r="AN65" s="1254" t="s">
        <v>620</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3" x14ac:dyDescent="0.25">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3" x14ac:dyDescent="0.25">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3" x14ac:dyDescent="0.25">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3" x14ac:dyDescent="0.25">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3"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3" x14ac:dyDescent="0.25">
      <c r="B71" s="372"/>
      <c r="G71" s="397"/>
      <c r="I71" s="398"/>
      <c r="J71" s="395"/>
      <c r="K71" s="395"/>
      <c r="L71" s="396"/>
      <c r="M71" s="395"/>
      <c r="N71" s="396"/>
      <c r="AM71" s="397"/>
      <c r="AN71" s="366" t="s">
        <v>609</v>
      </c>
    </row>
    <row r="72" spans="2:107" ht="13.3" x14ac:dyDescent="0.2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568</v>
      </c>
      <c r="BQ72" s="1267"/>
      <c r="BR72" s="1267"/>
      <c r="BS72" s="1267"/>
      <c r="BT72" s="1267"/>
      <c r="BU72" s="1267"/>
      <c r="BV72" s="1267"/>
      <c r="BW72" s="1267"/>
      <c r="BX72" s="1267" t="s">
        <v>569</v>
      </c>
      <c r="BY72" s="1267"/>
      <c r="BZ72" s="1267"/>
      <c r="CA72" s="1267"/>
      <c r="CB72" s="1267"/>
      <c r="CC72" s="1267"/>
      <c r="CD72" s="1267"/>
      <c r="CE72" s="1267"/>
      <c r="CF72" s="1267" t="s">
        <v>570</v>
      </c>
      <c r="CG72" s="1267"/>
      <c r="CH72" s="1267"/>
      <c r="CI72" s="1267"/>
      <c r="CJ72" s="1267"/>
      <c r="CK72" s="1267"/>
      <c r="CL72" s="1267"/>
      <c r="CM72" s="1267"/>
      <c r="CN72" s="1267" t="s">
        <v>571</v>
      </c>
      <c r="CO72" s="1267"/>
      <c r="CP72" s="1267"/>
      <c r="CQ72" s="1267"/>
      <c r="CR72" s="1267"/>
      <c r="CS72" s="1267"/>
      <c r="CT72" s="1267"/>
      <c r="CU72" s="1267"/>
      <c r="CV72" s="1267" t="s">
        <v>572</v>
      </c>
      <c r="CW72" s="1267"/>
      <c r="CX72" s="1267"/>
      <c r="CY72" s="1267"/>
      <c r="CZ72" s="1267"/>
      <c r="DA72" s="1267"/>
      <c r="DB72" s="1267"/>
      <c r="DC72" s="1267"/>
    </row>
    <row r="73" spans="2:107" ht="13.3" x14ac:dyDescent="0.25">
      <c r="B73" s="372"/>
      <c r="G73" s="1273"/>
      <c r="H73" s="1273"/>
      <c r="I73" s="1273"/>
      <c r="J73" s="1273"/>
      <c r="K73" s="1274"/>
      <c r="L73" s="1274"/>
      <c r="M73" s="1274"/>
      <c r="N73" s="1274"/>
      <c r="AM73" s="381"/>
      <c r="AN73" s="1270" t="s">
        <v>610</v>
      </c>
      <c r="AO73" s="1270"/>
      <c r="AP73" s="1270"/>
      <c r="AQ73" s="1270"/>
      <c r="AR73" s="1270"/>
      <c r="AS73" s="1270"/>
      <c r="AT73" s="1270"/>
      <c r="AU73" s="1270"/>
      <c r="AV73" s="1270"/>
      <c r="AW73" s="1270"/>
      <c r="AX73" s="1270"/>
      <c r="AY73" s="1270"/>
      <c r="AZ73" s="1270"/>
      <c r="BA73" s="1270"/>
      <c r="BB73" s="1270" t="s">
        <v>611</v>
      </c>
      <c r="BC73" s="1270"/>
      <c r="BD73" s="1270"/>
      <c r="BE73" s="1270"/>
      <c r="BF73" s="1270"/>
      <c r="BG73" s="1270"/>
      <c r="BH73" s="1270"/>
      <c r="BI73" s="1270"/>
      <c r="BJ73" s="1270"/>
      <c r="BK73" s="1270"/>
      <c r="BL73" s="1270"/>
      <c r="BM73" s="1270"/>
      <c r="BN73" s="1270"/>
      <c r="BO73" s="1270"/>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3" x14ac:dyDescent="0.25">
      <c r="B74" s="372"/>
      <c r="G74" s="1273"/>
      <c r="H74" s="1273"/>
      <c r="I74" s="1273"/>
      <c r="J74" s="1273"/>
      <c r="K74" s="1274"/>
      <c r="L74" s="1274"/>
      <c r="M74" s="1274"/>
      <c r="N74" s="1274"/>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3" x14ac:dyDescent="0.25">
      <c r="B75" s="372"/>
      <c r="G75" s="1273"/>
      <c r="H75" s="1273"/>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617</v>
      </c>
      <c r="BC75" s="1270"/>
      <c r="BD75" s="1270"/>
      <c r="BE75" s="1270"/>
      <c r="BF75" s="1270"/>
      <c r="BG75" s="1270"/>
      <c r="BH75" s="1270"/>
      <c r="BI75" s="1270"/>
      <c r="BJ75" s="1270"/>
      <c r="BK75" s="1270"/>
      <c r="BL75" s="1270"/>
      <c r="BM75" s="1270"/>
      <c r="BN75" s="1270"/>
      <c r="BO75" s="1270"/>
      <c r="BP75" s="1268">
        <v>4.0999999999999996</v>
      </c>
      <c r="BQ75" s="1268"/>
      <c r="BR75" s="1268"/>
      <c r="BS75" s="1268"/>
      <c r="BT75" s="1268"/>
      <c r="BU75" s="1268"/>
      <c r="BV75" s="1268"/>
      <c r="BW75" s="1268"/>
      <c r="BX75" s="1268">
        <v>4.2</v>
      </c>
      <c r="BY75" s="1268"/>
      <c r="BZ75" s="1268"/>
      <c r="CA75" s="1268"/>
      <c r="CB75" s="1268"/>
      <c r="CC75" s="1268"/>
      <c r="CD75" s="1268"/>
      <c r="CE75" s="1268"/>
      <c r="CF75" s="1268">
        <v>4.0999999999999996</v>
      </c>
      <c r="CG75" s="1268"/>
      <c r="CH75" s="1268"/>
      <c r="CI75" s="1268"/>
      <c r="CJ75" s="1268"/>
      <c r="CK75" s="1268"/>
      <c r="CL75" s="1268"/>
      <c r="CM75" s="1268"/>
      <c r="CN75" s="1268">
        <v>4.2</v>
      </c>
      <c r="CO75" s="1268"/>
      <c r="CP75" s="1268"/>
      <c r="CQ75" s="1268"/>
      <c r="CR75" s="1268"/>
      <c r="CS75" s="1268"/>
      <c r="CT75" s="1268"/>
      <c r="CU75" s="1268"/>
      <c r="CV75" s="1268">
        <v>4.5</v>
      </c>
      <c r="CW75" s="1268"/>
      <c r="CX75" s="1268"/>
      <c r="CY75" s="1268"/>
      <c r="CZ75" s="1268"/>
      <c r="DA75" s="1268"/>
      <c r="DB75" s="1268"/>
      <c r="DC75" s="1268"/>
    </row>
    <row r="76" spans="2:107" ht="13.3" x14ac:dyDescent="0.25">
      <c r="B76" s="372"/>
      <c r="G76" s="1273"/>
      <c r="H76" s="1273"/>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3" x14ac:dyDescent="0.25">
      <c r="B77" s="372"/>
      <c r="G77" s="1263"/>
      <c r="H77" s="1263"/>
      <c r="I77" s="1263"/>
      <c r="J77" s="1263"/>
      <c r="K77" s="1274"/>
      <c r="L77" s="1274"/>
      <c r="M77" s="1274"/>
      <c r="N77" s="1274"/>
      <c r="AN77" s="1267" t="s">
        <v>613</v>
      </c>
      <c r="AO77" s="1267"/>
      <c r="AP77" s="1267"/>
      <c r="AQ77" s="1267"/>
      <c r="AR77" s="1267"/>
      <c r="AS77" s="1267"/>
      <c r="AT77" s="1267"/>
      <c r="AU77" s="1267"/>
      <c r="AV77" s="1267"/>
      <c r="AW77" s="1267"/>
      <c r="AX77" s="1267"/>
      <c r="AY77" s="1267"/>
      <c r="AZ77" s="1267"/>
      <c r="BA77" s="1267"/>
      <c r="BB77" s="1270" t="s">
        <v>611</v>
      </c>
      <c r="BC77" s="1270"/>
      <c r="BD77" s="1270"/>
      <c r="BE77" s="1270"/>
      <c r="BF77" s="1270"/>
      <c r="BG77" s="1270"/>
      <c r="BH77" s="1270"/>
      <c r="BI77" s="1270"/>
      <c r="BJ77" s="1270"/>
      <c r="BK77" s="1270"/>
      <c r="BL77" s="1270"/>
      <c r="BM77" s="1270"/>
      <c r="BN77" s="1270"/>
      <c r="BO77" s="1270"/>
      <c r="BP77" s="1268">
        <v>25.4</v>
      </c>
      <c r="BQ77" s="1268"/>
      <c r="BR77" s="1268"/>
      <c r="BS77" s="1268"/>
      <c r="BT77" s="1268"/>
      <c r="BU77" s="1268"/>
      <c r="BV77" s="1268"/>
      <c r="BW77" s="1268"/>
      <c r="BX77" s="1268">
        <v>23</v>
      </c>
      <c r="BY77" s="1268"/>
      <c r="BZ77" s="1268"/>
      <c r="CA77" s="1268"/>
      <c r="CB77" s="1268"/>
      <c r="CC77" s="1268"/>
      <c r="CD77" s="1268"/>
      <c r="CE77" s="1268"/>
      <c r="CF77" s="1268">
        <v>28</v>
      </c>
      <c r="CG77" s="1268"/>
      <c r="CH77" s="1268"/>
      <c r="CI77" s="1268"/>
      <c r="CJ77" s="1268"/>
      <c r="CK77" s="1268"/>
      <c r="CL77" s="1268"/>
      <c r="CM77" s="1268"/>
      <c r="CN77" s="1268">
        <v>18</v>
      </c>
      <c r="CO77" s="1268"/>
      <c r="CP77" s="1268"/>
      <c r="CQ77" s="1268"/>
      <c r="CR77" s="1268"/>
      <c r="CS77" s="1268"/>
      <c r="CT77" s="1268"/>
      <c r="CU77" s="1268"/>
      <c r="CV77" s="1268">
        <v>12.7</v>
      </c>
      <c r="CW77" s="1268"/>
      <c r="CX77" s="1268"/>
      <c r="CY77" s="1268"/>
      <c r="CZ77" s="1268"/>
      <c r="DA77" s="1268"/>
      <c r="DB77" s="1268"/>
      <c r="DC77" s="1268"/>
    </row>
    <row r="78" spans="2:107" ht="13.3" x14ac:dyDescent="0.25">
      <c r="B78" s="372"/>
      <c r="G78" s="1263"/>
      <c r="H78" s="1263"/>
      <c r="I78" s="1263"/>
      <c r="J78" s="1263"/>
      <c r="K78" s="1274"/>
      <c r="L78" s="1274"/>
      <c r="M78" s="1274"/>
      <c r="N78" s="1274"/>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3" x14ac:dyDescent="0.25">
      <c r="B79" s="372"/>
      <c r="G79" s="1263"/>
      <c r="H79" s="1263"/>
      <c r="I79" s="1272"/>
      <c r="J79" s="1272"/>
      <c r="K79" s="1275"/>
      <c r="L79" s="1275"/>
      <c r="M79" s="1275"/>
      <c r="N79" s="1275"/>
      <c r="AN79" s="1267"/>
      <c r="AO79" s="1267"/>
      <c r="AP79" s="1267"/>
      <c r="AQ79" s="1267"/>
      <c r="AR79" s="1267"/>
      <c r="AS79" s="1267"/>
      <c r="AT79" s="1267"/>
      <c r="AU79" s="1267"/>
      <c r="AV79" s="1267"/>
      <c r="AW79" s="1267"/>
      <c r="AX79" s="1267"/>
      <c r="AY79" s="1267"/>
      <c r="AZ79" s="1267"/>
      <c r="BA79" s="1267"/>
      <c r="BB79" s="1270" t="s">
        <v>617</v>
      </c>
      <c r="BC79" s="1270"/>
      <c r="BD79" s="1270"/>
      <c r="BE79" s="1270"/>
      <c r="BF79" s="1270"/>
      <c r="BG79" s="1270"/>
      <c r="BH79" s="1270"/>
      <c r="BI79" s="1270"/>
      <c r="BJ79" s="1270"/>
      <c r="BK79" s="1270"/>
      <c r="BL79" s="1270"/>
      <c r="BM79" s="1270"/>
      <c r="BN79" s="1270"/>
      <c r="BO79" s="1270"/>
      <c r="BP79" s="1268">
        <v>7.8</v>
      </c>
      <c r="BQ79" s="1268"/>
      <c r="BR79" s="1268"/>
      <c r="BS79" s="1268"/>
      <c r="BT79" s="1268"/>
      <c r="BU79" s="1268"/>
      <c r="BV79" s="1268"/>
      <c r="BW79" s="1268"/>
      <c r="BX79" s="1268">
        <v>7.7</v>
      </c>
      <c r="BY79" s="1268"/>
      <c r="BZ79" s="1268"/>
      <c r="CA79" s="1268"/>
      <c r="CB79" s="1268"/>
      <c r="CC79" s="1268"/>
      <c r="CD79" s="1268"/>
      <c r="CE79" s="1268"/>
      <c r="CF79" s="1268">
        <v>7.5</v>
      </c>
      <c r="CG79" s="1268"/>
      <c r="CH79" s="1268"/>
      <c r="CI79" s="1268"/>
      <c r="CJ79" s="1268"/>
      <c r="CK79" s="1268"/>
      <c r="CL79" s="1268"/>
      <c r="CM79" s="1268"/>
      <c r="CN79" s="1268">
        <v>6.6</v>
      </c>
      <c r="CO79" s="1268"/>
      <c r="CP79" s="1268"/>
      <c r="CQ79" s="1268"/>
      <c r="CR79" s="1268"/>
      <c r="CS79" s="1268"/>
      <c r="CT79" s="1268"/>
      <c r="CU79" s="1268"/>
      <c r="CV79" s="1268">
        <v>6.6</v>
      </c>
      <c r="CW79" s="1268"/>
      <c r="CX79" s="1268"/>
      <c r="CY79" s="1268"/>
      <c r="CZ79" s="1268"/>
      <c r="DA79" s="1268"/>
      <c r="DB79" s="1268"/>
      <c r="DC79" s="1268"/>
    </row>
    <row r="80" spans="2:107" ht="13.3" x14ac:dyDescent="0.25">
      <c r="B80" s="372"/>
      <c r="G80" s="1263"/>
      <c r="H80" s="1263"/>
      <c r="I80" s="1272"/>
      <c r="J80" s="1272"/>
      <c r="K80" s="1275"/>
      <c r="L80" s="1275"/>
      <c r="M80" s="1275"/>
      <c r="N80" s="1275"/>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3" x14ac:dyDescent="0.25">
      <c r="B81" s="372"/>
    </row>
    <row r="82" spans="2:109" ht="16.75"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3"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3" x14ac:dyDescent="0.25">
      <c r="DD84" s="366"/>
      <c r="DE84" s="366"/>
    </row>
    <row r="85" spans="2:109" ht="13.3" x14ac:dyDescent="0.25">
      <c r="DD85" s="366"/>
      <c r="DE85" s="366"/>
    </row>
  </sheetData>
  <sheetProtection algorithmName="SHA-512" hashValue="aIcLAFNC+J+TJTB0AEjIAOkRXzRtY+b0JaEZk3+Ng3BNAdb+tvH4TaUNZURukAZV4Q40VpRrHbz1ScIXTW/9Gg==" saltValue="uB8pgdOEvGWh6+tGRJf31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09375" style="260" customWidth="1"/>
    <col min="35" max="122" width="2.4609375" style="259" customWidth="1"/>
    <col min="123" max="16384" width="2.4609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3" x14ac:dyDescent="0.25">
      <c r="S2" s="259"/>
      <c r="AH2" s="259"/>
    </row>
    <row r="3" spans="1:34" ht="13.3"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3" x14ac:dyDescent="0.25"/>
    <row r="5" spans="1:34" ht="13.3" x14ac:dyDescent="0.25"/>
    <row r="6" spans="1:34" ht="13.3" x14ac:dyDescent="0.25"/>
    <row r="7" spans="1:34" ht="13.3" x14ac:dyDescent="0.25"/>
    <row r="8" spans="1:34" ht="13.3" x14ac:dyDescent="0.25"/>
    <row r="9" spans="1:34" ht="13.3" x14ac:dyDescent="0.25">
      <c r="AH9" s="259"/>
    </row>
    <row r="10" spans="1:34" ht="13.3" x14ac:dyDescent="0.25"/>
    <row r="11" spans="1:34" ht="13.3" x14ac:dyDescent="0.25"/>
    <row r="12" spans="1:34" ht="13.3" x14ac:dyDescent="0.25"/>
    <row r="13" spans="1:34" ht="13.3" x14ac:dyDescent="0.25"/>
    <row r="14" spans="1:34" ht="13.3" x14ac:dyDescent="0.25"/>
    <row r="15" spans="1:34" ht="13.3" x14ac:dyDescent="0.25"/>
    <row r="16" spans="1:34" ht="13.3" x14ac:dyDescent="0.25"/>
    <row r="17" spans="12:34" ht="13.3" x14ac:dyDescent="0.25">
      <c r="AH17" s="259"/>
    </row>
    <row r="18" spans="12:34" ht="13.3" x14ac:dyDescent="0.25"/>
    <row r="19" spans="12:34" ht="13.3" x14ac:dyDescent="0.25"/>
    <row r="20" spans="12:34" ht="13.3" x14ac:dyDescent="0.25">
      <c r="AH20" s="259"/>
    </row>
    <row r="21" spans="12:34" ht="13.3" x14ac:dyDescent="0.25">
      <c r="AH21" s="259"/>
    </row>
    <row r="22" spans="12:34" ht="13.3" x14ac:dyDescent="0.25"/>
    <row r="23" spans="12:34" ht="13.3" x14ac:dyDescent="0.25"/>
    <row r="24" spans="12:34" ht="13.3" x14ac:dyDescent="0.25">
      <c r="Q24" s="259"/>
    </row>
    <row r="25" spans="12:34" ht="13.3" x14ac:dyDescent="0.25"/>
    <row r="26" spans="12:34" ht="13.3" x14ac:dyDescent="0.25"/>
    <row r="27" spans="12:34" ht="13.3" x14ac:dyDescent="0.25"/>
    <row r="28" spans="12:34" ht="13.3" x14ac:dyDescent="0.25">
      <c r="O28" s="259"/>
      <c r="T28" s="259"/>
      <c r="AH28" s="259"/>
    </row>
    <row r="29" spans="12:34" ht="13.3" x14ac:dyDescent="0.25"/>
    <row r="30" spans="12:34" ht="13.3" x14ac:dyDescent="0.25"/>
    <row r="31" spans="12:34" ht="13.3" x14ac:dyDescent="0.25">
      <c r="Q31" s="259"/>
    </row>
    <row r="32" spans="12:34" ht="13.3" x14ac:dyDescent="0.25">
      <c r="L32" s="259"/>
    </row>
    <row r="33" spans="2:34" ht="13.3" x14ac:dyDescent="0.25">
      <c r="C33" s="259"/>
      <c r="E33" s="259"/>
      <c r="G33" s="259"/>
      <c r="I33" s="259"/>
      <c r="X33" s="259"/>
    </row>
    <row r="34" spans="2:34" ht="13.3" x14ac:dyDescent="0.25">
      <c r="B34" s="259"/>
      <c r="P34" s="259"/>
      <c r="R34" s="259"/>
      <c r="T34" s="259"/>
    </row>
    <row r="35" spans="2:34" ht="13.3" x14ac:dyDescent="0.25">
      <c r="D35" s="259"/>
      <c r="W35" s="259"/>
      <c r="AC35" s="259"/>
      <c r="AD35" s="259"/>
      <c r="AE35" s="259"/>
      <c r="AF35" s="259"/>
      <c r="AG35" s="259"/>
      <c r="AH35" s="259"/>
    </row>
    <row r="36" spans="2:34" ht="13.3" x14ac:dyDescent="0.25">
      <c r="H36" s="259"/>
      <c r="J36" s="259"/>
      <c r="K36" s="259"/>
      <c r="M36" s="259"/>
      <c r="Y36" s="259"/>
      <c r="Z36" s="259"/>
      <c r="AA36" s="259"/>
      <c r="AB36" s="259"/>
      <c r="AC36" s="259"/>
      <c r="AD36" s="259"/>
      <c r="AE36" s="259"/>
      <c r="AF36" s="259"/>
      <c r="AG36" s="259"/>
      <c r="AH36" s="259"/>
    </row>
    <row r="37" spans="2:34" ht="13.3" x14ac:dyDescent="0.25">
      <c r="AH37" s="259"/>
    </row>
    <row r="38" spans="2:34" ht="13.3" x14ac:dyDescent="0.25">
      <c r="AG38" s="259"/>
      <c r="AH38" s="259"/>
    </row>
    <row r="39" spans="2:34" ht="13.3" x14ac:dyDescent="0.25"/>
    <row r="40" spans="2:34" ht="13.3" x14ac:dyDescent="0.25">
      <c r="X40" s="259"/>
    </row>
    <row r="41" spans="2:34" ht="13.3" x14ac:dyDescent="0.25">
      <c r="R41" s="259"/>
    </row>
    <row r="42" spans="2:34" ht="13.3" x14ac:dyDescent="0.25">
      <c r="W42" s="259"/>
    </row>
    <row r="43" spans="2:34" ht="13.3" x14ac:dyDescent="0.25">
      <c r="Y43" s="259"/>
      <c r="Z43" s="259"/>
      <c r="AA43" s="259"/>
      <c r="AB43" s="259"/>
      <c r="AC43" s="259"/>
      <c r="AD43" s="259"/>
      <c r="AE43" s="259"/>
      <c r="AF43" s="259"/>
      <c r="AG43" s="259"/>
      <c r="AH43" s="259"/>
    </row>
    <row r="44" spans="2:34" ht="13.3" x14ac:dyDescent="0.25">
      <c r="AH44" s="259"/>
    </row>
    <row r="45" spans="2:34" ht="13.3" x14ac:dyDescent="0.25">
      <c r="X45" s="259"/>
    </row>
    <row r="46" spans="2:34" ht="13.3" x14ac:dyDescent="0.25"/>
    <row r="47" spans="2:34" ht="13.3" x14ac:dyDescent="0.25"/>
    <row r="48" spans="2:34" ht="13.3" x14ac:dyDescent="0.25">
      <c r="W48" s="259"/>
      <c r="Y48" s="259"/>
      <c r="Z48" s="259"/>
      <c r="AA48" s="259"/>
      <c r="AB48" s="259"/>
      <c r="AC48" s="259"/>
      <c r="AD48" s="259"/>
      <c r="AE48" s="259"/>
      <c r="AF48" s="259"/>
      <c r="AG48" s="259"/>
      <c r="AH48" s="259"/>
    </row>
    <row r="49" spans="28:34" ht="13.3" x14ac:dyDescent="0.25"/>
    <row r="50" spans="28:34" ht="13.3" x14ac:dyDescent="0.25">
      <c r="AE50" s="259"/>
      <c r="AF50" s="259"/>
      <c r="AG50" s="259"/>
      <c r="AH50" s="259"/>
    </row>
    <row r="51" spans="28:34" ht="13.3" x14ac:dyDescent="0.25">
      <c r="AC51" s="259"/>
      <c r="AD51" s="259"/>
      <c r="AE51" s="259"/>
      <c r="AF51" s="259"/>
      <c r="AG51" s="259"/>
      <c r="AH51" s="259"/>
    </row>
    <row r="52" spans="28:34" ht="13.3" x14ac:dyDescent="0.25"/>
    <row r="53" spans="28:34" ht="13.3" x14ac:dyDescent="0.25">
      <c r="AF53" s="259"/>
      <c r="AG53" s="259"/>
      <c r="AH53" s="259"/>
    </row>
    <row r="54" spans="28:34" ht="13.3" x14ac:dyDescent="0.25">
      <c r="AH54" s="259"/>
    </row>
    <row r="55" spans="28:34" ht="13.3" x14ac:dyDescent="0.25"/>
    <row r="56" spans="28:34" ht="13.3" x14ac:dyDescent="0.25">
      <c r="AB56" s="259"/>
      <c r="AC56" s="259"/>
      <c r="AD56" s="259"/>
      <c r="AE56" s="259"/>
      <c r="AF56" s="259"/>
      <c r="AG56" s="259"/>
      <c r="AH56" s="259"/>
    </row>
    <row r="57" spans="28:34" ht="13.3" x14ac:dyDescent="0.25">
      <c r="AH57" s="259"/>
    </row>
    <row r="58" spans="28:34" ht="13.3" x14ac:dyDescent="0.25">
      <c r="AH58" s="259"/>
    </row>
    <row r="59" spans="28:34" ht="13.3" x14ac:dyDescent="0.25"/>
    <row r="60" spans="28:34" ht="13.3" x14ac:dyDescent="0.25"/>
    <row r="61" spans="28:34" ht="13.3" x14ac:dyDescent="0.25"/>
    <row r="62" spans="28:34" ht="13.3" x14ac:dyDescent="0.25"/>
    <row r="63" spans="28:34" ht="13.3" x14ac:dyDescent="0.25">
      <c r="AH63" s="259"/>
    </row>
    <row r="64" spans="28:34" ht="13.3" x14ac:dyDescent="0.25">
      <c r="AG64" s="259"/>
      <c r="AH64" s="259"/>
    </row>
    <row r="65" spans="28:34" ht="13.3" x14ac:dyDescent="0.25"/>
    <row r="66" spans="28:34" ht="13.3" x14ac:dyDescent="0.25"/>
    <row r="67" spans="28:34" ht="13.3" x14ac:dyDescent="0.25"/>
    <row r="68" spans="28:34" ht="13.3" x14ac:dyDescent="0.25">
      <c r="AB68" s="259"/>
      <c r="AC68" s="259"/>
      <c r="AD68" s="259"/>
      <c r="AE68" s="259"/>
      <c r="AF68" s="259"/>
      <c r="AG68" s="259"/>
      <c r="AH68" s="259"/>
    </row>
    <row r="69" spans="28:34" ht="13.3" x14ac:dyDescent="0.25">
      <c r="AF69" s="259"/>
      <c r="AG69" s="259"/>
      <c r="AH69" s="259"/>
    </row>
    <row r="70" spans="28:34" ht="13.3" x14ac:dyDescent="0.25"/>
    <row r="71" spans="28:34" ht="13.3" x14ac:dyDescent="0.25"/>
    <row r="72" spans="28:34" ht="13.3" x14ac:dyDescent="0.25"/>
    <row r="73" spans="28:34" ht="13.3" x14ac:dyDescent="0.25"/>
    <row r="74" spans="28:34" ht="13.3" x14ac:dyDescent="0.25"/>
    <row r="75" spans="28:34" ht="13.3" x14ac:dyDescent="0.25">
      <c r="AH75" s="259"/>
    </row>
    <row r="76" spans="28:34" ht="13.3" x14ac:dyDescent="0.25">
      <c r="AF76" s="259"/>
      <c r="AG76" s="259"/>
      <c r="AH76" s="259"/>
    </row>
    <row r="77" spans="28:34" ht="13.3" x14ac:dyDescent="0.25">
      <c r="AG77" s="259"/>
      <c r="AH77" s="259"/>
    </row>
    <row r="78" spans="28:34" ht="13.3" x14ac:dyDescent="0.25"/>
    <row r="79" spans="28:34" ht="13.3" x14ac:dyDescent="0.25"/>
    <row r="80" spans="28:34" ht="13.3" x14ac:dyDescent="0.25"/>
    <row r="81" spans="25:34" ht="13.3" x14ac:dyDescent="0.25"/>
    <row r="82" spans="25:34" ht="13.3" x14ac:dyDescent="0.25">
      <c r="Y82" s="259"/>
    </row>
    <row r="83" spans="25:34" ht="13.3" x14ac:dyDescent="0.25">
      <c r="Y83" s="259"/>
      <c r="Z83" s="259"/>
      <c r="AA83" s="259"/>
      <c r="AB83" s="259"/>
      <c r="AC83" s="259"/>
      <c r="AD83" s="259"/>
      <c r="AE83" s="259"/>
      <c r="AF83" s="259"/>
      <c r="AG83" s="259"/>
      <c r="AH83" s="259"/>
    </row>
    <row r="84" spans="25:34" ht="13.3" x14ac:dyDescent="0.25"/>
    <row r="85" spans="25:34" ht="13.3" x14ac:dyDescent="0.25"/>
    <row r="86" spans="25:34" ht="13.3" x14ac:dyDescent="0.25"/>
    <row r="87" spans="25:34" ht="13.3" x14ac:dyDescent="0.25"/>
    <row r="88" spans="25:34" ht="13.3" x14ac:dyDescent="0.25">
      <c r="AH88" s="259"/>
    </row>
    <row r="89" spans="25:34" ht="13.3" x14ac:dyDescent="0.25"/>
    <row r="90" spans="25:34" ht="13.3" x14ac:dyDescent="0.25"/>
    <row r="91" spans="25:34" ht="13.3"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618</v>
      </c>
    </row>
  </sheetData>
  <sheetProtection algorithmName="SHA-512" hashValue="hya7MGyTfsDOLFJKCqeSWTQOPu0UALQEi0SEkISnkUy3TYZfgnAa2f+qhv1K+t8QH5qv3aj/SDgnbxScjbjh2A==" saltValue="vm55/ma5E1afi7vJv47c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09375" style="260" customWidth="1"/>
    <col min="35" max="122" width="2.4609375" style="259" customWidth="1"/>
    <col min="123" max="16384" width="2.4609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3" x14ac:dyDescent="0.25">
      <c r="S2" s="259"/>
      <c r="AH2" s="259"/>
    </row>
    <row r="3" spans="2:34" ht="13.3"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3" x14ac:dyDescent="0.25"/>
    <row r="5" spans="2:34" ht="13.3" x14ac:dyDescent="0.25"/>
    <row r="6" spans="2:34" ht="13.3" x14ac:dyDescent="0.25"/>
    <row r="7" spans="2:34" ht="13.3" x14ac:dyDescent="0.25"/>
    <row r="8" spans="2:34" ht="13.3" x14ac:dyDescent="0.25"/>
    <row r="9" spans="2:34" ht="13.3" x14ac:dyDescent="0.25">
      <c r="AH9" s="259"/>
    </row>
    <row r="10" spans="2:34" ht="13.3" x14ac:dyDescent="0.25"/>
    <row r="11" spans="2:34" ht="13.3" x14ac:dyDescent="0.25"/>
    <row r="12" spans="2:34" ht="13.3" x14ac:dyDescent="0.25"/>
    <row r="13" spans="2:34" ht="13.3" x14ac:dyDescent="0.25"/>
    <row r="14" spans="2:34" ht="13.3" x14ac:dyDescent="0.25"/>
    <row r="15" spans="2:34" ht="13.3" x14ac:dyDescent="0.25"/>
    <row r="16" spans="2:34" ht="13.3" x14ac:dyDescent="0.25"/>
    <row r="17" spans="12:34" ht="13.3" x14ac:dyDescent="0.25">
      <c r="AH17" s="259"/>
    </row>
    <row r="18" spans="12:34" ht="13.3" x14ac:dyDescent="0.25"/>
    <row r="19" spans="12:34" ht="13.3" x14ac:dyDescent="0.25"/>
    <row r="20" spans="12:34" ht="13.3" x14ac:dyDescent="0.25">
      <c r="AH20" s="259"/>
    </row>
    <row r="21" spans="12:34" ht="13.3" x14ac:dyDescent="0.25">
      <c r="AH21" s="259"/>
    </row>
    <row r="22" spans="12:34" ht="13.3" x14ac:dyDescent="0.25"/>
    <row r="23" spans="12:34" ht="13.3" x14ac:dyDescent="0.25"/>
    <row r="24" spans="12:34" ht="13.3" x14ac:dyDescent="0.25">
      <c r="Q24" s="259"/>
    </row>
    <row r="25" spans="12:34" ht="13.3" x14ac:dyDescent="0.25"/>
    <row r="26" spans="12:34" ht="13.3" x14ac:dyDescent="0.25"/>
    <row r="27" spans="12:34" ht="13.3" x14ac:dyDescent="0.25"/>
    <row r="28" spans="12:34" ht="13.3" x14ac:dyDescent="0.25">
      <c r="O28" s="259"/>
      <c r="T28" s="259"/>
      <c r="AH28" s="259"/>
    </row>
    <row r="29" spans="12:34" ht="13.3" x14ac:dyDescent="0.25"/>
    <row r="30" spans="12:34" ht="13.3" x14ac:dyDescent="0.25"/>
    <row r="31" spans="12:34" ht="13.3" x14ac:dyDescent="0.25">
      <c r="Q31" s="259"/>
    </row>
    <row r="32" spans="12:34" ht="13.3" x14ac:dyDescent="0.25">
      <c r="L32" s="259"/>
    </row>
    <row r="33" spans="2:34" ht="13.3" x14ac:dyDescent="0.25">
      <c r="C33" s="259"/>
      <c r="E33" s="259"/>
      <c r="G33" s="259"/>
      <c r="I33" s="259"/>
      <c r="X33" s="259"/>
    </row>
    <row r="34" spans="2:34" ht="13.3" x14ac:dyDescent="0.25">
      <c r="B34" s="259"/>
      <c r="P34" s="259"/>
      <c r="R34" s="259"/>
      <c r="T34" s="259"/>
    </row>
    <row r="35" spans="2:34" ht="13.3" x14ac:dyDescent="0.25">
      <c r="D35" s="259"/>
      <c r="W35" s="259"/>
      <c r="AC35" s="259"/>
      <c r="AD35" s="259"/>
      <c r="AE35" s="259"/>
      <c r="AF35" s="259"/>
      <c r="AG35" s="259"/>
      <c r="AH35" s="259"/>
    </row>
    <row r="36" spans="2:34" ht="13.3" x14ac:dyDescent="0.25">
      <c r="H36" s="259"/>
      <c r="J36" s="259"/>
      <c r="K36" s="259"/>
      <c r="M36" s="259"/>
      <c r="Y36" s="259"/>
      <c r="Z36" s="259"/>
      <c r="AA36" s="259"/>
      <c r="AB36" s="259"/>
      <c r="AC36" s="259"/>
      <c r="AD36" s="259"/>
      <c r="AE36" s="259"/>
      <c r="AF36" s="259"/>
      <c r="AG36" s="259"/>
      <c r="AH36" s="259"/>
    </row>
    <row r="37" spans="2:34" ht="13.3" x14ac:dyDescent="0.25">
      <c r="AH37" s="259"/>
    </row>
    <row r="38" spans="2:34" ht="13.3" x14ac:dyDescent="0.25">
      <c r="AG38" s="259"/>
      <c r="AH38" s="259"/>
    </row>
    <row r="39" spans="2:34" ht="13.3" x14ac:dyDescent="0.25"/>
    <row r="40" spans="2:34" ht="13.3" x14ac:dyDescent="0.25">
      <c r="X40" s="259"/>
    </row>
    <row r="41" spans="2:34" ht="13.3" x14ac:dyDescent="0.25">
      <c r="R41" s="259"/>
    </row>
    <row r="42" spans="2:34" ht="13.3" x14ac:dyDescent="0.25">
      <c r="W42" s="259"/>
    </row>
    <row r="43" spans="2:34" ht="13.3" x14ac:dyDescent="0.25">
      <c r="Y43" s="259"/>
      <c r="Z43" s="259"/>
      <c r="AA43" s="259"/>
      <c r="AB43" s="259"/>
      <c r="AC43" s="259"/>
      <c r="AD43" s="259"/>
      <c r="AE43" s="259"/>
      <c r="AF43" s="259"/>
      <c r="AG43" s="259"/>
      <c r="AH43" s="259"/>
    </row>
    <row r="44" spans="2:34" ht="13.3" x14ac:dyDescent="0.25">
      <c r="AH44" s="259"/>
    </row>
    <row r="45" spans="2:34" ht="13.3" x14ac:dyDescent="0.25">
      <c r="X45" s="259"/>
    </row>
    <row r="46" spans="2:34" ht="13.3" x14ac:dyDescent="0.25"/>
    <row r="47" spans="2:34" ht="13.3" x14ac:dyDescent="0.25"/>
    <row r="48" spans="2:34" ht="13.3" x14ac:dyDescent="0.25">
      <c r="W48" s="259"/>
      <c r="Y48" s="259"/>
      <c r="Z48" s="259"/>
      <c r="AA48" s="259"/>
      <c r="AB48" s="259"/>
      <c r="AC48" s="259"/>
      <c r="AD48" s="259"/>
      <c r="AE48" s="259"/>
      <c r="AF48" s="259"/>
      <c r="AG48" s="259"/>
      <c r="AH48" s="259"/>
    </row>
    <row r="49" spans="28:34" ht="13.3" x14ac:dyDescent="0.25"/>
    <row r="50" spans="28:34" ht="13.3" x14ac:dyDescent="0.25">
      <c r="AE50" s="259"/>
      <c r="AF50" s="259"/>
      <c r="AG50" s="259"/>
      <c r="AH50" s="259"/>
    </row>
    <row r="51" spans="28:34" ht="13.3" x14ac:dyDescent="0.25">
      <c r="AC51" s="259"/>
      <c r="AD51" s="259"/>
      <c r="AE51" s="259"/>
      <c r="AF51" s="259"/>
      <c r="AG51" s="259"/>
      <c r="AH51" s="259"/>
    </row>
    <row r="52" spans="28:34" ht="13.3" x14ac:dyDescent="0.25"/>
    <row r="53" spans="28:34" ht="13.3" x14ac:dyDescent="0.25">
      <c r="AF53" s="259"/>
      <c r="AG53" s="259"/>
      <c r="AH53" s="259"/>
    </row>
    <row r="54" spans="28:34" ht="13.3" x14ac:dyDescent="0.25">
      <c r="AH54" s="259"/>
    </row>
    <row r="55" spans="28:34" ht="13.3" x14ac:dyDescent="0.25"/>
    <row r="56" spans="28:34" ht="13.3" x14ac:dyDescent="0.25">
      <c r="AB56" s="259"/>
      <c r="AC56" s="259"/>
      <c r="AD56" s="259"/>
      <c r="AE56" s="259"/>
      <c r="AF56" s="259"/>
      <c r="AG56" s="259"/>
      <c r="AH56" s="259"/>
    </row>
    <row r="57" spans="28:34" ht="13.3" x14ac:dyDescent="0.25">
      <c r="AH57" s="259"/>
    </row>
    <row r="58" spans="28:34" ht="13.3" x14ac:dyDescent="0.25">
      <c r="AH58" s="259"/>
    </row>
    <row r="59" spans="28:34" ht="13.3" x14ac:dyDescent="0.25">
      <c r="AG59" s="259"/>
      <c r="AH59" s="259"/>
    </row>
    <row r="60" spans="28:34" ht="13.3" x14ac:dyDescent="0.25"/>
    <row r="61" spans="28:34" ht="13.3" x14ac:dyDescent="0.25"/>
    <row r="62" spans="28:34" ht="13.3" x14ac:dyDescent="0.25"/>
    <row r="63" spans="28:34" ht="13.3" x14ac:dyDescent="0.25">
      <c r="AH63" s="259"/>
    </row>
    <row r="64" spans="28:34" ht="13.3" x14ac:dyDescent="0.25">
      <c r="AG64" s="259"/>
      <c r="AH64" s="259"/>
    </row>
    <row r="65" spans="28:34" ht="13.3" x14ac:dyDescent="0.25"/>
    <row r="66" spans="28:34" ht="13.3" x14ac:dyDescent="0.25"/>
    <row r="67" spans="28:34" ht="13.3" x14ac:dyDescent="0.25"/>
    <row r="68" spans="28:34" ht="13.3" x14ac:dyDescent="0.25">
      <c r="AB68" s="259"/>
      <c r="AC68" s="259"/>
      <c r="AD68" s="259"/>
      <c r="AE68" s="259"/>
      <c r="AF68" s="259"/>
      <c r="AG68" s="259"/>
      <c r="AH68" s="259"/>
    </row>
    <row r="69" spans="28:34" ht="13.3" x14ac:dyDescent="0.25">
      <c r="AF69" s="259"/>
      <c r="AG69" s="259"/>
      <c r="AH69" s="259"/>
    </row>
    <row r="70" spans="28:34" ht="13.3" x14ac:dyDescent="0.25"/>
    <row r="71" spans="28:34" ht="13.3" x14ac:dyDescent="0.25"/>
    <row r="72" spans="28:34" ht="13.3" x14ac:dyDescent="0.25"/>
    <row r="73" spans="28:34" ht="13.3" x14ac:dyDescent="0.25"/>
    <row r="74" spans="28:34" ht="13.3" x14ac:dyDescent="0.25"/>
    <row r="75" spans="28:34" ht="13.3" x14ac:dyDescent="0.25">
      <c r="AH75" s="259"/>
    </row>
    <row r="76" spans="28:34" ht="13.3" x14ac:dyDescent="0.25">
      <c r="AF76" s="259"/>
      <c r="AG76" s="259"/>
      <c r="AH76" s="259"/>
    </row>
    <row r="77" spans="28:34" ht="13.3" x14ac:dyDescent="0.25">
      <c r="AG77" s="259"/>
      <c r="AH77" s="259"/>
    </row>
    <row r="78" spans="28:34" ht="13.3" x14ac:dyDescent="0.25"/>
    <row r="79" spans="28:34" ht="13.3" x14ac:dyDescent="0.25"/>
    <row r="80" spans="28:34" ht="13.3" x14ac:dyDescent="0.25"/>
    <row r="81" spans="25:34" ht="13.3" x14ac:dyDescent="0.25"/>
    <row r="82" spans="25:34" ht="13.3" x14ac:dyDescent="0.25">
      <c r="Y82" s="259"/>
    </row>
    <row r="83" spans="25:34" ht="13.3" x14ac:dyDescent="0.25">
      <c r="Y83" s="259"/>
      <c r="Z83" s="259"/>
      <c r="AA83" s="259"/>
      <c r="AB83" s="259"/>
      <c r="AC83" s="259"/>
      <c r="AD83" s="259"/>
      <c r="AE83" s="259"/>
      <c r="AF83" s="259"/>
      <c r="AG83" s="259"/>
      <c r="AH83" s="259"/>
    </row>
    <row r="84" spans="25:34" ht="13.3" x14ac:dyDescent="0.25"/>
    <row r="85" spans="25:34" ht="13.3" x14ac:dyDescent="0.25"/>
    <row r="86" spans="25:34" ht="13.3" x14ac:dyDescent="0.25"/>
    <row r="87" spans="25:34" ht="13.3" x14ac:dyDescent="0.25"/>
    <row r="88" spans="25:34" ht="13.3" x14ac:dyDescent="0.25">
      <c r="AH88" s="259"/>
    </row>
    <row r="89" spans="25:34" ht="13.3" x14ac:dyDescent="0.25"/>
    <row r="90" spans="25:34" ht="13.3" x14ac:dyDescent="0.25"/>
    <row r="91" spans="25:34" ht="13.3"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515</v>
      </c>
    </row>
  </sheetData>
  <sheetProtection algorithmName="SHA-512" hashValue="m+dkLU4Yo+D0I5p1BOYvv1ObqMchrYo9yDhzz87p2LedTzGNfd+rSk/5/4I9S+Fs8eS/uS1X7v/xliZwWgaqjw==" saltValue="WdQfLc7iaj3lU1m1JLLc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7421875" defaultRowHeight="13.3" x14ac:dyDescent="0.25"/>
  <cols>
    <col min="1" max="1" width="45.84375" style="144" customWidth="1"/>
    <col min="2" max="8" width="13.3046875" style="144" customWidth="1"/>
    <col min="9" max="16384" width="11.07421875" style="144"/>
  </cols>
  <sheetData>
    <row r="1" spans="1:8" x14ac:dyDescent="0.25">
      <c r="A1" s="138"/>
      <c r="B1" s="139"/>
      <c r="C1" s="140"/>
      <c r="D1" s="141"/>
      <c r="E1" s="142"/>
      <c r="F1" s="142"/>
      <c r="G1" s="142"/>
      <c r="H1" s="143"/>
    </row>
    <row r="2" spans="1:8" x14ac:dyDescent="0.25">
      <c r="A2" s="145"/>
      <c r="B2" s="146"/>
      <c r="C2" s="147"/>
      <c r="D2" s="148" t="s">
        <v>53</v>
      </c>
      <c r="E2" s="149"/>
      <c r="F2" s="150" t="s">
        <v>565</v>
      </c>
      <c r="G2" s="151"/>
      <c r="H2" s="152"/>
    </row>
    <row r="3" spans="1:8" x14ac:dyDescent="0.25">
      <c r="A3" s="148" t="s">
        <v>558</v>
      </c>
      <c r="B3" s="153"/>
      <c r="C3" s="154"/>
      <c r="D3" s="155">
        <v>26485</v>
      </c>
      <c r="E3" s="156"/>
      <c r="F3" s="157">
        <v>69185</v>
      </c>
      <c r="G3" s="158"/>
      <c r="H3" s="159"/>
    </row>
    <row r="4" spans="1:8" x14ac:dyDescent="0.25">
      <c r="A4" s="160"/>
      <c r="B4" s="161"/>
      <c r="C4" s="162"/>
      <c r="D4" s="163">
        <v>12565</v>
      </c>
      <c r="E4" s="164"/>
      <c r="F4" s="165">
        <v>38519</v>
      </c>
      <c r="G4" s="166"/>
      <c r="H4" s="167"/>
    </row>
    <row r="5" spans="1:8" x14ac:dyDescent="0.25">
      <c r="A5" s="148" t="s">
        <v>560</v>
      </c>
      <c r="B5" s="153"/>
      <c r="C5" s="154"/>
      <c r="D5" s="155">
        <v>33150</v>
      </c>
      <c r="E5" s="156"/>
      <c r="F5" s="157">
        <v>70166</v>
      </c>
      <c r="G5" s="158"/>
      <c r="H5" s="159"/>
    </row>
    <row r="6" spans="1:8" x14ac:dyDescent="0.25">
      <c r="A6" s="160"/>
      <c r="B6" s="161"/>
      <c r="C6" s="162"/>
      <c r="D6" s="163">
        <v>15505</v>
      </c>
      <c r="E6" s="164"/>
      <c r="F6" s="165">
        <v>36115</v>
      </c>
      <c r="G6" s="166"/>
      <c r="H6" s="167"/>
    </row>
    <row r="7" spans="1:8" x14ac:dyDescent="0.25">
      <c r="A7" s="148" t="s">
        <v>561</v>
      </c>
      <c r="B7" s="153"/>
      <c r="C7" s="154"/>
      <c r="D7" s="155">
        <v>38894</v>
      </c>
      <c r="E7" s="156"/>
      <c r="F7" s="157">
        <v>70329</v>
      </c>
      <c r="G7" s="158"/>
      <c r="H7" s="159"/>
    </row>
    <row r="8" spans="1:8" x14ac:dyDescent="0.25">
      <c r="A8" s="160"/>
      <c r="B8" s="161"/>
      <c r="C8" s="162"/>
      <c r="D8" s="163">
        <v>17590</v>
      </c>
      <c r="E8" s="164"/>
      <c r="F8" s="165">
        <v>39403</v>
      </c>
      <c r="G8" s="166"/>
      <c r="H8" s="167"/>
    </row>
    <row r="9" spans="1:8" x14ac:dyDescent="0.25">
      <c r="A9" s="148" t="s">
        <v>562</v>
      </c>
      <c r="B9" s="153"/>
      <c r="C9" s="154"/>
      <c r="D9" s="155">
        <v>32151</v>
      </c>
      <c r="E9" s="156"/>
      <c r="F9" s="157">
        <v>54225</v>
      </c>
      <c r="G9" s="158"/>
      <c r="H9" s="159"/>
    </row>
    <row r="10" spans="1:8" x14ac:dyDescent="0.25">
      <c r="A10" s="160"/>
      <c r="B10" s="161"/>
      <c r="C10" s="162"/>
      <c r="D10" s="163">
        <v>20381</v>
      </c>
      <c r="E10" s="164"/>
      <c r="F10" s="165">
        <v>27337</v>
      </c>
      <c r="G10" s="166"/>
      <c r="H10" s="167"/>
    </row>
    <row r="11" spans="1:8" x14ac:dyDescent="0.25">
      <c r="A11" s="148" t="s">
        <v>563</v>
      </c>
      <c r="B11" s="153"/>
      <c r="C11" s="154"/>
      <c r="D11" s="155">
        <v>34129</v>
      </c>
      <c r="E11" s="156"/>
      <c r="F11" s="157">
        <v>54016</v>
      </c>
      <c r="G11" s="158"/>
      <c r="H11" s="159"/>
    </row>
    <row r="12" spans="1:8" x14ac:dyDescent="0.25">
      <c r="A12" s="160"/>
      <c r="B12" s="161"/>
      <c r="C12" s="168"/>
      <c r="D12" s="163">
        <v>25262</v>
      </c>
      <c r="E12" s="164"/>
      <c r="F12" s="165">
        <v>28078</v>
      </c>
      <c r="G12" s="166"/>
      <c r="H12" s="167"/>
    </row>
    <row r="13" spans="1:8" x14ac:dyDescent="0.25">
      <c r="A13" s="148"/>
      <c r="B13" s="153"/>
      <c r="C13" s="169"/>
      <c r="D13" s="170">
        <v>32962</v>
      </c>
      <c r="E13" s="171"/>
      <c r="F13" s="172">
        <v>63584</v>
      </c>
      <c r="G13" s="173"/>
      <c r="H13" s="159"/>
    </row>
    <row r="14" spans="1:8" x14ac:dyDescent="0.25">
      <c r="A14" s="160"/>
      <c r="B14" s="161"/>
      <c r="C14" s="162"/>
      <c r="D14" s="163">
        <v>18261</v>
      </c>
      <c r="E14" s="164"/>
      <c r="F14" s="165">
        <v>33890</v>
      </c>
      <c r="G14" s="166"/>
      <c r="H14" s="167"/>
    </row>
    <row r="17" spans="1:11" x14ac:dyDescent="0.25">
      <c r="A17" s="144" t="s">
        <v>54</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55</v>
      </c>
      <c r="B19" s="174">
        <f>ROUND(VALUE(SUBSTITUTE(実質収支比率等に係る経年分析!F$48,"▲","-")),2)</f>
        <v>4.37</v>
      </c>
      <c r="C19" s="174">
        <f>ROUND(VALUE(SUBSTITUTE(実質収支比率等に係る経年分析!G$48,"▲","-")),2)</f>
        <v>4.97</v>
      </c>
      <c r="D19" s="174">
        <f>ROUND(VALUE(SUBSTITUTE(実質収支比率等に係る経年分析!H$48,"▲","-")),2)</f>
        <v>6.41</v>
      </c>
      <c r="E19" s="174">
        <f>ROUND(VALUE(SUBSTITUTE(実質収支比率等に係る経年分析!I$48,"▲","-")),2)</f>
        <v>6.66</v>
      </c>
      <c r="F19" s="174">
        <f>ROUND(VALUE(SUBSTITUTE(実質収支比率等に係る経年分析!J$48,"▲","-")),2)</f>
        <v>6.97</v>
      </c>
    </row>
    <row r="20" spans="1:11" x14ac:dyDescent="0.25">
      <c r="A20" s="174" t="s">
        <v>56</v>
      </c>
      <c r="B20" s="174">
        <f>ROUND(VALUE(SUBSTITUTE(実質収支比率等に係る経年分析!F$47,"▲","-")),2)</f>
        <v>45.92</v>
      </c>
      <c r="C20" s="174">
        <f>ROUND(VALUE(SUBSTITUTE(実質収支比率等に係る経年分析!G$47,"▲","-")),2)</f>
        <v>42.39</v>
      </c>
      <c r="D20" s="174">
        <f>ROUND(VALUE(SUBSTITUTE(実質収支比率等に係る経年分析!H$47,"▲","-")),2)</f>
        <v>37.520000000000003</v>
      </c>
      <c r="E20" s="174">
        <f>ROUND(VALUE(SUBSTITUTE(実質収支比率等に係る経年分析!I$47,"▲","-")),2)</f>
        <v>35.950000000000003</v>
      </c>
      <c r="F20" s="174">
        <f>ROUND(VALUE(SUBSTITUTE(実質収支比率等に係る経年分析!J$47,"▲","-")),2)</f>
        <v>37.090000000000003</v>
      </c>
    </row>
    <row r="21" spans="1:11" x14ac:dyDescent="0.25">
      <c r="A21" s="174" t="s">
        <v>57</v>
      </c>
      <c r="B21" s="174">
        <f>IF(ISNUMBER(VALUE(SUBSTITUTE(実質収支比率等に係る経年分析!F$49,"▲","-"))),ROUND(VALUE(SUBSTITUTE(実質収支比率等に係る経年分析!F$49,"▲","-")),2),NA())</f>
        <v>-2.08</v>
      </c>
      <c r="C21" s="174">
        <f>IF(ISNUMBER(VALUE(SUBSTITUTE(実質収支比率等に係る経年分析!G$49,"▲","-"))),ROUND(VALUE(SUBSTITUTE(実質収支比率等に係る経年分析!G$49,"▲","-")),2),NA())</f>
        <v>-3.69</v>
      </c>
      <c r="D21" s="174">
        <f>IF(ISNUMBER(VALUE(SUBSTITUTE(実質収支比率等に係る経年分析!H$49,"▲","-"))),ROUND(VALUE(SUBSTITUTE(実質収支比率等に係る経年分析!H$49,"▲","-")),2),NA())</f>
        <v>-2.5</v>
      </c>
      <c r="E21" s="174">
        <f>IF(ISNUMBER(VALUE(SUBSTITUTE(実質収支比率等に係る経年分析!I$49,"▲","-"))),ROUND(VALUE(SUBSTITUTE(実質収支比率等に係る経年分析!I$49,"▲","-")),2),NA())</f>
        <v>0.24</v>
      </c>
      <c r="F21" s="174">
        <f>IF(ISNUMBER(VALUE(SUBSTITUTE(実質収支比率等に係る経年分析!J$49,"▲","-"))),ROUND(VALUE(SUBSTITUTE(実質収支比率等に係る経年分析!J$49,"▲","-")),2),NA())</f>
        <v>0.17</v>
      </c>
    </row>
    <row r="24" spans="1:11" x14ac:dyDescent="0.25">
      <c r="A24" s="144" t="s">
        <v>58</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59</v>
      </c>
      <c r="C26" s="175" t="s">
        <v>60</v>
      </c>
      <c r="D26" s="175" t="s">
        <v>59</v>
      </c>
      <c r="E26" s="175" t="s">
        <v>60</v>
      </c>
      <c r="F26" s="175" t="s">
        <v>59</v>
      </c>
      <c r="G26" s="175" t="s">
        <v>60</v>
      </c>
      <c r="H26" s="175" t="s">
        <v>59</v>
      </c>
      <c r="I26" s="175" t="s">
        <v>60</v>
      </c>
      <c r="J26" s="175" t="s">
        <v>59</v>
      </c>
      <c r="K26" s="175" t="s">
        <v>60</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介護保険特別会計（サービス事業勘定）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5">
      <c r="A30" s="175" t="str">
        <f>IF(連結実質赤字比率に係る赤字・黒字の構成分析!C$40="",NA(),連結実質赤字比率に係る赤字・黒字の構成分析!C$40)</f>
        <v>国民健康保険特別会計（直営診療施設勘定）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25">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5">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1.74</v>
      </c>
    </row>
    <row r="34" spans="1:16" x14ac:dyDescent="0.2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2.87</v>
      </c>
    </row>
    <row r="35" spans="1:16" x14ac:dyDescent="0.2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6.56</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6.97</v>
      </c>
    </row>
    <row r="39" spans="1:16" x14ac:dyDescent="0.25">
      <c r="A39" s="144" t="s">
        <v>61</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5">
      <c r="A42" s="176" t="s">
        <v>64</v>
      </c>
      <c r="B42" s="176"/>
      <c r="C42" s="176"/>
      <c r="D42" s="176">
        <f>'実質公債費比率（分子）の構造'!K$52</f>
        <v>2172</v>
      </c>
      <c r="E42" s="176"/>
      <c r="F42" s="176"/>
      <c r="G42" s="176">
        <f>'実質公債費比率（分子）の構造'!L$52</f>
        <v>2150</v>
      </c>
      <c r="H42" s="176"/>
      <c r="I42" s="176"/>
      <c r="J42" s="176">
        <f>'実質公債費比率（分子）の構造'!M$52</f>
        <v>2162</v>
      </c>
      <c r="K42" s="176"/>
      <c r="L42" s="176"/>
      <c r="M42" s="176">
        <f>'実質公債費比率（分子）の構造'!N$52</f>
        <v>2150</v>
      </c>
      <c r="N42" s="176"/>
      <c r="O42" s="176"/>
      <c r="P42" s="176">
        <f>'実質公債費比率（分子）の構造'!O$52</f>
        <v>2122</v>
      </c>
    </row>
    <row r="43" spans="1:16" x14ac:dyDescent="0.2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5">
      <c r="A45" s="176" t="s">
        <v>67</v>
      </c>
      <c r="B45" s="176">
        <f>'実質公債費比率（分子）の構造'!K$49</f>
        <v>0</v>
      </c>
      <c r="C45" s="176"/>
      <c r="D45" s="176"/>
      <c r="E45" s="176">
        <f>'実質公債費比率（分子）の構造'!L$49</f>
        <v>10</v>
      </c>
      <c r="F45" s="176"/>
      <c r="G45" s="176"/>
      <c r="H45" s="176">
        <f>'実質公債費比率（分子）の構造'!M$49</f>
        <v>17</v>
      </c>
      <c r="I45" s="176"/>
      <c r="J45" s="176"/>
      <c r="K45" s="176">
        <f>'実質公債費比率（分子）の構造'!N$49</f>
        <v>26</v>
      </c>
      <c r="L45" s="176"/>
      <c r="M45" s="176"/>
      <c r="N45" s="176">
        <f>'実質公債費比率（分子）の構造'!O$49</f>
        <v>45</v>
      </c>
      <c r="O45" s="176"/>
      <c r="P45" s="176"/>
    </row>
    <row r="46" spans="1:16" x14ac:dyDescent="0.25">
      <c r="A46" s="176" t="s">
        <v>68</v>
      </c>
      <c r="B46" s="176">
        <f>'実質公債費比率（分子）の構造'!K$48</f>
        <v>590</v>
      </c>
      <c r="C46" s="176"/>
      <c r="D46" s="176"/>
      <c r="E46" s="176">
        <f>'実質公債費比率（分子）の構造'!L$48</f>
        <v>529</v>
      </c>
      <c r="F46" s="176"/>
      <c r="G46" s="176"/>
      <c r="H46" s="176">
        <f>'実質公債費比率（分子）の構造'!M$48</f>
        <v>545</v>
      </c>
      <c r="I46" s="176"/>
      <c r="J46" s="176"/>
      <c r="K46" s="176">
        <f>'実質公債費比率（分子）の構造'!N$48</f>
        <v>539</v>
      </c>
      <c r="L46" s="176"/>
      <c r="M46" s="176"/>
      <c r="N46" s="176">
        <f>'実質公債費比率（分子）の構造'!O$48</f>
        <v>538</v>
      </c>
      <c r="O46" s="176"/>
      <c r="P46" s="176"/>
    </row>
    <row r="47" spans="1:16" x14ac:dyDescent="0.2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71</v>
      </c>
      <c r="B49" s="176">
        <f>'実質公債費比率（分子）の構造'!K$45</f>
        <v>2136</v>
      </c>
      <c r="C49" s="176"/>
      <c r="D49" s="176"/>
      <c r="E49" s="176">
        <f>'実質公債費比率（分子）の構造'!L$45</f>
        <v>2123</v>
      </c>
      <c r="F49" s="176"/>
      <c r="G49" s="176"/>
      <c r="H49" s="176">
        <f>'実質公債費比率（分子）の構造'!M$45</f>
        <v>2150</v>
      </c>
      <c r="I49" s="176"/>
      <c r="J49" s="176"/>
      <c r="K49" s="176">
        <f>'実質公債費比率（分子）の構造'!N$45</f>
        <v>2198</v>
      </c>
      <c r="L49" s="176"/>
      <c r="M49" s="176"/>
      <c r="N49" s="176">
        <f>'実質公債費比率（分子）の構造'!O$45</f>
        <v>2177</v>
      </c>
      <c r="O49" s="176"/>
      <c r="P49" s="176"/>
    </row>
    <row r="50" spans="1:16" x14ac:dyDescent="0.25">
      <c r="A50" s="176" t="s">
        <v>72</v>
      </c>
      <c r="B50" s="176" t="e">
        <f>NA()</f>
        <v>#N/A</v>
      </c>
      <c r="C50" s="176">
        <f>IF(ISNUMBER('実質公債費比率（分子）の構造'!K$53),'実質公債費比率（分子）の構造'!K$53,NA())</f>
        <v>554</v>
      </c>
      <c r="D50" s="176" t="e">
        <f>NA()</f>
        <v>#N/A</v>
      </c>
      <c r="E50" s="176" t="e">
        <f>NA()</f>
        <v>#N/A</v>
      </c>
      <c r="F50" s="176">
        <f>IF(ISNUMBER('実質公債費比率（分子）の構造'!L$53),'実質公債費比率（分子）の構造'!L$53,NA())</f>
        <v>512</v>
      </c>
      <c r="G50" s="176" t="e">
        <f>NA()</f>
        <v>#N/A</v>
      </c>
      <c r="H50" s="176" t="e">
        <f>NA()</f>
        <v>#N/A</v>
      </c>
      <c r="I50" s="176">
        <f>IF(ISNUMBER('実質公債費比率（分子）の構造'!M$53),'実質公債費比率（分子）の構造'!M$53,NA())</f>
        <v>550</v>
      </c>
      <c r="J50" s="176" t="e">
        <f>NA()</f>
        <v>#N/A</v>
      </c>
      <c r="K50" s="176" t="e">
        <f>NA()</f>
        <v>#N/A</v>
      </c>
      <c r="L50" s="176">
        <f>IF(ISNUMBER('実質公債費比率（分子）の構造'!N$53),'実質公債費比率（分子）の構造'!N$53,NA())</f>
        <v>613</v>
      </c>
      <c r="M50" s="176" t="e">
        <f>NA()</f>
        <v>#N/A</v>
      </c>
      <c r="N50" s="176" t="e">
        <f>NA()</f>
        <v>#N/A</v>
      </c>
      <c r="O50" s="176">
        <f>IF(ISNUMBER('実質公債費比率（分子）の構造'!O$53),'実質公債費比率（分子）の構造'!O$53,NA())</f>
        <v>638</v>
      </c>
      <c r="P50" s="176" t="e">
        <f>NA()</f>
        <v>#N/A</v>
      </c>
    </row>
    <row r="53" spans="1:16" x14ac:dyDescent="0.25">
      <c r="A53" s="144" t="s">
        <v>73</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5">
      <c r="A56" s="175" t="s">
        <v>44</v>
      </c>
      <c r="B56" s="175"/>
      <c r="C56" s="175"/>
      <c r="D56" s="175">
        <f>'将来負担比率（分子）の構造'!I$52</f>
        <v>23152</v>
      </c>
      <c r="E56" s="175"/>
      <c r="F56" s="175"/>
      <c r="G56" s="175">
        <f>'将来負担比率（分子）の構造'!J$52</f>
        <v>22437</v>
      </c>
      <c r="H56" s="175"/>
      <c r="I56" s="175"/>
      <c r="J56" s="175">
        <f>'将来負担比率（分子）の構造'!K$52</f>
        <v>21852</v>
      </c>
      <c r="K56" s="175"/>
      <c r="L56" s="175"/>
      <c r="M56" s="175">
        <f>'将来負担比率（分子）の構造'!L$52</f>
        <v>21247</v>
      </c>
      <c r="N56" s="175"/>
      <c r="O56" s="175"/>
      <c r="P56" s="175">
        <f>'将来負担比率（分子）の構造'!M$52</f>
        <v>20316</v>
      </c>
    </row>
    <row r="57" spans="1:16" x14ac:dyDescent="0.25">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5">
      <c r="A58" s="175" t="s">
        <v>42</v>
      </c>
      <c r="B58" s="175"/>
      <c r="C58" s="175"/>
      <c r="D58" s="175">
        <f>'将来負担比率（分子）の構造'!I$50</f>
        <v>15192</v>
      </c>
      <c r="E58" s="175"/>
      <c r="F58" s="175"/>
      <c r="G58" s="175">
        <f>'将来負担比率（分子）の構造'!J$50</f>
        <v>14944</v>
      </c>
      <c r="H58" s="175"/>
      <c r="I58" s="175"/>
      <c r="J58" s="175">
        <f>'将来負担比率（分子）の構造'!K$50</f>
        <v>14968</v>
      </c>
      <c r="K58" s="175"/>
      <c r="L58" s="175"/>
      <c r="M58" s="175">
        <f>'将来負担比率（分子）の構造'!L$50</f>
        <v>15750</v>
      </c>
      <c r="N58" s="175"/>
      <c r="O58" s="175"/>
      <c r="P58" s="175">
        <f>'将来負担比率（分子）の構造'!M$50</f>
        <v>15712</v>
      </c>
    </row>
    <row r="59" spans="1:16" x14ac:dyDescent="0.2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36</v>
      </c>
      <c r="B62" s="175">
        <f>'将来負担比率（分子）の構造'!I$45</f>
        <v>3398</v>
      </c>
      <c r="C62" s="175"/>
      <c r="D62" s="175"/>
      <c r="E62" s="175">
        <f>'将来負担比率（分子）の構造'!J$45</f>
        <v>3551</v>
      </c>
      <c r="F62" s="175"/>
      <c r="G62" s="175"/>
      <c r="H62" s="175">
        <f>'将来負担比率（分子）の構造'!K$45</f>
        <v>3568</v>
      </c>
      <c r="I62" s="175"/>
      <c r="J62" s="175"/>
      <c r="K62" s="175">
        <f>'将来負担比率（分子）の構造'!L$45</f>
        <v>3549</v>
      </c>
      <c r="L62" s="175"/>
      <c r="M62" s="175"/>
      <c r="N62" s="175">
        <f>'将来負担比率（分子）の構造'!M$45</f>
        <v>3581</v>
      </c>
      <c r="O62" s="175"/>
      <c r="P62" s="175"/>
    </row>
    <row r="63" spans="1:16" x14ac:dyDescent="0.25">
      <c r="A63" s="175" t="s">
        <v>35</v>
      </c>
      <c r="B63" s="175">
        <f>'将来負担比率（分子）の構造'!I$44</f>
        <v>116</v>
      </c>
      <c r="C63" s="175"/>
      <c r="D63" s="175"/>
      <c r="E63" s="175">
        <f>'将来負担比率（分子）の構造'!J$44</f>
        <v>220</v>
      </c>
      <c r="F63" s="175"/>
      <c r="G63" s="175"/>
      <c r="H63" s="175">
        <f>'将来負担比率（分子）の構造'!K$44</f>
        <v>310</v>
      </c>
      <c r="I63" s="175"/>
      <c r="J63" s="175"/>
      <c r="K63" s="175">
        <f>'将来負担比率（分子）の構造'!L$44</f>
        <v>372</v>
      </c>
      <c r="L63" s="175"/>
      <c r="M63" s="175"/>
      <c r="N63" s="175">
        <f>'将来負担比率（分子）の構造'!M$44</f>
        <v>314</v>
      </c>
      <c r="O63" s="175"/>
      <c r="P63" s="175"/>
    </row>
    <row r="64" spans="1:16" x14ac:dyDescent="0.25">
      <c r="A64" s="175" t="s">
        <v>34</v>
      </c>
      <c r="B64" s="175">
        <f>'将来負担比率（分子）の構造'!I$43</f>
        <v>9653</v>
      </c>
      <c r="C64" s="175"/>
      <c r="D64" s="175"/>
      <c r="E64" s="175">
        <f>'将来負担比率（分子）の構造'!J$43</f>
        <v>9736</v>
      </c>
      <c r="F64" s="175"/>
      <c r="G64" s="175"/>
      <c r="H64" s="175">
        <f>'将来負担比率（分子）の構造'!K$43</f>
        <v>9790</v>
      </c>
      <c r="I64" s="175"/>
      <c r="J64" s="175"/>
      <c r="K64" s="175">
        <f>'将来負担比率（分子）の構造'!L$43</f>
        <v>9334</v>
      </c>
      <c r="L64" s="175"/>
      <c r="M64" s="175"/>
      <c r="N64" s="175">
        <f>'将来負担比率（分子）の構造'!M$43</f>
        <v>9357</v>
      </c>
      <c r="O64" s="175"/>
      <c r="P64" s="175"/>
    </row>
    <row r="65" spans="1:16" x14ac:dyDescent="0.2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5">
      <c r="A66" s="175" t="s">
        <v>32</v>
      </c>
      <c r="B66" s="175">
        <f>'将来負担比率（分子）の構造'!I$41</f>
        <v>19363</v>
      </c>
      <c r="C66" s="175"/>
      <c r="D66" s="175"/>
      <c r="E66" s="175">
        <f>'将来負担比率（分子）の構造'!J$41</f>
        <v>18628</v>
      </c>
      <c r="F66" s="175"/>
      <c r="G66" s="175"/>
      <c r="H66" s="175">
        <f>'将来負担比率（分子）の構造'!K$41</f>
        <v>18118</v>
      </c>
      <c r="I66" s="175"/>
      <c r="J66" s="175"/>
      <c r="K66" s="175">
        <f>'将来負担比率（分子）の構造'!L$41</f>
        <v>17803</v>
      </c>
      <c r="L66" s="175"/>
      <c r="M66" s="175"/>
      <c r="N66" s="175">
        <f>'将来負担比率（分子）の構造'!M$41</f>
        <v>16953</v>
      </c>
      <c r="O66" s="175"/>
      <c r="P66" s="175"/>
    </row>
    <row r="67" spans="1:16" x14ac:dyDescent="0.2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5">
      <c r="A70" s="177" t="s">
        <v>77</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78</v>
      </c>
      <c r="B72" s="179">
        <f>基金残高に係る経年分析!F55</f>
        <v>5706</v>
      </c>
      <c r="C72" s="179">
        <f>基金残高に係る経年分析!G55</f>
        <v>5669</v>
      </c>
      <c r="D72" s="179">
        <f>基金残高に係る経年分析!H55</f>
        <v>5678</v>
      </c>
    </row>
    <row r="73" spans="1:16" x14ac:dyDescent="0.25">
      <c r="A73" s="178" t="s">
        <v>79</v>
      </c>
      <c r="B73" s="179">
        <f>基金残高に係る経年分析!F56</f>
        <v>683</v>
      </c>
      <c r="C73" s="179">
        <f>基金残高に係る経年分析!G56</f>
        <v>688</v>
      </c>
      <c r="D73" s="179">
        <f>基金残高に係る経年分析!H56</f>
        <v>677</v>
      </c>
    </row>
    <row r="74" spans="1:16" x14ac:dyDescent="0.25">
      <c r="A74" s="178" t="s">
        <v>80</v>
      </c>
      <c r="B74" s="179">
        <f>基金残高に係る経年分析!F57</f>
        <v>10529</v>
      </c>
      <c r="C74" s="179">
        <f>基金残高に係る経年分析!G57</f>
        <v>11500</v>
      </c>
      <c r="D74" s="179">
        <f>基金残高に係る経年分析!H57</f>
        <v>11626</v>
      </c>
    </row>
  </sheetData>
  <sheetProtection algorithmName="SHA-512" hashValue="Mye0gyJKmje4Uk1c4gtg//JCXe/6S6IyIm0e9AwI+O8fKHidpBOXGv1McLz4+5v/e2rejgxKSykuA1Zlutga/w==" saltValue="+LDNY+couGbMeiAk6prx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69140625" style="214" customWidth="1"/>
    <col min="2" max="2" width="2.3046875" style="214" customWidth="1"/>
    <col min="3" max="16" width="2.69140625" style="214" customWidth="1"/>
    <col min="17" max="17" width="2.3046875" style="214" customWidth="1"/>
    <col min="18" max="95" width="1.69140625" style="214" customWidth="1"/>
    <col min="96" max="133" width="1.69140625" style="226" customWidth="1"/>
    <col min="134" max="143" width="1.69140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232</v>
      </c>
      <c r="C5" s="646"/>
      <c r="D5" s="646"/>
      <c r="E5" s="646"/>
      <c r="F5" s="646"/>
      <c r="G5" s="646"/>
      <c r="H5" s="646"/>
      <c r="I5" s="646"/>
      <c r="J5" s="646"/>
      <c r="K5" s="646"/>
      <c r="L5" s="646"/>
      <c r="M5" s="646"/>
      <c r="N5" s="646"/>
      <c r="O5" s="646"/>
      <c r="P5" s="646"/>
      <c r="Q5" s="647"/>
      <c r="R5" s="648">
        <v>7876628</v>
      </c>
      <c r="S5" s="649"/>
      <c r="T5" s="649"/>
      <c r="U5" s="649"/>
      <c r="V5" s="649"/>
      <c r="W5" s="649"/>
      <c r="X5" s="649"/>
      <c r="Y5" s="650"/>
      <c r="Z5" s="651">
        <v>30.4</v>
      </c>
      <c r="AA5" s="651"/>
      <c r="AB5" s="651"/>
      <c r="AC5" s="651"/>
      <c r="AD5" s="652">
        <v>7876628</v>
      </c>
      <c r="AE5" s="652"/>
      <c r="AF5" s="652"/>
      <c r="AG5" s="652"/>
      <c r="AH5" s="652"/>
      <c r="AI5" s="652"/>
      <c r="AJ5" s="652"/>
      <c r="AK5" s="652"/>
      <c r="AL5" s="653">
        <v>51.5</v>
      </c>
      <c r="AM5" s="654"/>
      <c r="AN5" s="654"/>
      <c r="AO5" s="655"/>
      <c r="AP5" s="645" t="s">
        <v>233</v>
      </c>
      <c r="AQ5" s="646"/>
      <c r="AR5" s="646"/>
      <c r="AS5" s="646"/>
      <c r="AT5" s="646"/>
      <c r="AU5" s="646"/>
      <c r="AV5" s="646"/>
      <c r="AW5" s="646"/>
      <c r="AX5" s="646"/>
      <c r="AY5" s="646"/>
      <c r="AZ5" s="646"/>
      <c r="BA5" s="646"/>
      <c r="BB5" s="646"/>
      <c r="BC5" s="646"/>
      <c r="BD5" s="646"/>
      <c r="BE5" s="646"/>
      <c r="BF5" s="647"/>
      <c r="BG5" s="659">
        <v>7876628</v>
      </c>
      <c r="BH5" s="660"/>
      <c r="BI5" s="660"/>
      <c r="BJ5" s="660"/>
      <c r="BK5" s="660"/>
      <c r="BL5" s="660"/>
      <c r="BM5" s="660"/>
      <c r="BN5" s="661"/>
      <c r="BO5" s="662">
        <v>100</v>
      </c>
      <c r="BP5" s="662"/>
      <c r="BQ5" s="662"/>
      <c r="BR5" s="662"/>
      <c r="BS5" s="663" t="s">
        <v>140</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25">
      <c r="B6" s="656" t="s">
        <v>237</v>
      </c>
      <c r="C6" s="657"/>
      <c r="D6" s="657"/>
      <c r="E6" s="657"/>
      <c r="F6" s="657"/>
      <c r="G6" s="657"/>
      <c r="H6" s="657"/>
      <c r="I6" s="657"/>
      <c r="J6" s="657"/>
      <c r="K6" s="657"/>
      <c r="L6" s="657"/>
      <c r="M6" s="657"/>
      <c r="N6" s="657"/>
      <c r="O6" s="657"/>
      <c r="P6" s="657"/>
      <c r="Q6" s="658"/>
      <c r="R6" s="659">
        <v>289824</v>
      </c>
      <c r="S6" s="660"/>
      <c r="T6" s="660"/>
      <c r="U6" s="660"/>
      <c r="V6" s="660"/>
      <c r="W6" s="660"/>
      <c r="X6" s="660"/>
      <c r="Y6" s="661"/>
      <c r="Z6" s="662">
        <v>1.1000000000000001</v>
      </c>
      <c r="AA6" s="662"/>
      <c r="AB6" s="662"/>
      <c r="AC6" s="662"/>
      <c r="AD6" s="663">
        <v>289824</v>
      </c>
      <c r="AE6" s="663"/>
      <c r="AF6" s="663"/>
      <c r="AG6" s="663"/>
      <c r="AH6" s="663"/>
      <c r="AI6" s="663"/>
      <c r="AJ6" s="663"/>
      <c r="AK6" s="663"/>
      <c r="AL6" s="664">
        <v>1.9</v>
      </c>
      <c r="AM6" s="665"/>
      <c r="AN6" s="665"/>
      <c r="AO6" s="666"/>
      <c r="AP6" s="656" t="s">
        <v>238</v>
      </c>
      <c r="AQ6" s="657"/>
      <c r="AR6" s="657"/>
      <c r="AS6" s="657"/>
      <c r="AT6" s="657"/>
      <c r="AU6" s="657"/>
      <c r="AV6" s="657"/>
      <c r="AW6" s="657"/>
      <c r="AX6" s="657"/>
      <c r="AY6" s="657"/>
      <c r="AZ6" s="657"/>
      <c r="BA6" s="657"/>
      <c r="BB6" s="657"/>
      <c r="BC6" s="657"/>
      <c r="BD6" s="657"/>
      <c r="BE6" s="657"/>
      <c r="BF6" s="658"/>
      <c r="BG6" s="659">
        <v>7876628</v>
      </c>
      <c r="BH6" s="660"/>
      <c r="BI6" s="660"/>
      <c r="BJ6" s="660"/>
      <c r="BK6" s="660"/>
      <c r="BL6" s="660"/>
      <c r="BM6" s="660"/>
      <c r="BN6" s="661"/>
      <c r="BO6" s="662">
        <v>100</v>
      </c>
      <c r="BP6" s="662"/>
      <c r="BQ6" s="662"/>
      <c r="BR6" s="662"/>
      <c r="BS6" s="663" t="s">
        <v>239</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196039</v>
      </c>
      <c r="CS6" s="660"/>
      <c r="CT6" s="660"/>
      <c r="CU6" s="660"/>
      <c r="CV6" s="660"/>
      <c r="CW6" s="660"/>
      <c r="CX6" s="660"/>
      <c r="CY6" s="661"/>
      <c r="CZ6" s="653">
        <v>0.8</v>
      </c>
      <c r="DA6" s="654"/>
      <c r="DB6" s="654"/>
      <c r="DC6" s="670"/>
      <c r="DD6" s="668" t="s">
        <v>239</v>
      </c>
      <c r="DE6" s="660"/>
      <c r="DF6" s="660"/>
      <c r="DG6" s="660"/>
      <c r="DH6" s="660"/>
      <c r="DI6" s="660"/>
      <c r="DJ6" s="660"/>
      <c r="DK6" s="660"/>
      <c r="DL6" s="660"/>
      <c r="DM6" s="660"/>
      <c r="DN6" s="660"/>
      <c r="DO6" s="660"/>
      <c r="DP6" s="661"/>
      <c r="DQ6" s="668">
        <v>196039</v>
      </c>
      <c r="DR6" s="660"/>
      <c r="DS6" s="660"/>
      <c r="DT6" s="660"/>
      <c r="DU6" s="660"/>
      <c r="DV6" s="660"/>
      <c r="DW6" s="660"/>
      <c r="DX6" s="660"/>
      <c r="DY6" s="660"/>
      <c r="DZ6" s="660"/>
      <c r="EA6" s="660"/>
      <c r="EB6" s="660"/>
      <c r="EC6" s="669"/>
    </row>
    <row r="7" spans="2:143" ht="11.25" customHeight="1" x14ac:dyDescent="0.25">
      <c r="B7" s="656" t="s">
        <v>241</v>
      </c>
      <c r="C7" s="657"/>
      <c r="D7" s="657"/>
      <c r="E7" s="657"/>
      <c r="F7" s="657"/>
      <c r="G7" s="657"/>
      <c r="H7" s="657"/>
      <c r="I7" s="657"/>
      <c r="J7" s="657"/>
      <c r="K7" s="657"/>
      <c r="L7" s="657"/>
      <c r="M7" s="657"/>
      <c r="N7" s="657"/>
      <c r="O7" s="657"/>
      <c r="P7" s="657"/>
      <c r="Q7" s="658"/>
      <c r="R7" s="659">
        <v>3682</v>
      </c>
      <c r="S7" s="660"/>
      <c r="T7" s="660"/>
      <c r="U7" s="660"/>
      <c r="V7" s="660"/>
      <c r="W7" s="660"/>
      <c r="X7" s="660"/>
      <c r="Y7" s="661"/>
      <c r="Z7" s="662">
        <v>0</v>
      </c>
      <c r="AA7" s="662"/>
      <c r="AB7" s="662"/>
      <c r="AC7" s="662"/>
      <c r="AD7" s="663">
        <v>3682</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3522698</v>
      </c>
      <c r="BH7" s="660"/>
      <c r="BI7" s="660"/>
      <c r="BJ7" s="660"/>
      <c r="BK7" s="660"/>
      <c r="BL7" s="660"/>
      <c r="BM7" s="660"/>
      <c r="BN7" s="661"/>
      <c r="BO7" s="662">
        <v>44.7</v>
      </c>
      <c r="BP7" s="662"/>
      <c r="BQ7" s="662"/>
      <c r="BR7" s="662"/>
      <c r="BS7" s="663" t="s">
        <v>140</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3363899</v>
      </c>
      <c r="CS7" s="660"/>
      <c r="CT7" s="660"/>
      <c r="CU7" s="660"/>
      <c r="CV7" s="660"/>
      <c r="CW7" s="660"/>
      <c r="CX7" s="660"/>
      <c r="CY7" s="661"/>
      <c r="CZ7" s="662">
        <v>13.6</v>
      </c>
      <c r="DA7" s="662"/>
      <c r="DB7" s="662"/>
      <c r="DC7" s="662"/>
      <c r="DD7" s="668">
        <v>32116</v>
      </c>
      <c r="DE7" s="660"/>
      <c r="DF7" s="660"/>
      <c r="DG7" s="660"/>
      <c r="DH7" s="660"/>
      <c r="DI7" s="660"/>
      <c r="DJ7" s="660"/>
      <c r="DK7" s="660"/>
      <c r="DL7" s="660"/>
      <c r="DM7" s="660"/>
      <c r="DN7" s="660"/>
      <c r="DO7" s="660"/>
      <c r="DP7" s="661"/>
      <c r="DQ7" s="668">
        <v>2870817</v>
      </c>
      <c r="DR7" s="660"/>
      <c r="DS7" s="660"/>
      <c r="DT7" s="660"/>
      <c r="DU7" s="660"/>
      <c r="DV7" s="660"/>
      <c r="DW7" s="660"/>
      <c r="DX7" s="660"/>
      <c r="DY7" s="660"/>
      <c r="DZ7" s="660"/>
      <c r="EA7" s="660"/>
      <c r="EB7" s="660"/>
      <c r="EC7" s="669"/>
    </row>
    <row r="8" spans="2:143" ht="11.25" customHeight="1" x14ac:dyDescent="0.25">
      <c r="B8" s="656" t="s">
        <v>244</v>
      </c>
      <c r="C8" s="657"/>
      <c r="D8" s="657"/>
      <c r="E8" s="657"/>
      <c r="F8" s="657"/>
      <c r="G8" s="657"/>
      <c r="H8" s="657"/>
      <c r="I8" s="657"/>
      <c r="J8" s="657"/>
      <c r="K8" s="657"/>
      <c r="L8" s="657"/>
      <c r="M8" s="657"/>
      <c r="N8" s="657"/>
      <c r="O8" s="657"/>
      <c r="P8" s="657"/>
      <c r="Q8" s="658"/>
      <c r="R8" s="659">
        <v>64506</v>
      </c>
      <c r="S8" s="660"/>
      <c r="T8" s="660"/>
      <c r="U8" s="660"/>
      <c r="V8" s="660"/>
      <c r="W8" s="660"/>
      <c r="X8" s="660"/>
      <c r="Y8" s="661"/>
      <c r="Z8" s="662">
        <v>0.2</v>
      </c>
      <c r="AA8" s="662"/>
      <c r="AB8" s="662"/>
      <c r="AC8" s="662"/>
      <c r="AD8" s="663">
        <v>64506</v>
      </c>
      <c r="AE8" s="663"/>
      <c r="AF8" s="663"/>
      <c r="AG8" s="663"/>
      <c r="AH8" s="663"/>
      <c r="AI8" s="663"/>
      <c r="AJ8" s="663"/>
      <c r="AK8" s="663"/>
      <c r="AL8" s="664">
        <v>0.4</v>
      </c>
      <c r="AM8" s="665"/>
      <c r="AN8" s="665"/>
      <c r="AO8" s="666"/>
      <c r="AP8" s="656" t="s">
        <v>245</v>
      </c>
      <c r="AQ8" s="657"/>
      <c r="AR8" s="657"/>
      <c r="AS8" s="657"/>
      <c r="AT8" s="657"/>
      <c r="AU8" s="657"/>
      <c r="AV8" s="657"/>
      <c r="AW8" s="657"/>
      <c r="AX8" s="657"/>
      <c r="AY8" s="657"/>
      <c r="AZ8" s="657"/>
      <c r="BA8" s="657"/>
      <c r="BB8" s="657"/>
      <c r="BC8" s="657"/>
      <c r="BD8" s="657"/>
      <c r="BE8" s="657"/>
      <c r="BF8" s="658"/>
      <c r="BG8" s="659">
        <v>107939</v>
      </c>
      <c r="BH8" s="660"/>
      <c r="BI8" s="660"/>
      <c r="BJ8" s="660"/>
      <c r="BK8" s="660"/>
      <c r="BL8" s="660"/>
      <c r="BM8" s="660"/>
      <c r="BN8" s="661"/>
      <c r="BO8" s="662">
        <v>1.4</v>
      </c>
      <c r="BP8" s="662"/>
      <c r="BQ8" s="662"/>
      <c r="BR8" s="662"/>
      <c r="BS8" s="663" t="s">
        <v>129</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10468502</v>
      </c>
      <c r="CS8" s="660"/>
      <c r="CT8" s="660"/>
      <c r="CU8" s="660"/>
      <c r="CV8" s="660"/>
      <c r="CW8" s="660"/>
      <c r="CX8" s="660"/>
      <c r="CY8" s="661"/>
      <c r="CZ8" s="662">
        <v>42.2</v>
      </c>
      <c r="DA8" s="662"/>
      <c r="DB8" s="662"/>
      <c r="DC8" s="662"/>
      <c r="DD8" s="668">
        <v>344476</v>
      </c>
      <c r="DE8" s="660"/>
      <c r="DF8" s="660"/>
      <c r="DG8" s="660"/>
      <c r="DH8" s="660"/>
      <c r="DI8" s="660"/>
      <c r="DJ8" s="660"/>
      <c r="DK8" s="660"/>
      <c r="DL8" s="660"/>
      <c r="DM8" s="660"/>
      <c r="DN8" s="660"/>
      <c r="DO8" s="660"/>
      <c r="DP8" s="661"/>
      <c r="DQ8" s="668">
        <v>5321127</v>
      </c>
      <c r="DR8" s="660"/>
      <c r="DS8" s="660"/>
      <c r="DT8" s="660"/>
      <c r="DU8" s="660"/>
      <c r="DV8" s="660"/>
      <c r="DW8" s="660"/>
      <c r="DX8" s="660"/>
      <c r="DY8" s="660"/>
      <c r="DZ8" s="660"/>
      <c r="EA8" s="660"/>
      <c r="EB8" s="660"/>
      <c r="EC8" s="669"/>
    </row>
    <row r="9" spans="2:143" ht="11.25" customHeight="1" x14ac:dyDescent="0.25">
      <c r="B9" s="656" t="s">
        <v>247</v>
      </c>
      <c r="C9" s="657"/>
      <c r="D9" s="657"/>
      <c r="E9" s="657"/>
      <c r="F9" s="657"/>
      <c r="G9" s="657"/>
      <c r="H9" s="657"/>
      <c r="I9" s="657"/>
      <c r="J9" s="657"/>
      <c r="K9" s="657"/>
      <c r="L9" s="657"/>
      <c r="M9" s="657"/>
      <c r="N9" s="657"/>
      <c r="O9" s="657"/>
      <c r="P9" s="657"/>
      <c r="Q9" s="658"/>
      <c r="R9" s="659">
        <v>44273</v>
      </c>
      <c r="S9" s="660"/>
      <c r="T9" s="660"/>
      <c r="U9" s="660"/>
      <c r="V9" s="660"/>
      <c r="W9" s="660"/>
      <c r="X9" s="660"/>
      <c r="Y9" s="661"/>
      <c r="Z9" s="662">
        <v>0.2</v>
      </c>
      <c r="AA9" s="662"/>
      <c r="AB9" s="662"/>
      <c r="AC9" s="662"/>
      <c r="AD9" s="663">
        <v>44273</v>
      </c>
      <c r="AE9" s="663"/>
      <c r="AF9" s="663"/>
      <c r="AG9" s="663"/>
      <c r="AH9" s="663"/>
      <c r="AI9" s="663"/>
      <c r="AJ9" s="663"/>
      <c r="AK9" s="663"/>
      <c r="AL9" s="664">
        <v>0.3</v>
      </c>
      <c r="AM9" s="665"/>
      <c r="AN9" s="665"/>
      <c r="AO9" s="666"/>
      <c r="AP9" s="656" t="s">
        <v>248</v>
      </c>
      <c r="AQ9" s="657"/>
      <c r="AR9" s="657"/>
      <c r="AS9" s="657"/>
      <c r="AT9" s="657"/>
      <c r="AU9" s="657"/>
      <c r="AV9" s="657"/>
      <c r="AW9" s="657"/>
      <c r="AX9" s="657"/>
      <c r="AY9" s="657"/>
      <c r="AZ9" s="657"/>
      <c r="BA9" s="657"/>
      <c r="BB9" s="657"/>
      <c r="BC9" s="657"/>
      <c r="BD9" s="657"/>
      <c r="BE9" s="657"/>
      <c r="BF9" s="658"/>
      <c r="BG9" s="659">
        <v>3144243</v>
      </c>
      <c r="BH9" s="660"/>
      <c r="BI9" s="660"/>
      <c r="BJ9" s="660"/>
      <c r="BK9" s="660"/>
      <c r="BL9" s="660"/>
      <c r="BM9" s="660"/>
      <c r="BN9" s="661"/>
      <c r="BO9" s="662">
        <v>39.9</v>
      </c>
      <c r="BP9" s="662"/>
      <c r="BQ9" s="662"/>
      <c r="BR9" s="662"/>
      <c r="BS9" s="663" t="s">
        <v>129</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2332344</v>
      </c>
      <c r="CS9" s="660"/>
      <c r="CT9" s="660"/>
      <c r="CU9" s="660"/>
      <c r="CV9" s="660"/>
      <c r="CW9" s="660"/>
      <c r="CX9" s="660"/>
      <c r="CY9" s="661"/>
      <c r="CZ9" s="662">
        <v>9.4</v>
      </c>
      <c r="DA9" s="662"/>
      <c r="DB9" s="662"/>
      <c r="DC9" s="662"/>
      <c r="DD9" s="668">
        <v>71489</v>
      </c>
      <c r="DE9" s="660"/>
      <c r="DF9" s="660"/>
      <c r="DG9" s="660"/>
      <c r="DH9" s="660"/>
      <c r="DI9" s="660"/>
      <c r="DJ9" s="660"/>
      <c r="DK9" s="660"/>
      <c r="DL9" s="660"/>
      <c r="DM9" s="660"/>
      <c r="DN9" s="660"/>
      <c r="DO9" s="660"/>
      <c r="DP9" s="661"/>
      <c r="DQ9" s="668">
        <v>1551358</v>
      </c>
      <c r="DR9" s="660"/>
      <c r="DS9" s="660"/>
      <c r="DT9" s="660"/>
      <c r="DU9" s="660"/>
      <c r="DV9" s="660"/>
      <c r="DW9" s="660"/>
      <c r="DX9" s="660"/>
      <c r="DY9" s="660"/>
      <c r="DZ9" s="660"/>
      <c r="EA9" s="660"/>
      <c r="EB9" s="660"/>
      <c r="EC9" s="669"/>
    </row>
    <row r="10" spans="2:143" ht="11.25" customHeight="1" x14ac:dyDescent="0.25">
      <c r="B10" s="656" t="s">
        <v>250</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129</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120777</v>
      </c>
      <c r="BH10" s="660"/>
      <c r="BI10" s="660"/>
      <c r="BJ10" s="660"/>
      <c r="BK10" s="660"/>
      <c r="BL10" s="660"/>
      <c r="BM10" s="660"/>
      <c r="BN10" s="661"/>
      <c r="BO10" s="662">
        <v>1.5</v>
      </c>
      <c r="BP10" s="662"/>
      <c r="BQ10" s="662"/>
      <c r="BR10" s="662"/>
      <c r="BS10" s="663" t="s">
        <v>140</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4035</v>
      </c>
      <c r="CS10" s="660"/>
      <c r="CT10" s="660"/>
      <c r="CU10" s="660"/>
      <c r="CV10" s="660"/>
      <c r="CW10" s="660"/>
      <c r="CX10" s="660"/>
      <c r="CY10" s="661"/>
      <c r="CZ10" s="662">
        <v>0</v>
      </c>
      <c r="DA10" s="662"/>
      <c r="DB10" s="662"/>
      <c r="DC10" s="662"/>
      <c r="DD10" s="668" t="s">
        <v>129</v>
      </c>
      <c r="DE10" s="660"/>
      <c r="DF10" s="660"/>
      <c r="DG10" s="660"/>
      <c r="DH10" s="660"/>
      <c r="DI10" s="660"/>
      <c r="DJ10" s="660"/>
      <c r="DK10" s="660"/>
      <c r="DL10" s="660"/>
      <c r="DM10" s="660"/>
      <c r="DN10" s="660"/>
      <c r="DO10" s="660"/>
      <c r="DP10" s="661"/>
      <c r="DQ10" s="668">
        <v>35</v>
      </c>
      <c r="DR10" s="660"/>
      <c r="DS10" s="660"/>
      <c r="DT10" s="660"/>
      <c r="DU10" s="660"/>
      <c r="DV10" s="660"/>
      <c r="DW10" s="660"/>
      <c r="DX10" s="660"/>
      <c r="DY10" s="660"/>
      <c r="DZ10" s="660"/>
      <c r="EA10" s="660"/>
      <c r="EB10" s="660"/>
      <c r="EC10" s="669"/>
    </row>
    <row r="11" spans="2:143" ht="11.25" customHeight="1" x14ac:dyDescent="0.25">
      <c r="B11" s="656" t="s">
        <v>253</v>
      </c>
      <c r="C11" s="657"/>
      <c r="D11" s="657"/>
      <c r="E11" s="657"/>
      <c r="F11" s="657"/>
      <c r="G11" s="657"/>
      <c r="H11" s="657"/>
      <c r="I11" s="657"/>
      <c r="J11" s="657"/>
      <c r="K11" s="657"/>
      <c r="L11" s="657"/>
      <c r="M11" s="657"/>
      <c r="N11" s="657"/>
      <c r="O11" s="657"/>
      <c r="P11" s="657"/>
      <c r="Q11" s="658"/>
      <c r="R11" s="659">
        <v>1410730</v>
      </c>
      <c r="S11" s="660"/>
      <c r="T11" s="660"/>
      <c r="U11" s="660"/>
      <c r="V11" s="660"/>
      <c r="W11" s="660"/>
      <c r="X11" s="660"/>
      <c r="Y11" s="661"/>
      <c r="Z11" s="664">
        <v>5.4</v>
      </c>
      <c r="AA11" s="665"/>
      <c r="AB11" s="665"/>
      <c r="AC11" s="671"/>
      <c r="AD11" s="668">
        <v>1410730</v>
      </c>
      <c r="AE11" s="660"/>
      <c r="AF11" s="660"/>
      <c r="AG11" s="660"/>
      <c r="AH11" s="660"/>
      <c r="AI11" s="660"/>
      <c r="AJ11" s="660"/>
      <c r="AK11" s="661"/>
      <c r="AL11" s="664">
        <v>9.1999999999999993</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149739</v>
      </c>
      <c r="BH11" s="660"/>
      <c r="BI11" s="660"/>
      <c r="BJ11" s="660"/>
      <c r="BK11" s="660"/>
      <c r="BL11" s="660"/>
      <c r="BM11" s="660"/>
      <c r="BN11" s="661"/>
      <c r="BO11" s="662">
        <v>1.9</v>
      </c>
      <c r="BP11" s="662"/>
      <c r="BQ11" s="662"/>
      <c r="BR11" s="662"/>
      <c r="BS11" s="663" t="s">
        <v>140</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953171</v>
      </c>
      <c r="CS11" s="660"/>
      <c r="CT11" s="660"/>
      <c r="CU11" s="660"/>
      <c r="CV11" s="660"/>
      <c r="CW11" s="660"/>
      <c r="CX11" s="660"/>
      <c r="CY11" s="661"/>
      <c r="CZ11" s="662">
        <v>3.8</v>
      </c>
      <c r="DA11" s="662"/>
      <c r="DB11" s="662"/>
      <c r="DC11" s="662"/>
      <c r="DD11" s="668">
        <v>553880</v>
      </c>
      <c r="DE11" s="660"/>
      <c r="DF11" s="660"/>
      <c r="DG11" s="660"/>
      <c r="DH11" s="660"/>
      <c r="DI11" s="660"/>
      <c r="DJ11" s="660"/>
      <c r="DK11" s="660"/>
      <c r="DL11" s="660"/>
      <c r="DM11" s="660"/>
      <c r="DN11" s="660"/>
      <c r="DO11" s="660"/>
      <c r="DP11" s="661"/>
      <c r="DQ11" s="668">
        <v>529526</v>
      </c>
      <c r="DR11" s="660"/>
      <c r="DS11" s="660"/>
      <c r="DT11" s="660"/>
      <c r="DU11" s="660"/>
      <c r="DV11" s="660"/>
      <c r="DW11" s="660"/>
      <c r="DX11" s="660"/>
      <c r="DY11" s="660"/>
      <c r="DZ11" s="660"/>
      <c r="EA11" s="660"/>
      <c r="EB11" s="660"/>
      <c r="EC11" s="669"/>
    </row>
    <row r="12" spans="2:143" ht="11.25" customHeight="1" x14ac:dyDescent="0.25">
      <c r="B12" s="656" t="s">
        <v>256</v>
      </c>
      <c r="C12" s="657"/>
      <c r="D12" s="657"/>
      <c r="E12" s="657"/>
      <c r="F12" s="657"/>
      <c r="G12" s="657"/>
      <c r="H12" s="657"/>
      <c r="I12" s="657"/>
      <c r="J12" s="657"/>
      <c r="K12" s="657"/>
      <c r="L12" s="657"/>
      <c r="M12" s="657"/>
      <c r="N12" s="657"/>
      <c r="O12" s="657"/>
      <c r="P12" s="657"/>
      <c r="Q12" s="658"/>
      <c r="R12" s="659" t="s">
        <v>129</v>
      </c>
      <c r="S12" s="660"/>
      <c r="T12" s="660"/>
      <c r="U12" s="660"/>
      <c r="V12" s="660"/>
      <c r="W12" s="660"/>
      <c r="X12" s="660"/>
      <c r="Y12" s="661"/>
      <c r="Z12" s="662" t="s">
        <v>140</v>
      </c>
      <c r="AA12" s="662"/>
      <c r="AB12" s="662"/>
      <c r="AC12" s="662"/>
      <c r="AD12" s="663" t="s">
        <v>140</v>
      </c>
      <c r="AE12" s="663"/>
      <c r="AF12" s="663"/>
      <c r="AG12" s="663"/>
      <c r="AH12" s="663"/>
      <c r="AI12" s="663"/>
      <c r="AJ12" s="663"/>
      <c r="AK12" s="663"/>
      <c r="AL12" s="664" t="s">
        <v>129</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3827931</v>
      </c>
      <c r="BH12" s="660"/>
      <c r="BI12" s="660"/>
      <c r="BJ12" s="660"/>
      <c r="BK12" s="660"/>
      <c r="BL12" s="660"/>
      <c r="BM12" s="660"/>
      <c r="BN12" s="661"/>
      <c r="BO12" s="662">
        <v>48.6</v>
      </c>
      <c r="BP12" s="662"/>
      <c r="BQ12" s="662"/>
      <c r="BR12" s="662"/>
      <c r="BS12" s="663" t="s">
        <v>239</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213689</v>
      </c>
      <c r="CS12" s="660"/>
      <c r="CT12" s="660"/>
      <c r="CU12" s="660"/>
      <c r="CV12" s="660"/>
      <c r="CW12" s="660"/>
      <c r="CX12" s="660"/>
      <c r="CY12" s="661"/>
      <c r="CZ12" s="662">
        <v>0.9</v>
      </c>
      <c r="DA12" s="662"/>
      <c r="DB12" s="662"/>
      <c r="DC12" s="662"/>
      <c r="DD12" s="668" t="s">
        <v>129</v>
      </c>
      <c r="DE12" s="660"/>
      <c r="DF12" s="660"/>
      <c r="DG12" s="660"/>
      <c r="DH12" s="660"/>
      <c r="DI12" s="660"/>
      <c r="DJ12" s="660"/>
      <c r="DK12" s="660"/>
      <c r="DL12" s="660"/>
      <c r="DM12" s="660"/>
      <c r="DN12" s="660"/>
      <c r="DO12" s="660"/>
      <c r="DP12" s="661"/>
      <c r="DQ12" s="668">
        <v>60889</v>
      </c>
      <c r="DR12" s="660"/>
      <c r="DS12" s="660"/>
      <c r="DT12" s="660"/>
      <c r="DU12" s="660"/>
      <c r="DV12" s="660"/>
      <c r="DW12" s="660"/>
      <c r="DX12" s="660"/>
      <c r="DY12" s="660"/>
      <c r="DZ12" s="660"/>
      <c r="EA12" s="660"/>
      <c r="EB12" s="660"/>
      <c r="EC12" s="669"/>
    </row>
    <row r="13" spans="2:143" ht="11.25" customHeight="1" x14ac:dyDescent="0.25">
      <c r="B13" s="656" t="s">
        <v>259</v>
      </c>
      <c r="C13" s="657"/>
      <c r="D13" s="657"/>
      <c r="E13" s="657"/>
      <c r="F13" s="657"/>
      <c r="G13" s="657"/>
      <c r="H13" s="657"/>
      <c r="I13" s="657"/>
      <c r="J13" s="657"/>
      <c r="K13" s="657"/>
      <c r="L13" s="657"/>
      <c r="M13" s="657"/>
      <c r="N13" s="657"/>
      <c r="O13" s="657"/>
      <c r="P13" s="657"/>
      <c r="Q13" s="658"/>
      <c r="R13" s="659" t="s">
        <v>140</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239</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3814034</v>
      </c>
      <c r="BH13" s="660"/>
      <c r="BI13" s="660"/>
      <c r="BJ13" s="660"/>
      <c r="BK13" s="660"/>
      <c r="BL13" s="660"/>
      <c r="BM13" s="660"/>
      <c r="BN13" s="661"/>
      <c r="BO13" s="662">
        <v>48.4</v>
      </c>
      <c r="BP13" s="662"/>
      <c r="BQ13" s="662"/>
      <c r="BR13" s="662"/>
      <c r="BS13" s="663" t="s">
        <v>129</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1872366</v>
      </c>
      <c r="CS13" s="660"/>
      <c r="CT13" s="660"/>
      <c r="CU13" s="660"/>
      <c r="CV13" s="660"/>
      <c r="CW13" s="660"/>
      <c r="CX13" s="660"/>
      <c r="CY13" s="661"/>
      <c r="CZ13" s="662">
        <v>7.6</v>
      </c>
      <c r="DA13" s="662"/>
      <c r="DB13" s="662"/>
      <c r="DC13" s="662"/>
      <c r="DD13" s="668">
        <v>806778</v>
      </c>
      <c r="DE13" s="660"/>
      <c r="DF13" s="660"/>
      <c r="DG13" s="660"/>
      <c r="DH13" s="660"/>
      <c r="DI13" s="660"/>
      <c r="DJ13" s="660"/>
      <c r="DK13" s="660"/>
      <c r="DL13" s="660"/>
      <c r="DM13" s="660"/>
      <c r="DN13" s="660"/>
      <c r="DO13" s="660"/>
      <c r="DP13" s="661"/>
      <c r="DQ13" s="668">
        <v>1412319</v>
      </c>
      <c r="DR13" s="660"/>
      <c r="DS13" s="660"/>
      <c r="DT13" s="660"/>
      <c r="DU13" s="660"/>
      <c r="DV13" s="660"/>
      <c r="DW13" s="660"/>
      <c r="DX13" s="660"/>
      <c r="DY13" s="660"/>
      <c r="DZ13" s="660"/>
      <c r="EA13" s="660"/>
      <c r="EB13" s="660"/>
      <c r="EC13" s="669"/>
    </row>
    <row r="14" spans="2:143" ht="11.25" customHeight="1" x14ac:dyDescent="0.25">
      <c r="B14" s="656" t="s">
        <v>262</v>
      </c>
      <c r="C14" s="657"/>
      <c r="D14" s="657"/>
      <c r="E14" s="657"/>
      <c r="F14" s="657"/>
      <c r="G14" s="657"/>
      <c r="H14" s="657"/>
      <c r="I14" s="657"/>
      <c r="J14" s="657"/>
      <c r="K14" s="657"/>
      <c r="L14" s="657"/>
      <c r="M14" s="657"/>
      <c r="N14" s="657"/>
      <c r="O14" s="657"/>
      <c r="P14" s="657"/>
      <c r="Q14" s="658"/>
      <c r="R14" s="659">
        <v>4</v>
      </c>
      <c r="S14" s="660"/>
      <c r="T14" s="660"/>
      <c r="U14" s="660"/>
      <c r="V14" s="660"/>
      <c r="W14" s="660"/>
      <c r="X14" s="660"/>
      <c r="Y14" s="661"/>
      <c r="Z14" s="662">
        <v>0</v>
      </c>
      <c r="AA14" s="662"/>
      <c r="AB14" s="662"/>
      <c r="AC14" s="662"/>
      <c r="AD14" s="663">
        <v>4</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182303</v>
      </c>
      <c r="BH14" s="660"/>
      <c r="BI14" s="660"/>
      <c r="BJ14" s="660"/>
      <c r="BK14" s="660"/>
      <c r="BL14" s="660"/>
      <c r="BM14" s="660"/>
      <c r="BN14" s="661"/>
      <c r="BO14" s="662">
        <v>2.2999999999999998</v>
      </c>
      <c r="BP14" s="662"/>
      <c r="BQ14" s="662"/>
      <c r="BR14" s="662"/>
      <c r="BS14" s="663" t="s">
        <v>129</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910504</v>
      </c>
      <c r="CS14" s="660"/>
      <c r="CT14" s="660"/>
      <c r="CU14" s="660"/>
      <c r="CV14" s="660"/>
      <c r="CW14" s="660"/>
      <c r="CX14" s="660"/>
      <c r="CY14" s="661"/>
      <c r="CZ14" s="662">
        <v>3.7</v>
      </c>
      <c r="DA14" s="662"/>
      <c r="DB14" s="662"/>
      <c r="DC14" s="662"/>
      <c r="DD14" s="668">
        <v>80594</v>
      </c>
      <c r="DE14" s="660"/>
      <c r="DF14" s="660"/>
      <c r="DG14" s="660"/>
      <c r="DH14" s="660"/>
      <c r="DI14" s="660"/>
      <c r="DJ14" s="660"/>
      <c r="DK14" s="660"/>
      <c r="DL14" s="660"/>
      <c r="DM14" s="660"/>
      <c r="DN14" s="660"/>
      <c r="DO14" s="660"/>
      <c r="DP14" s="661"/>
      <c r="DQ14" s="668">
        <v>844503</v>
      </c>
      <c r="DR14" s="660"/>
      <c r="DS14" s="660"/>
      <c r="DT14" s="660"/>
      <c r="DU14" s="660"/>
      <c r="DV14" s="660"/>
      <c r="DW14" s="660"/>
      <c r="DX14" s="660"/>
      <c r="DY14" s="660"/>
      <c r="DZ14" s="660"/>
      <c r="EA14" s="660"/>
      <c r="EB14" s="660"/>
      <c r="EC14" s="669"/>
    </row>
    <row r="15" spans="2:143" ht="11.25" customHeight="1" x14ac:dyDescent="0.25">
      <c r="B15" s="656" t="s">
        <v>265</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239</v>
      </c>
      <c r="AA15" s="662"/>
      <c r="AB15" s="662"/>
      <c r="AC15" s="662"/>
      <c r="AD15" s="663" t="s">
        <v>239</v>
      </c>
      <c r="AE15" s="663"/>
      <c r="AF15" s="663"/>
      <c r="AG15" s="663"/>
      <c r="AH15" s="663"/>
      <c r="AI15" s="663"/>
      <c r="AJ15" s="663"/>
      <c r="AK15" s="663"/>
      <c r="AL15" s="664" t="s">
        <v>129</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343696</v>
      </c>
      <c r="BH15" s="660"/>
      <c r="BI15" s="660"/>
      <c r="BJ15" s="660"/>
      <c r="BK15" s="660"/>
      <c r="BL15" s="660"/>
      <c r="BM15" s="660"/>
      <c r="BN15" s="661"/>
      <c r="BO15" s="662">
        <v>4.4000000000000004</v>
      </c>
      <c r="BP15" s="662"/>
      <c r="BQ15" s="662"/>
      <c r="BR15" s="662"/>
      <c r="BS15" s="663" t="s">
        <v>140</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2288477</v>
      </c>
      <c r="CS15" s="660"/>
      <c r="CT15" s="660"/>
      <c r="CU15" s="660"/>
      <c r="CV15" s="660"/>
      <c r="CW15" s="660"/>
      <c r="CX15" s="660"/>
      <c r="CY15" s="661"/>
      <c r="CZ15" s="662">
        <v>9.1999999999999993</v>
      </c>
      <c r="DA15" s="662"/>
      <c r="DB15" s="662"/>
      <c r="DC15" s="662"/>
      <c r="DD15" s="668">
        <v>213645</v>
      </c>
      <c r="DE15" s="660"/>
      <c r="DF15" s="660"/>
      <c r="DG15" s="660"/>
      <c r="DH15" s="660"/>
      <c r="DI15" s="660"/>
      <c r="DJ15" s="660"/>
      <c r="DK15" s="660"/>
      <c r="DL15" s="660"/>
      <c r="DM15" s="660"/>
      <c r="DN15" s="660"/>
      <c r="DO15" s="660"/>
      <c r="DP15" s="661"/>
      <c r="DQ15" s="668">
        <v>1720942</v>
      </c>
      <c r="DR15" s="660"/>
      <c r="DS15" s="660"/>
      <c r="DT15" s="660"/>
      <c r="DU15" s="660"/>
      <c r="DV15" s="660"/>
      <c r="DW15" s="660"/>
      <c r="DX15" s="660"/>
      <c r="DY15" s="660"/>
      <c r="DZ15" s="660"/>
      <c r="EA15" s="660"/>
      <c r="EB15" s="660"/>
      <c r="EC15" s="669"/>
    </row>
    <row r="16" spans="2:143" ht="11.25" customHeight="1" x14ac:dyDescent="0.25">
      <c r="B16" s="656" t="s">
        <v>268</v>
      </c>
      <c r="C16" s="657"/>
      <c r="D16" s="657"/>
      <c r="E16" s="657"/>
      <c r="F16" s="657"/>
      <c r="G16" s="657"/>
      <c r="H16" s="657"/>
      <c r="I16" s="657"/>
      <c r="J16" s="657"/>
      <c r="K16" s="657"/>
      <c r="L16" s="657"/>
      <c r="M16" s="657"/>
      <c r="N16" s="657"/>
      <c r="O16" s="657"/>
      <c r="P16" s="657"/>
      <c r="Q16" s="658"/>
      <c r="R16" s="659">
        <v>67077</v>
      </c>
      <c r="S16" s="660"/>
      <c r="T16" s="660"/>
      <c r="U16" s="660"/>
      <c r="V16" s="660"/>
      <c r="W16" s="660"/>
      <c r="X16" s="660"/>
      <c r="Y16" s="661"/>
      <c r="Z16" s="662">
        <v>0.3</v>
      </c>
      <c r="AA16" s="662"/>
      <c r="AB16" s="662"/>
      <c r="AC16" s="662"/>
      <c r="AD16" s="663">
        <v>67077</v>
      </c>
      <c r="AE16" s="663"/>
      <c r="AF16" s="663"/>
      <c r="AG16" s="663"/>
      <c r="AH16" s="663"/>
      <c r="AI16" s="663"/>
      <c r="AJ16" s="663"/>
      <c r="AK16" s="663"/>
      <c r="AL16" s="664">
        <v>0.4</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129</v>
      </c>
      <c r="BP16" s="662"/>
      <c r="BQ16" s="662"/>
      <c r="BR16" s="662"/>
      <c r="BS16" s="663" t="s">
        <v>129</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t="s">
        <v>129</v>
      </c>
      <c r="CS16" s="660"/>
      <c r="CT16" s="660"/>
      <c r="CU16" s="660"/>
      <c r="CV16" s="660"/>
      <c r="CW16" s="660"/>
      <c r="CX16" s="660"/>
      <c r="CY16" s="661"/>
      <c r="CZ16" s="662" t="s">
        <v>129</v>
      </c>
      <c r="DA16" s="662"/>
      <c r="DB16" s="662"/>
      <c r="DC16" s="662"/>
      <c r="DD16" s="668" t="s">
        <v>140</v>
      </c>
      <c r="DE16" s="660"/>
      <c r="DF16" s="660"/>
      <c r="DG16" s="660"/>
      <c r="DH16" s="660"/>
      <c r="DI16" s="660"/>
      <c r="DJ16" s="660"/>
      <c r="DK16" s="660"/>
      <c r="DL16" s="660"/>
      <c r="DM16" s="660"/>
      <c r="DN16" s="660"/>
      <c r="DO16" s="660"/>
      <c r="DP16" s="661"/>
      <c r="DQ16" s="668" t="s">
        <v>140</v>
      </c>
      <c r="DR16" s="660"/>
      <c r="DS16" s="660"/>
      <c r="DT16" s="660"/>
      <c r="DU16" s="660"/>
      <c r="DV16" s="660"/>
      <c r="DW16" s="660"/>
      <c r="DX16" s="660"/>
      <c r="DY16" s="660"/>
      <c r="DZ16" s="660"/>
      <c r="EA16" s="660"/>
      <c r="EB16" s="660"/>
      <c r="EC16" s="669"/>
    </row>
    <row r="17" spans="2:133" ht="11.25" customHeight="1" x14ac:dyDescent="0.25">
      <c r="B17" s="656" t="s">
        <v>271</v>
      </c>
      <c r="C17" s="657"/>
      <c r="D17" s="657"/>
      <c r="E17" s="657"/>
      <c r="F17" s="657"/>
      <c r="G17" s="657"/>
      <c r="H17" s="657"/>
      <c r="I17" s="657"/>
      <c r="J17" s="657"/>
      <c r="K17" s="657"/>
      <c r="L17" s="657"/>
      <c r="M17" s="657"/>
      <c r="N17" s="657"/>
      <c r="O17" s="657"/>
      <c r="P17" s="657"/>
      <c r="Q17" s="658"/>
      <c r="R17" s="659">
        <v>108874</v>
      </c>
      <c r="S17" s="660"/>
      <c r="T17" s="660"/>
      <c r="U17" s="660"/>
      <c r="V17" s="660"/>
      <c r="W17" s="660"/>
      <c r="X17" s="660"/>
      <c r="Y17" s="661"/>
      <c r="Z17" s="662">
        <v>0.4</v>
      </c>
      <c r="AA17" s="662"/>
      <c r="AB17" s="662"/>
      <c r="AC17" s="662"/>
      <c r="AD17" s="663">
        <v>108874</v>
      </c>
      <c r="AE17" s="663"/>
      <c r="AF17" s="663"/>
      <c r="AG17" s="663"/>
      <c r="AH17" s="663"/>
      <c r="AI17" s="663"/>
      <c r="AJ17" s="663"/>
      <c r="AK17" s="663"/>
      <c r="AL17" s="664">
        <v>0.7</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140</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2177037</v>
      </c>
      <c r="CS17" s="660"/>
      <c r="CT17" s="660"/>
      <c r="CU17" s="660"/>
      <c r="CV17" s="660"/>
      <c r="CW17" s="660"/>
      <c r="CX17" s="660"/>
      <c r="CY17" s="661"/>
      <c r="CZ17" s="662">
        <v>8.8000000000000007</v>
      </c>
      <c r="DA17" s="662"/>
      <c r="DB17" s="662"/>
      <c r="DC17" s="662"/>
      <c r="DD17" s="668" t="s">
        <v>129</v>
      </c>
      <c r="DE17" s="660"/>
      <c r="DF17" s="660"/>
      <c r="DG17" s="660"/>
      <c r="DH17" s="660"/>
      <c r="DI17" s="660"/>
      <c r="DJ17" s="660"/>
      <c r="DK17" s="660"/>
      <c r="DL17" s="660"/>
      <c r="DM17" s="660"/>
      <c r="DN17" s="660"/>
      <c r="DO17" s="660"/>
      <c r="DP17" s="661"/>
      <c r="DQ17" s="668">
        <v>2177037</v>
      </c>
      <c r="DR17" s="660"/>
      <c r="DS17" s="660"/>
      <c r="DT17" s="660"/>
      <c r="DU17" s="660"/>
      <c r="DV17" s="660"/>
      <c r="DW17" s="660"/>
      <c r="DX17" s="660"/>
      <c r="DY17" s="660"/>
      <c r="DZ17" s="660"/>
      <c r="EA17" s="660"/>
      <c r="EB17" s="660"/>
      <c r="EC17" s="669"/>
    </row>
    <row r="18" spans="2:133" ht="11.25" customHeight="1" x14ac:dyDescent="0.25">
      <c r="B18" s="656" t="s">
        <v>274</v>
      </c>
      <c r="C18" s="657"/>
      <c r="D18" s="657"/>
      <c r="E18" s="657"/>
      <c r="F18" s="657"/>
      <c r="G18" s="657"/>
      <c r="H18" s="657"/>
      <c r="I18" s="657"/>
      <c r="J18" s="657"/>
      <c r="K18" s="657"/>
      <c r="L18" s="657"/>
      <c r="M18" s="657"/>
      <c r="N18" s="657"/>
      <c r="O18" s="657"/>
      <c r="P18" s="657"/>
      <c r="Q18" s="658"/>
      <c r="R18" s="659">
        <v>72331</v>
      </c>
      <c r="S18" s="660"/>
      <c r="T18" s="660"/>
      <c r="U18" s="660"/>
      <c r="V18" s="660"/>
      <c r="W18" s="660"/>
      <c r="X18" s="660"/>
      <c r="Y18" s="661"/>
      <c r="Z18" s="662">
        <v>0.3</v>
      </c>
      <c r="AA18" s="662"/>
      <c r="AB18" s="662"/>
      <c r="AC18" s="662"/>
      <c r="AD18" s="663">
        <v>72331</v>
      </c>
      <c r="AE18" s="663"/>
      <c r="AF18" s="663"/>
      <c r="AG18" s="663"/>
      <c r="AH18" s="663"/>
      <c r="AI18" s="663"/>
      <c r="AJ18" s="663"/>
      <c r="AK18" s="663"/>
      <c r="AL18" s="664">
        <v>0.5</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140</v>
      </c>
      <c r="BP18" s="662"/>
      <c r="BQ18" s="662"/>
      <c r="BR18" s="662"/>
      <c r="BS18" s="663" t="s">
        <v>239</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140</v>
      </c>
      <c r="DR18" s="660"/>
      <c r="DS18" s="660"/>
      <c r="DT18" s="660"/>
      <c r="DU18" s="660"/>
      <c r="DV18" s="660"/>
      <c r="DW18" s="660"/>
      <c r="DX18" s="660"/>
      <c r="DY18" s="660"/>
      <c r="DZ18" s="660"/>
      <c r="EA18" s="660"/>
      <c r="EB18" s="660"/>
      <c r="EC18" s="669"/>
    </row>
    <row r="19" spans="2:133" ht="11.25" customHeight="1" x14ac:dyDescent="0.25">
      <c r="B19" s="656" t="s">
        <v>277</v>
      </c>
      <c r="C19" s="657"/>
      <c r="D19" s="657"/>
      <c r="E19" s="657"/>
      <c r="F19" s="657"/>
      <c r="G19" s="657"/>
      <c r="H19" s="657"/>
      <c r="I19" s="657"/>
      <c r="J19" s="657"/>
      <c r="K19" s="657"/>
      <c r="L19" s="657"/>
      <c r="M19" s="657"/>
      <c r="N19" s="657"/>
      <c r="O19" s="657"/>
      <c r="P19" s="657"/>
      <c r="Q19" s="658"/>
      <c r="R19" s="659">
        <v>72150</v>
      </c>
      <c r="S19" s="660"/>
      <c r="T19" s="660"/>
      <c r="U19" s="660"/>
      <c r="V19" s="660"/>
      <c r="W19" s="660"/>
      <c r="X19" s="660"/>
      <c r="Y19" s="661"/>
      <c r="Z19" s="662">
        <v>0.3</v>
      </c>
      <c r="AA19" s="662"/>
      <c r="AB19" s="662"/>
      <c r="AC19" s="662"/>
      <c r="AD19" s="663">
        <v>72150</v>
      </c>
      <c r="AE19" s="663"/>
      <c r="AF19" s="663"/>
      <c r="AG19" s="663"/>
      <c r="AH19" s="663"/>
      <c r="AI19" s="663"/>
      <c r="AJ19" s="663"/>
      <c r="AK19" s="663"/>
      <c r="AL19" s="664">
        <v>0.5</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t="s">
        <v>129</v>
      </c>
      <c r="BH19" s="660"/>
      <c r="BI19" s="660"/>
      <c r="BJ19" s="660"/>
      <c r="BK19" s="660"/>
      <c r="BL19" s="660"/>
      <c r="BM19" s="660"/>
      <c r="BN19" s="661"/>
      <c r="BO19" s="662" t="s">
        <v>140</v>
      </c>
      <c r="BP19" s="662"/>
      <c r="BQ19" s="662"/>
      <c r="BR19" s="662"/>
      <c r="BS19" s="663" t="s">
        <v>140</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140</v>
      </c>
      <c r="DA19" s="662"/>
      <c r="DB19" s="662"/>
      <c r="DC19" s="662"/>
      <c r="DD19" s="668" t="s">
        <v>129</v>
      </c>
      <c r="DE19" s="660"/>
      <c r="DF19" s="660"/>
      <c r="DG19" s="660"/>
      <c r="DH19" s="660"/>
      <c r="DI19" s="660"/>
      <c r="DJ19" s="660"/>
      <c r="DK19" s="660"/>
      <c r="DL19" s="660"/>
      <c r="DM19" s="660"/>
      <c r="DN19" s="660"/>
      <c r="DO19" s="660"/>
      <c r="DP19" s="661"/>
      <c r="DQ19" s="668" t="s">
        <v>140</v>
      </c>
      <c r="DR19" s="660"/>
      <c r="DS19" s="660"/>
      <c r="DT19" s="660"/>
      <c r="DU19" s="660"/>
      <c r="DV19" s="660"/>
      <c r="DW19" s="660"/>
      <c r="DX19" s="660"/>
      <c r="DY19" s="660"/>
      <c r="DZ19" s="660"/>
      <c r="EA19" s="660"/>
      <c r="EB19" s="660"/>
      <c r="EC19" s="669"/>
    </row>
    <row r="20" spans="2:133" ht="11.25" customHeight="1" x14ac:dyDescent="0.25">
      <c r="B20" s="672" t="s">
        <v>280</v>
      </c>
      <c r="C20" s="673"/>
      <c r="D20" s="673"/>
      <c r="E20" s="673"/>
      <c r="F20" s="673"/>
      <c r="G20" s="673"/>
      <c r="H20" s="673"/>
      <c r="I20" s="673"/>
      <c r="J20" s="673"/>
      <c r="K20" s="673"/>
      <c r="L20" s="673"/>
      <c r="M20" s="673"/>
      <c r="N20" s="673"/>
      <c r="O20" s="673"/>
      <c r="P20" s="673"/>
      <c r="Q20" s="674"/>
      <c r="R20" s="659">
        <v>181</v>
      </c>
      <c r="S20" s="660"/>
      <c r="T20" s="660"/>
      <c r="U20" s="660"/>
      <c r="V20" s="660"/>
      <c r="W20" s="660"/>
      <c r="X20" s="660"/>
      <c r="Y20" s="661"/>
      <c r="Z20" s="662">
        <v>0</v>
      </c>
      <c r="AA20" s="662"/>
      <c r="AB20" s="662"/>
      <c r="AC20" s="662"/>
      <c r="AD20" s="663">
        <v>181</v>
      </c>
      <c r="AE20" s="663"/>
      <c r="AF20" s="663"/>
      <c r="AG20" s="663"/>
      <c r="AH20" s="663"/>
      <c r="AI20" s="663"/>
      <c r="AJ20" s="663"/>
      <c r="AK20" s="663"/>
      <c r="AL20" s="664">
        <v>0</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t="s">
        <v>239</v>
      </c>
      <c r="BH20" s="660"/>
      <c r="BI20" s="660"/>
      <c r="BJ20" s="660"/>
      <c r="BK20" s="660"/>
      <c r="BL20" s="660"/>
      <c r="BM20" s="660"/>
      <c r="BN20" s="661"/>
      <c r="BO20" s="662" t="s">
        <v>129</v>
      </c>
      <c r="BP20" s="662"/>
      <c r="BQ20" s="662"/>
      <c r="BR20" s="662"/>
      <c r="BS20" s="663" t="s">
        <v>140</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24780063</v>
      </c>
      <c r="CS20" s="660"/>
      <c r="CT20" s="660"/>
      <c r="CU20" s="660"/>
      <c r="CV20" s="660"/>
      <c r="CW20" s="660"/>
      <c r="CX20" s="660"/>
      <c r="CY20" s="661"/>
      <c r="CZ20" s="662">
        <v>100</v>
      </c>
      <c r="DA20" s="662"/>
      <c r="DB20" s="662"/>
      <c r="DC20" s="662"/>
      <c r="DD20" s="668">
        <v>2102978</v>
      </c>
      <c r="DE20" s="660"/>
      <c r="DF20" s="660"/>
      <c r="DG20" s="660"/>
      <c r="DH20" s="660"/>
      <c r="DI20" s="660"/>
      <c r="DJ20" s="660"/>
      <c r="DK20" s="660"/>
      <c r="DL20" s="660"/>
      <c r="DM20" s="660"/>
      <c r="DN20" s="660"/>
      <c r="DO20" s="660"/>
      <c r="DP20" s="661"/>
      <c r="DQ20" s="668">
        <v>16684592</v>
      </c>
      <c r="DR20" s="660"/>
      <c r="DS20" s="660"/>
      <c r="DT20" s="660"/>
      <c r="DU20" s="660"/>
      <c r="DV20" s="660"/>
      <c r="DW20" s="660"/>
      <c r="DX20" s="660"/>
      <c r="DY20" s="660"/>
      <c r="DZ20" s="660"/>
      <c r="EA20" s="660"/>
      <c r="EB20" s="660"/>
      <c r="EC20" s="669"/>
    </row>
    <row r="21" spans="2:133" ht="11.25" customHeight="1" x14ac:dyDescent="0.25">
      <c r="B21" s="656" t="s">
        <v>283</v>
      </c>
      <c r="C21" s="657"/>
      <c r="D21" s="657"/>
      <c r="E21" s="657"/>
      <c r="F21" s="657"/>
      <c r="G21" s="657"/>
      <c r="H21" s="657"/>
      <c r="I21" s="657"/>
      <c r="J21" s="657"/>
      <c r="K21" s="657"/>
      <c r="L21" s="657"/>
      <c r="M21" s="657"/>
      <c r="N21" s="657"/>
      <c r="O21" s="657"/>
      <c r="P21" s="657"/>
      <c r="Q21" s="658"/>
      <c r="R21" s="659">
        <v>5606192</v>
      </c>
      <c r="S21" s="660"/>
      <c r="T21" s="660"/>
      <c r="U21" s="660"/>
      <c r="V21" s="660"/>
      <c r="W21" s="660"/>
      <c r="X21" s="660"/>
      <c r="Y21" s="661"/>
      <c r="Z21" s="662">
        <v>21.6</v>
      </c>
      <c r="AA21" s="662"/>
      <c r="AB21" s="662"/>
      <c r="AC21" s="662"/>
      <c r="AD21" s="663">
        <v>5269441</v>
      </c>
      <c r="AE21" s="663"/>
      <c r="AF21" s="663"/>
      <c r="AG21" s="663"/>
      <c r="AH21" s="663"/>
      <c r="AI21" s="663"/>
      <c r="AJ21" s="663"/>
      <c r="AK21" s="663"/>
      <c r="AL21" s="664">
        <v>34.4</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t="s">
        <v>129</v>
      </c>
      <c r="BH21" s="660"/>
      <c r="BI21" s="660"/>
      <c r="BJ21" s="660"/>
      <c r="BK21" s="660"/>
      <c r="BL21" s="660"/>
      <c r="BM21" s="660"/>
      <c r="BN21" s="661"/>
      <c r="BO21" s="662" t="s">
        <v>129</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285</v>
      </c>
      <c r="C22" s="657"/>
      <c r="D22" s="657"/>
      <c r="E22" s="657"/>
      <c r="F22" s="657"/>
      <c r="G22" s="657"/>
      <c r="H22" s="657"/>
      <c r="I22" s="657"/>
      <c r="J22" s="657"/>
      <c r="K22" s="657"/>
      <c r="L22" s="657"/>
      <c r="M22" s="657"/>
      <c r="N22" s="657"/>
      <c r="O22" s="657"/>
      <c r="P22" s="657"/>
      <c r="Q22" s="658"/>
      <c r="R22" s="659">
        <v>5269441</v>
      </c>
      <c r="S22" s="660"/>
      <c r="T22" s="660"/>
      <c r="U22" s="660"/>
      <c r="V22" s="660"/>
      <c r="W22" s="660"/>
      <c r="X22" s="660"/>
      <c r="Y22" s="661"/>
      <c r="Z22" s="662">
        <v>20.3</v>
      </c>
      <c r="AA22" s="662"/>
      <c r="AB22" s="662"/>
      <c r="AC22" s="662"/>
      <c r="AD22" s="663">
        <v>5269441</v>
      </c>
      <c r="AE22" s="663"/>
      <c r="AF22" s="663"/>
      <c r="AG22" s="663"/>
      <c r="AH22" s="663"/>
      <c r="AI22" s="663"/>
      <c r="AJ22" s="663"/>
      <c r="AK22" s="663"/>
      <c r="AL22" s="664">
        <v>34.4</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288</v>
      </c>
      <c r="C23" s="657"/>
      <c r="D23" s="657"/>
      <c r="E23" s="657"/>
      <c r="F23" s="657"/>
      <c r="G23" s="657"/>
      <c r="H23" s="657"/>
      <c r="I23" s="657"/>
      <c r="J23" s="657"/>
      <c r="K23" s="657"/>
      <c r="L23" s="657"/>
      <c r="M23" s="657"/>
      <c r="N23" s="657"/>
      <c r="O23" s="657"/>
      <c r="P23" s="657"/>
      <c r="Q23" s="658"/>
      <c r="R23" s="659">
        <v>336751</v>
      </c>
      <c r="S23" s="660"/>
      <c r="T23" s="660"/>
      <c r="U23" s="660"/>
      <c r="V23" s="660"/>
      <c r="W23" s="660"/>
      <c r="X23" s="660"/>
      <c r="Y23" s="661"/>
      <c r="Z23" s="662">
        <v>1.3</v>
      </c>
      <c r="AA23" s="662"/>
      <c r="AB23" s="662"/>
      <c r="AC23" s="662"/>
      <c r="AD23" s="663" t="s">
        <v>129</v>
      </c>
      <c r="AE23" s="663"/>
      <c r="AF23" s="663"/>
      <c r="AG23" s="663"/>
      <c r="AH23" s="663"/>
      <c r="AI23" s="663"/>
      <c r="AJ23" s="663"/>
      <c r="AK23" s="663"/>
      <c r="AL23" s="664" t="s">
        <v>129</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t="s">
        <v>140</v>
      </c>
      <c r="BH23" s="660"/>
      <c r="BI23" s="660"/>
      <c r="BJ23" s="660"/>
      <c r="BK23" s="660"/>
      <c r="BL23" s="660"/>
      <c r="BM23" s="660"/>
      <c r="BN23" s="661"/>
      <c r="BO23" s="662" t="s">
        <v>129</v>
      </c>
      <c r="BP23" s="662"/>
      <c r="BQ23" s="662"/>
      <c r="BR23" s="662"/>
      <c r="BS23" s="663" t="s">
        <v>140</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25">
      <c r="B24" s="656" t="s">
        <v>295</v>
      </c>
      <c r="C24" s="657"/>
      <c r="D24" s="657"/>
      <c r="E24" s="657"/>
      <c r="F24" s="657"/>
      <c r="G24" s="657"/>
      <c r="H24" s="657"/>
      <c r="I24" s="657"/>
      <c r="J24" s="657"/>
      <c r="K24" s="657"/>
      <c r="L24" s="657"/>
      <c r="M24" s="657"/>
      <c r="N24" s="657"/>
      <c r="O24" s="657"/>
      <c r="P24" s="657"/>
      <c r="Q24" s="658"/>
      <c r="R24" s="659" t="s">
        <v>140</v>
      </c>
      <c r="S24" s="660"/>
      <c r="T24" s="660"/>
      <c r="U24" s="660"/>
      <c r="V24" s="660"/>
      <c r="W24" s="660"/>
      <c r="X24" s="660"/>
      <c r="Y24" s="661"/>
      <c r="Z24" s="662" t="s">
        <v>140</v>
      </c>
      <c r="AA24" s="662"/>
      <c r="AB24" s="662"/>
      <c r="AC24" s="662"/>
      <c r="AD24" s="663" t="s">
        <v>140</v>
      </c>
      <c r="AE24" s="663"/>
      <c r="AF24" s="663"/>
      <c r="AG24" s="663"/>
      <c r="AH24" s="663"/>
      <c r="AI24" s="663"/>
      <c r="AJ24" s="663"/>
      <c r="AK24" s="663"/>
      <c r="AL24" s="664" t="s">
        <v>129</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140</v>
      </c>
      <c r="BH24" s="660"/>
      <c r="BI24" s="660"/>
      <c r="BJ24" s="660"/>
      <c r="BK24" s="660"/>
      <c r="BL24" s="660"/>
      <c r="BM24" s="660"/>
      <c r="BN24" s="661"/>
      <c r="BO24" s="662" t="s">
        <v>140</v>
      </c>
      <c r="BP24" s="662"/>
      <c r="BQ24" s="662"/>
      <c r="BR24" s="662"/>
      <c r="BS24" s="663" t="s">
        <v>129</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12191880</v>
      </c>
      <c r="CS24" s="649"/>
      <c r="CT24" s="649"/>
      <c r="CU24" s="649"/>
      <c r="CV24" s="649"/>
      <c r="CW24" s="649"/>
      <c r="CX24" s="649"/>
      <c r="CY24" s="650"/>
      <c r="CZ24" s="653">
        <v>49.2</v>
      </c>
      <c r="DA24" s="654"/>
      <c r="DB24" s="654"/>
      <c r="DC24" s="670"/>
      <c r="DD24" s="694">
        <v>7882337</v>
      </c>
      <c r="DE24" s="649"/>
      <c r="DF24" s="649"/>
      <c r="DG24" s="649"/>
      <c r="DH24" s="649"/>
      <c r="DI24" s="649"/>
      <c r="DJ24" s="649"/>
      <c r="DK24" s="650"/>
      <c r="DL24" s="694">
        <v>7816407</v>
      </c>
      <c r="DM24" s="649"/>
      <c r="DN24" s="649"/>
      <c r="DO24" s="649"/>
      <c r="DP24" s="649"/>
      <c r="DQ24" s="649"/>
      <c r="DR24" s="649"/>
      <c r="DS24" s="649"/>
      <c r="DT24" s="649"/>
      <c r="DU24" s="649"/>
      <c r="DV24" s="650"/>
      <c r="DW24" s="653">
        <v>50.2</v>
      </c>
      <c r="DX24" s="654"/>
      <c r="DY24" s="654"/>
      <c r="DZ24" s="654"/>
      <c r="EA24" s="654"/>
      <c r="EB24" s="654"/>
      <c r="EC24" s="655"/>
    </row>
    <row r="25" spans="2:133" ht="11.25" customHeight="1" x14ac:dyDescent="0.25">
      <c r="B25" s="656" t="s">
        <v>298</v>
      </c>
      <c r="C25" s="657"/>
      <c r="D25" s="657"/>
      <c r="E25" s="657"/>
      <c r="F25" s="657"/>
      <c r="G25" s="657"/>
      <c r="H25" s="657"/>
      <c r="I25" s="657"/>
      <c r="J25" s="657"/>
      <c r="K25" s="657"/>
      <c r="L25" s="657"/>
      <c r="M25" s="657"/>
      <c r="N25" s="657"/>
      <c r="O25" s="657"/>
      <c r="P25" s="657"/>
      <c r="Q25" s="658"/>
      <c r="R25" s="659">
        <v>15544121</v>
      </c>
      <c r="S25" s="660"/>
      <c r="T25" s="660"/>
      <c r="U25" s="660"/>
      <c r="V25" s="660"/>
      <c r="W25" s="660"/>
      <c r="X25" s="660"/>
      <c r="Y25" s="661"/>
      <c r="Z25" s="662">
        <v>60</v>
      </c>
      <c r="AA25" s="662"/>
      <c r="AB25" s="662"/>
      <c r="AC25" s="662"/>
      <c r="AD25" s="663">
        <v>15207370</v>
      </c>
      <c r="AE25" s="663"/>
      <c r="AF25" s="663"/>
      <c r="AG25" s="663"/>
      <c r="AH25" s="663"/>
      <c r="AI25" s="663"/>
      <c r="AJ25" s="663"/>
      <c r="AK25" s="663"/>
      <c r="AL25" s="664">
        <v>99.4</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239</v>
      </c>
      <c r="BH25" s="660"/>
      <c r="BI25" s="660"/>
      <c r="BJ25" s="660"/>
      <c r="BK25" s="660"/>
      <c r="BL25" s="660"/>
      <c r="BM25" s="660"/>
      <c r="BN25" s="661"/>
      <c r="BO25" s="662" t="s">
        <v>129</v>
      </c>
      <c r="BP25" s="662"/>
      <c r="BQ25" s="662"/>
      <c r="BR25" s="662"/>
      <c r="BS25" s="663" t="s">
        <v>140</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3808085</v>
      </c>
      <c r="CS25" s="691"/>
      <c r="CT25" s="691"/>
      <c r="CU25" s="691"/>
      <c r="CV25" s="691"/>
      <c r="CW25" s="691"/>
      <c r="CX25" s="691"/>
      <c r="CY25" s="692"/>
      <c r="CZ25" s="664">
        <v>15.4</v>
      </c>
      <c r="DA25" s="689"/>
      <c r="DB25" s="689"/>
      <c r="DC25" s="693"/>
      <c r="DD25" s="668">
        <v>3558161</v>
      </c>
      <c r="DE25" s="691"/>
      <c r="DF25" s="691"/>
      <c r="DG25" s="691"/>
      <c r="DH25" s="691"/>
      <c r="DI25" s="691"/>
      <c r="DJ25" s="691"/>
      <c r="DK25" s="692"/>
      <c r="DL25" s="668">
        <v>3503232</v>
      </c>
      <c r="DM25" s="691"/>
      <c r="DN25" s="691"/>
      <c r="DO25" s="691"/>
      <c r="DP25" s="691"/>
      <c r="DQ25" s="691"/>
      <c r="DR25" s="691"/>
      <c r="DS25" s="691"/>
      <c r="DT25" s="691"/>
      <c r="DU25" s="691"/>
      <c r="DV25" s="692"/>
      <c r="DW25" s="664">
        <v>22.5</v>
      </c>
      <c r="DX25" s="689"/>
      <c r="DY25" s="689"/>
      <c r="DZ25" s="689"/>
      <c r="EA25" s="689"/>
      <c r="EB25" s="689"/>
      <c r="EC25" s="690"/>
    </row>
    <row r="26" spans="2:133" ht="11.25" customHeight="1" x14ac:dyDescent="0.25">
      <c r="B26" s="656" t="s">
        <v>301</v>
      </c>
      <c r="C26" s="657"/>
      <c r="D26" s="657"/>
      <c r="E26" s="657"/>
      <c r="F26" s="657"/>
      <c r="G26" s="657"/>
      <c r="H26" s="657"/>
      <c r="I26" s="657"/>
      <c r="J26" s="657"/>
      <c r="K26" s="657"/>
      <c r="L26" s="657"/>
      <c r="M26" s="657"/>
      <c r="N26" s="657"/>
      <c r="O26" s="657"/>
      <c r="P26" s="657"/>
      <c r="Q26" s="658"/>
      <c r="R26" s="659">
        <v>7956</v>
      </c>
      <c r="S26" s="660"/>
      <c r="T26" s="660"/>
      <c r="U26" s="660"/>
      <c r="V26" s="660"/>
      <c r="W26" s="660"/>
      <c r="X26" s="660"/>
      <c r="Y26" s="661"/>
      <c r="Z26" s="662">
        <v>0</v>
      </c>
      <c r="AA26" s="662"/>
      <c r="AB26" s="662"/>
      <c r="AC26" s="662"/>
      <c r="AD26" s="663">
        <v>7956</v>
      </c>
      <c r="AE26" s="663"/>
      <c r="AF26" s="663"/>
      <c r="AG26" s="663"/>
      <c r="AH26" s="663"/>
      <c r="AI26" s="663"/>
      <c r="AJ26" s="663"/>
      <c r="AK26" s="663"/>
      <c r="AL26" s="664">
        <v>0.1</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140</v>
      </c>
      <c r="BP26" s="662"/>
      <c r="BQ26" s="662"/>
      <c r="BR26" s="662"/>
      <c r="BS26" s="663" t="s">
        <v>239</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2402988</v>
      </c>
      <c r="CS26" s="660"/>
      <c r="CT26" s="660"/>
      <c r="CU26" s="660"/>
      <c r="CV26" s="660"/>
      <c r="CW26" s="660"/>
      <c r="CX26" s="660"/>
      <c r="CY26" s="661"/>
      <c r="CZ26" s="664">
        <v>9.6999999999999993</v>
      </c>
      <c r="DA26" s="689"/>
      <c r="DB26" s="689"/>
      <c r="DC26" s="693"/>
      <c r="DD26" s="668">
        <v>2189582</v>
      </c>
      <c r="DE26" s="660"/>
      <c r="DF26" s="660"/>
      <c r="DG26" s="660"/>
      <c r="DH26" s="660"/>
      <c r="DI26" s="660"/>
      <c r="DJ26" s="660"/>
      <c r="DK26" s="661"/>
      <c r="DL26" s="668" t="s">
        <v>129</v>
      </c>
      <c r="DM26" s="660"/>
      <c r="DN26" s="660"/>
      <c r="DO26" s="660"/>
      <c r="DP26" s="660"/>
      <c r="DQ26" s="660"/>
      <c r="DR26" s="660"/>
      <c r="DS26" s="660"/>
      <c r="DT26" s="660"/>
      <c r="DU26" s="660"/>
      <c r="DV26" s="661"/>
      <c r="DW26" s="664" t="s">
        <v>129</v>
      </c>
      <c r="DX26" s="689"/>
      <c r="DY26" s="689"/>
      <c r="DZ26" s="689"/>
      <c r="EA26" s="689"/>
      <c r="EB26" s="689"/>
      <c r="EC26" s="690"/>
    </row>
    <row r="27" spans="2:133" ht="11.25" customHeight="1" x14ac:dyDescent="0.25">
      <c r="B27" s="656" t="s">
        <v>304</v>
      </c>
      <c r="C27" s="657"/>
      <c r="D27" s="657"/>
      <c r="E27" s="657"/>
      <c r="F27" s="657"/>
      <c r="G27" s="657"/>
      <c r="H27" s="657"/>
      <c r="I27" s="657"/>
      <c r="J27" s="657"/>
      <c r="K27" s="657"/>
      <c r="L27" s="657"/>
      <c r="M27" s="657"/>
      <c r="N27" s="657"/>
      <c r="O27" s="657"/>
      <c r="P27" s="657"/>
      <c r="Q27" s="658"/>
      <c r="R27" s="659">
        <v>131735</v>
      </c>
      <c r="S27" s="660"/>
      <c r="T27" s="660"/>
      <c r="U27" s="660"/>
      <c r="V27" s="660"/>
      <c r="W27" s="660"/>
      <c r="X27" s="660"/>
      <c r="Y27" s="661"/>
      <c r="Z27" s="662">
        <v>0.5</v>
      </c>
      <c r="AA27" s="662"/>
      <c r="AB27" s="662"/>
      <c r="AC27" s="662"/>
      <c r="AD27" s="663">
        <v>2238</v>
      </c>
      <c r="AE27" s="663"/>
      <c r="AF27" s="663"/>
      <c r="AG27" s="663"/>
      <c r="AH27" s="663"/>
      <c r="AI27" s="663"/>
      <c r="AJ27" s="663"/>
      <c r="AK27" s="663"/>
      <c r="AL27" s="664">
        <v>0</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7876628</v>
      </c>
      <c r="BH27" s="660"/>
      <c r="BI27" s="660"/>
      <c r="BJ27" s="660"/>
      <c r="BK27" s="660"/>
      <c r="BL27" s="660"/>
      <c r="BM27" s="660"/>
      <c r="BN27" s="661"/>
      <c r="BO27" s="662">
        <v>100</v>
      </c>
      <c r="BP27" s="662"/>
      <c r="BQ27" s="662"/>
      <c r="BR27" s="662"/>
      <c r="BS27" s="663" t="s">
        <v>140</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6206758</v>
      </c>
      <c r="CS27" s="691"/>
      <c r="CT27" s="691"/>
      <c r="CU27" s="691"/>
      <c r="CV27" s="691"/>
      <c r="CW27" s="691"/>
      <c r="CX27" s="691"/>
      <c r="CY27" s="692"/>
      <c r="CZ27" s="664">
        <v>25</v>
      </c>
      <c r="DA27" s="689"/>
      <c r="DB27" s="689"/>
      <c r="DC27" s="693"/>
      <c r="DD27" s="668">
        <v>2147139</v>
      </c>
      <c r="DE27" s="691"/>
      <c r="DF27" s="691"/>
      <c r="DG27" s="691"/>
      <c r="DH27" s="691"/>
      <c r="DI27" s="691"/>
      <c r="DJ27" s="691"/>
      <c r="DK27" s="692"/>
      <c r="DL27" s="668">
        <v>2136138</v>
      </c>
      <c r="DM27" s="691"/>
      <c r="DN27" s="691"/>
      <c r="DO27" s="691"/>
      <c r="DP27" s="691"/>
      <c r="DQ27" s="691"/>
      <c r="DR27" s="691"/>
      <c r="DS27" s="691"/>
      <c r="DT27" s="691"/>
      <c r="DU27" s="691"/>
      <c r="DV27" s="692"/>
      <c r="DW27" s="664">
        <v>13.7</v>
      </c>
      <c r="DX27" s="689"/>
      <c r="DY27" s="689"/>
      <c r="DZ27" s="689"/>
      <c r="EA27" s="689"/>
      <c r="EB27" s="689"/>
      <c r="EC27" s="690"/>
    </row>
    <row r="28" spans="2:133" ht="11.25" customHeight="1" x14ac:dyDescent="0.25">
      <c r="B28" s="656" t="s">
        <v>307</v>
      </c>
      <c r="C28" s="657"/>
      <c r="D28" s="657"/>
      <c r="E28" s="657"/>
      <c r="F28" s="657"/>
      <c r="G28" s="657"/>
      <c r="H28" s="657"/>
      <c r="I28" s="657"/>
      <c r="J28" s="657"/>
      <c r="K28" s="657"/>
      <c r="L28" s="657"/>
      <c r="M28" s="657"/>
      <c r="N28" s="657"/>
      <c r="O28" s="657"/>
      <c r="P28" s="657"/>
      <c r="Q28" s="658"/>
      <c r="R28" s="659">
        <v>90788</v>
      </c>
      <c r="S28" s="660"/>
      <c r="T28" s="660"/>
      <c r="U28" s="660"/>
      <c r="V28" s="660"/>
      <c r="W28" s="660"/>
      <c r="X28" s="660"/>
      <c r="Y28" s="661"/>
      <c r="Z28" s="662">
        <v>0.4</v>
      </c>
      <c r="AA28" s="662"/>
      <c r="AB28" s="662"/>
      <c r="AC28" s="662"/>
      <c r="AD28" s="663">
        <v>24276</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2177037</v>
      </c>
      <c r="CS28" s="660"/>
      <c r="CT28" s="660"/>
      <c r="CU28" s="660"/>
      <c r="CV28" s="660"/>
      <c r="CW28" s="660"/>
      <c r="CX28" s="660"/>
      <c r="CY28" s="661"/>
      <c r="CZ28" s="664">
        <v>8.8000000000000007</v>
      </c>
      <c r="DA28" s="689"/>
      <c r="DB28" s="689"/>
      <c r="DC28" s="693"/>
      <c r="DD28" s="668">
        <v>2177037</v>
      </c>
      <c r="DE28" s="660"/>
      <c r="DF28" s="660"/>
      <c r="DG28" s="660"/>
      <c r="DH28" s="660"/>
      <c r="DI28" s="660"/>
      <c r="DJ28" s="660"/>
      <c r="DK28" s="661"/>
      <c r="DL28" s="668">
        <v>2177037</v>
      </c>
      <c r="DM28" s="660"/>
      <c r="DN28" s="660"/>
      <c r="DO28" s="660"/>
      <c r="DP28" s="660"/>
      <c r="DQ28" s="660"/>
      <c r="DR28" s="660"/>
      <c r="DS28" s="660"/>
      <c r="DT28" s="660"/>
      <c r="DU28" s="660"/>
      <c r="DV28" s="661"/>
      <c r="DW28" s="664">
        <v>14</v>
      </c>
      <c r="DX28" s="689"/>
      <c r="DY28" s="689"/>
      <c r="DZ28" s="689"/>
      <c r="EA28" s="689"/>
      <c r="EB28" s="689"/>
      <c r="EC28" s="690"/>
    </row>
    <row r="29" spans="2:133" ht="11.25" customHeight="1" x14ac:dyDescent="0.25">
      <c r="B29" s="656" t="s">
        <v>309</v>
      </c>
      <c r="C29" s="657"/>
      <c r="D29" s="657"/>
      <c r="E29" s="657"/>
      <c r="F29" s="657"/>
      <c r="G29" s="657"/>
      <c r="H29" s="657"/>
      <c r="I29" s="657"/>
      <c r="J29" s="657"/>
      <c r="K29" s="657"/>
      <c r="L29" s="657"/>
      <c r="M29" s="657"/>
      <c r="N29" s="657"/>
      <c r="O29" s="657"/>
      <c r="P29" s="657"/>
      <c r="Q29" s="658"/>
      <c r="R29" s="659">
        <v>101243</v>
      </c>
      <c r="S29" s="660"/>
      <c r="T29" s="660"/>
      <c r="U29" s="660"/>
      <c r="V29" s="660"/>
      <c r="W29" s="660"/>
      <c r="X29" s="660"/>
      <c r="Y29" s="661"/>
      <c r="Z29" s="662">
        <v>0.4</v>
      </c>
      <c r="AA29" s="662"/>
      <c r="AB29" s="662"/>
      <c r="AC29" s="662"/>
      <c r="AD29" s="663">
        <v>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311</v>
      </c>
      <c r="CG29" s="657"/>
      <c r="CH29" s="657"/>
      <c r="CI29" s="657"/>
      <c r="CJ29" s="657"/>
      <c r="CK29" s="657"/>
      <c r="CL29" s="657"/>
      <c r="CM29" s="657"/>
      <c r="CN29" s="657"/>
      <c r="CO29" s="657"/>
      <c r="CP29" s="657"/>
      <c r="CQ29" s="658"/>
      <c r="CR29" s="659">
        <v>2177037</v>
      </c>
      <c r="CS29" s="691"/>
      <c r="CT29" s="691"/>
      <c r="CU29" s="691"/>
      <c r="CV29" s="691"/>
      <c r="CW29" s="691"/>
      <c r="CX29" s="691"/>
      <c r="CY29" s="692"/>
      <c r="CZ29" s="664">
        <v>8.8000000000000007</v>
      </c>
      <c r="DA29" s="689"/>
      <c r="DB29" s="689"/>
      <c r="DC29" s="693"/>
      <c r="DD29" s="668">
        <v>2177037</v>
      </c>
      <c r="DE29" s="691"/>
      <c r="DF29" s="691"/>
      <c r="DG29" s="691"/>
      <c r="DH29" s="691"/>
      <c r="DI29" s="691"/>
      <c r="DJ29" s="691"/>
      <c r="DK29" s="692"/>
      <c r="DL29" s="668">
        <v>2177037</v>
      </c>
      <c r="DM29" s="691"/>
      <c r="DN29" s="691"/>
      <c r="DO29" s="691"/>
      <c r="DP29" s="691"/>
      <c r="DQ29" s="691"/>
      <c r="DR29" s="691"/>
      <c r="DS29" s="691"/>
      <c r="DT29" s="691"/>
      <c r="DU29" s="691"/>
      <c r="DV29" s="692"/>
      <c r="DW29" s="664">
        <v>14</v>
      </c>
      <c r="DX29" s="689"/>
      <c r="DY29" s="689"/>
      <c r="DZ29" s="689"/>
      <c r="EA29" s="689"/>
      <c r="EB29" s="689"/>
      <c r="EC29" s="690"/>
    </row>
    <row r="30" spans="2:133" ht="11.25" customHeight="1" x14ac:dyDescent="0.25">
      <c r="B30" s="656" t="s">
        <v>312</v>
      </c>
      <c r="C30" s="657"/>
      <c r="D30" s="657"/>
      <c r="E30" s="657"/>
      <c r="F30" s="657"/>
      <c r="G30" s="657"/>
      <c r="H30" s="657"/>
      <c r="I30" s="657"/>
      <c r="J30" s="657"/>
      <c r="K30" s="657"/>
      <c r="L30" s="657"/>
      <c r="M30" s="657"/>
      <c r="N30" s="657"/>
      <c r="O30" s="657"/>
      <c r="P30" s="657"/>
      <c r="Q30" s="658"/>
      <c r="R30" s="659">
        <v>4309825</v>
      </c>
      <c r="S30" s="660"/>
      <c r="T30" s="660"/>
      <c r="U30" s="660"/>
      <c r="V30" s="660"/>
      <c r="W30" s="660"/>
      <c r="X30" s="660"/>
      <c r="Y30" s="661"/>
      <c r="Z30" s="662">
        <v>16.600000000000001</v>
      </c>
      <c r="AA30" s="662"/>
      <c r="AB30" s="662"/>
      <c r="AC30" s="662"/>
      <c r="AD30" s="663" t="s">
        <v>129</v>
      </c>
      <c r="AE30" s="663"/>
      <c r="AF30" s="663"/>
      <c r="AG30" s="663"/>
      <c r="AH30" s="663"/>
      <c r="AI30" s="663"/>
      <c r="AJ30" s="663"/>
      <c r="AK30" s="663"/>
      <c r="AL30" s="664" t="s">
        <v>140</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2108314</v>
      </c>
      <c r="CS30" s="660"/>
      <c r="CT30" s="660"/>
      <c r="CU30" s="660"/>
      <c r="CV30" s="660"/>
      <c r="CW30" s="660"/>
      <c r="CX30" s="660"/>
      <c r="CY30" s="661"/>
      <c r="CZ30" s="664">
        <v>8.5</v>
      </c>
      <c r="DA30" s="689"/>
      <c r="DB30" s="689"/>
      <c r="DC30" s="693"/>
      <c r="DD30" s="668">
        <v>2108314</v>
      </c>
      <c r="DE30" s="660"/>
      <c r="DF30" s="660"/>
      <c r="DG30" s="660"/>
      <c r="DH30" s="660"/>
      <c r="DI30" s="660"/>
      <c r="DJ30" s="660"/>
      <c r="DK30" s="661"/>
      <c r="DL30" s="668">
        <v>2108314</v>
      </c>
      <c r="DM30" s="660"/>
      <c r="DN30" s="660"/>
      <c r="DO30" s="660"/>
      <c r="DP30" s="660"/>
      <c r="DQ30" s="660"/>
      <c r="DR30" s="660"/>
      <c r="DS30" s="660"/>
      <c r="DT30" s="660"/>
      <c r="DU30" s="660"/>
      <c r="DV30" s="661"/>
      <c r="DW30" s="664">
        <v>13.5</v>
      </c>
      <c r="DX30" s="689"/>
      <c r="DY30" s="689"/>
      <c r="DZ30" s="689"/>
      <c r="EA30" s="689"/>
      <c r="EB30" s="689"/>
      <c r="EC30" s="690"/>
    </row>
    <row r="31" spans="2:133" ht="11.25" customHeight="1" x14ac:dyDescent="0.25">
      <c r="B31" s="672" t="s">
        <v>316</v>
      </c>
      <c r="C31" s="673"/>
      <c r="D31" s="673"/>
      <c r="E31" s="673"/>
      <c r="F31" s="673"/>
      <c r="G31" s="673"/>
      <c r="H31" s="673"/>
      <c r="I31" s="673"/>
      <c r="J31" s="673"/>
      <c r="K31" s="673"/>
      <c r="L31" s="673"/>
      <c r="M31" s="673"/>
      <c r="N31" s="673"/>
      <c r="O31" s="673"/>
      <c r="P31" s="673"/>
      <c r="Q31" s="674"/>
      <c r="R31" s="659" t="s">
        <v>129</v>
      </c>
      <c r="S31" s="660"/>
      <c r="T31" s="660"/>
      <c r="U31" s="660"/>
      <c r="V31" s="660"/>
      <c r="W31" s="660"/>
      <c r="X31" s="660"/>
      <c r="Y31" s="661"/>
      <c r="Z31" s="662" t="s">
        <v>140</v>
      </c>
      <c r="AA31" s="662"/>
      <c r="AB31" s="662"/>
      <c r="AC31" s="662"/>
      <c r="AD31" s="663" t="s">
        <v>140</v>
      </c>
      <c r="AE31" s="663"/>
      <c r="AF31" s="663"/>
      <c r="AG31" s="663"/>
      <c r="AH31" s="663"/>
      <c r="AI31" s="663"/>
      <c r="AJ31" s="663"/>
      <c r="AK31" s="663"/>
      <c r="AL31" s="664" t="s">
        <v>140</v>
      </c>
      <c r="AM31" s="665"/>
      <c r="AN31" s="665"/>
      <c r="AO31" s="666"/>
      <c r="AP31" s="705" t="s">
        <v>317</v>
      </c>
      <c r="AQ31" s="706"/>
      <c r="AR31" s="706"/>
      <c r="AS31" s="706"/>
      <c r="AT31" s="711" t="s">
        <v>318</v>
      </c>
      <c r="AU31" s="218"/>
      <c r="AV31" s="218"/>
      <c r="AW31" s="218"/>
      <c r="AX31" s="645" t="s">
        <v>190</v>
      </c>
      <c r="AY31" s="646"/>
      <c r="AZ31" s="646"/>
      <c r="BA31" s="646"/>
      <c r="BB31" s="646"/>
      <c r="BC31" s="646"/>
      <c r="BD31" s="646"/>
      <c r="BE31" s="646"/>
      <c r="BF31" s="647"/>
      <c r="BG31" s="715">
        <v>99.1</v>
      </c>
      <c r="BH31" s="703"/>
      <c r="BI31" s="703"/>
      <c r="BJ31" s="703"/>
      <c r="BK31" s="703"/>
      <c r="BL31" s="703"/>
      <c r="BM31" s="654">
        <v>97.5</v>
      </c>
      <c r="BN31" s="703"/>
      <c r="BO31" s="703"/>
      <c r="BP31" s="703"/>
      <c r="BQ31" s="704"/>
      <c r="BR31" s="715">
        <v>99.2</v>
      </c>
      <c r="BS31" s="703"/>
      <c r="BT31" s="703"/>
      <c r="BU31" s="703"/>
      <c r="BV31" s="703"/>
      <c r="BW31" s="703"/>
      <c r="BX31" s="654">
        <v>97.2</v>
      </c>
      <c r="BY31" s="703"/>
      <c r="BZ31" s="703"/>
      <c r="CA31" s="703"/>
      <c r="CB31" s="704"/>
      <c r="CD31" s="697"/>
      <c r="CE31" s="698"/>
      <c r="CF31" s="656" t="s">
        <v>319</v>
      </c>
      <c r="CG31" s="657"/>
      <c r="CH31" s="657"/>
      <c r="CI31" s="657"/>
      <c r="CJ31" s="657"/>
      <c r="CK31" s="657"/>
      <c r="CL31" s="657"/>
      <c r="CM31" s="657"/>
      <c r="CN31" s="657"/>
      <c r="CO31" s="657"/>
      <c r="CP31" s="657"/>
      <c r="CQ31" s="658"/>
      <c r="CR31" s="659">
        <v>68723</v>
      </c>
      <c r="CS31" s="691"/>
      <c r="CT31" s="691"/>
      <c r="CU31" s="691"/>
      <c r="CV31" s="691"/>
      <c r="CW31" s="691"/>
      <c r="CX31" s="691"/>
      <c r="CY31" s="692"/>
      <c r="CZ31" s="664">
        <v>0.3</v>
      </c>
      <c r="DA31" s="689"/>
      <c r="DB31" s="689"/>
      <c r="DC31" s="693"/>
      <c r="DD31" s="668">
        <v>68723</v>
      </c>
      <c r="DE31" s="691"/>
      <c r="DF31" s="691"/>
      <c r="DG31" s="691"/>
      <c r="DH31" s="691"/>
      <c r="DI31" s="691"/>
      <c r="DJ31" s="691"/>
      <c r="DK31" s="692"/>
      <c r="DL31" s="668">
        <v>68723</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5">
      <c r="B32" s="656" t="s">
        <v>320</v>
      </c>
      <c r="C32" s="657"/>
      <c r="D32" s="657"/>
      <c r="E32" s="657"/>
      <c r="F32" s="657"/>
      <c r="G32" s="657"/>
      <c r="H32" s="657"/>
      <c r="I32" s="657"/>
      <c r="J32" s="657"/>
      <c r="K32" s="657"/>
      <c r="L32" s="657"/>
      <c r="M32" s="657"/>
      <c r="N32" s="657"/>
      <c r="O32" s="657"/>
      <c r="P32" s="657"/>
      <c r="Q32" s="658"/>
      <c r="R32" s="659">
        <v>1867954</v>
      </c>
      <c r="S32" s="660"/>
      <c r="T32" s="660"/>
      <c r="U32" s="660"/>
      <c r="V32" s="660"/>
      <c r="W32" s="660"/>
      <c r="X32" s="660"/>
      <c r="Y32" s="661"/>
      <c r="Z32" s="662">
        <v>7.2</v>
      </c>
      <c r="AA32" s="662"/>
      <c r="AB32" s="662"/>
      <c r="AC32" s="662"/>
      <c r="AD32" s="663" t="s">
        <v>140</v>
      </c>
      <c r="AE32" s="663"/>
      <c r="AF32" s="663"/>
      <c r="AG32" s="663"/>
      <c r="AH32" s="663"/>
      <c r="AI32" s="663"/>
      <c r="AJ32" s="663"/>
      <c r="AK32" s="663"/>
      <c r="AL32" s="664" t="s">
        <v>140</v>
      </c>
      <c r="AM32" s="665"/>
      <c r="AN32" s="665"/>
      <c r="AO32" s="666"/>
      <c r="AP32" s="707"/>
      <c r="AQ32" s="708"/>
      <c r="AR32" s="708"/>
      <c r="AS32" s="708"/>
      <c r="AT32" s="712"/>
      <c r="AU32" s="214" t="s">
        <v>321</v>
      </c>
      <c r="AX32" s="656" t="s">
        <v>322</v>
      </c>
      <c r="AY32" s="657"/>
      <c r="AZ32" s="657"/>
      <c r="BA32" s="657"/>
      <c r="BB32" s="657"/>
      <c r="BC32" s="657"/>
      <c r="BD32" s="657"/>
      <c r="BE32" s="657"/>
      <c r="BF32" s="658"/>
      <c r="BG32" s="716">
        <v>99.1</v>
      </c>
      <c r="BH32" s="691"/>
      <c r="BI32" s="691"/>
      <c r="BJ32" s="691"/>
      <c r="BK32" s="691"/>
      <c r="BL32" s="691"/>
      <c r="BM32" s="665">
        <v>97.5</v>
      </c>
      <c r="BN32" s="691"/>
      <c r="BO32" s="691"/>
      <c r="BP32" s="691"/>
      <c r="BQ32" s="714"/>
      <c r="BR32" s="716">
        <v>99.3</v>
      </c>
      <c r="BS32" s="691"/>
      <c r="BT32" s="691"/>
      <c r="BU32" s="691"/>
      <c r="BV32" s="691"/>
      <c r="BW32" s="691"/>
      <c r="BX32" s="665">
        <v>97.5</v>
      </c>
      <c r="BY32" s="691"/>
      <c r="BZ32" s="691"/>
      <c r="CA32" s="691"/>
      <c r="CB32" s="714"/>
      <c r="CD32" s="699"/>
      <c r="CE32" s="700"/>
      <c r="CF32" s="656" t="s">
        <v>323</v>
      </c>
      <c r="CG32" s="657"/>
      <c r="CH32" s="657"/>
      <c r="CI32" s="657"/>
      <c r="CJ32" s="657"/>
      <c r="CK32" s="657"/>
      <c r="CL32" s="657"/>
      <c r="CM32" s="657"/>
      <c r="CN32" s="657"/>
      <c r="CO32" s="657"/>
      <c r="CP32" s="657"/>
      <c r="CQ32" s="658"/>
      <c r="CR32" s="659" t="s">
        <v>239</v>
      </c>
      <c r="CS32" s="660"/>
      <c r="CT32" s="660"/>
      <c r="CU32" s="660"/>
      <c r="CV32" s="660"/>
      <c r="CW32" s="660"/>
      <c r="CX32" s="660"/>
      <c r="CY32" s="661"/>
      <c r="CZ32" s="664" t="s">
        <v>129</v>
      </c>
      <c r="DA32" s="689"/>
      <c r="DB32" s="689"/>
      <c r="DC32" s="693"/>
      <c r="DD32" s="668" t="s">
        <v>129</v>
      </c>
      <c r="DE32" s="660"/>
      <c r="DF32" s="660"/>
      <c r="DG32" s="660"/>
      <c r="DH32" s="660"/>
      <c r="DI32" s="660"/>
      <c r="DJ32" s="660"/>
      <c r="DK32" s="661"/>
      <c r="DL32" s="668" t="s">
        <v>129</v>
      </c>
      <c r="DM32" s="660"/>
      <c r="DN32" s="660"/>
      <c r="DO32" s="660"/>
      <c r="DP32" s="660"/>
      <c r="DQ32" s="660"/>
      <c r="DR32" s="660"/>
      <c r="DS32" s="660"/>
      <c r="DT32" s="660"/>
      <c r="DU32" s="660"/>
      <c r="DV32" s="661"/>
      <c r="DW32" s="664" t="s">
        <v>129</v>
      </c>
      <c r="DX32" s="689"/>
      <c r="DY32" s="689"/>
      <c r="DZ32" s="689"/>
      <c r="EA32" s="689"/>
      <c r="EB32" s="689"/>
      <c r="EC32" s="690"/>
    </row>
    <row r="33" spans="2:133" ht="11.25" customHeight="1" x14ac:dyDescent="0.25">
      <c r="B33" s="656" t="s">
        <v>324</v>
      </c>
      <c r="C33" s="657"/>
      <c r="D33" s="657"/>
      <c r="E33" s="657"/>
      <c r="F33" s="657"/>
      <c r="G33" s="657"/>
      <c r="H33" s="657"/>
      <c r="I33" s="657"/>
      <c r="J33" s="657"/>
      <c r="K33" s="657"/>
      <c r="L33" s="657"/>
      <c r="M33" s="657"/>
      <c r="N33" s="657"/>
      <c r="O33" s="657"/>
      <c r="P33" s="657"/>
      <c r="Q33" s="658"/>
      <c r="R33" s="659">
        <v>292482</v>
      </c>
      <c r="S33" s="660"/>
      <c r="T33" s="660"/>
      <c r="U33" s="660"/>
      <c r="V33" s="660"/>
      <c r="W33" s="660"/>
      <c r="X33" s="660"/>
      <c r="Y33" s="661"/>
      <c r="Z33" s="662">
        <v>1.1000000000000001</v>
      </c>
      <c r="AA33" s="662"/>
      <c r="AB33" s="662"/>
      <c r="AC33" s="662"/>
      <c r="AD33" s="663">
        <v>19605</v>
      </c>
      <c r="AE33" s="663"/>
      <c r="AF33" s="663"/>
      <c r="AG33" s="663"/>
      <c r="AH33" s="663"/>
      <c r="AI33" s="663"/>
      <c r="AJ33" s="663"/>
      <c r="AK33" s="663"/>
      <c r="AL33" s="664">
        <v>0.1</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99.1</v>
      </c>
      <c r="BH33" s="718"/>
      <c r="BI33" s="718"/>
      <c r="BJ33" s="718"/>
      <c r="BK33" s="718"/>
      <c r="BL33" s="718"/>
      <c r="BM33" s="719">
        <v>97.3</v>
      </c>
      <c r="BN33" s="718"/>
      <c r="BO33" s="718"/>
      <c r="BP33" s="718"/>
      <c r="BQ33" s="720"/>
      <c r="BR33" s="717">
        <v>99.1</v>
      </c>
      <c r="BS33" s="718"/>
      <c r="BT33" s="718"/>
      <c r="BU33" s="718"/>
      <c r="BV33" s="718"/>
      <c r="BW33" s="718"/>
      <c r="BX33" s="719">
        <v>96.8</v>
      </c>
      <c r="BY33" s="718"/>
      <c r="BZ33" s="718"/>
      <c r="CA33" s="718"/>
      <c r="CB33" s="720"/>
      <c r="CD33" s="656" t="s">
        <v>326</v>
      </c>
      <c r="CE33" s="657"/>
      <c r="CF33" s="657"/>
      <c r="CG33" s="657"/>
      <c r="CH33" s="657"/>
      <c r="CI33" s="657"/>
      <c r="CJ33" s="657"/>
      <c r="CK33" s="657"/>
      <c r="CL33" s="657"/>
      <c r="CM33" s="657"/>
      <c r="CN33" s="657"/>
      <c r="CO33" s="657"/>
      <c r="CP33" s="657"/>
      <c r="CQ33" s="658"/>
      <c r="CR33" s="659">
        <v>10485205</v>
      </c>
      <c r="CS33" s="691"/>
      <c r="CT33" s="691"/>
      <c r="CU33" s="691"/>
      <c r="CV33" s="691"/>
      <c r="CW33" s="691"/>
      <c r="CX33" s="691"/>
      <c r="CY33" s="692"/>
      <c r="CZ33" s="664">
        <v>42.3</v>
      </c>
      <c r="DA33" s="689"/>
      <c r="DB33" s="689"/>
      <c r="DC33" s="693"/>
      <c r="DD33" s="668">
        <v>8021080</v>
      </c>
      <c r="DE33" s="691"/>
      <c r="DF33" s="691"/>
      <c r="DG33" s="691"/>
      <c r="DH33" s="691"/>
      <c r="DI33" s="691"/>
      <c r="DJ33" s="691"/>
      <c r="DK33" s="692"/>
      <c r="DL33" s="668">
        <v>6476687</v>
      </c>
      <c r="DM33" s="691"/>
      <c r="DN33" s="691"/>
      <c r="DO33" s="691"/>
      <c r="DP33" s="691"/>
      <c r="DQ33" s="691"/>
      <c r="DR33" s="691"/>
      <c r="DS33" s="691"/>
      <c r="DT33" s="691"/>
      <c r="DU33" s="691"/>
      <c r="DV33" s="692"/>
      <c r="DW33" s="664">
        <v>41.6</v>
      </c>
      <c r="DX33" s="689"/>
      <c r="DY33" s="689"/>
      <c r="DZ33" s="689"/>
      <c r="EA33" s="689"/>
      <c r="EB33" s="689"/>
      <c r="EC33" s="690"/>
    </row>
    <row r="34" spans="2:133" ht="11.25" customHeight="1" x14ac:dyDescent="0.25">
      <c r="B34" s="656" t="s">
        <v>327</v>
      </c>
      <c r="C34" s="657"/>
      <c r="D34" s="657"/>
      <c r="E34" s="657"/>
      <c r="F34" s="657"/>
      <c r="G34" s="657"/>
      <c r="H34" s="657"/>
      <c r="I34" s="657"/>
      <c r="J34" s="657"/>
      <c r="K34" s="657"/>
      <c r="L34" s="657"/>
      <c r="M34" s="657"/>
      <c r="N34" s="657"/>
      <c r="O34" s="657"/>
      <c r="P34" s="657"/>
      <c r="Q34" s="658"/>
      <c r="R34" s="659">
        <v>104789</v>
      </c>
      <c r="S34" s="660"/>
      <c r="T34" s="660"/>
      <c r="U34" s="660"/>
      <c r="V34" s="660"/>
      <c r="W34" s="660"/>
      <c r="X34" s="660"/>
      <c r="Y34" s="661"/>
      <c r="Z34" s="662">
        <v>0.4</v>
      </c>
      <c r="AA34" s="662"/>
      <c r="AB34" s="662"/>
      <c r="AC34" s="662"/>
      <c r="AD34" s="663" t="s">
        <v>129</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4396694</v>
      </c>
      <c r="CS34" s="660"/>
      <c r="CT34" s="660"/>
      <c r="CU34" s="660"/>
      <c r="CV34" s="660"/>
      <c r="CW34" s="660"/>
      <c r="CX34" s="660"/>
      <c r="CY34" s="661"/>
      <c r="CZ34" s="664">
        <v>17.7</v>
      </c>
      <c r="DA34" s="689"/>
      <c r="DB34" s="689"/>
      <c r="DC34" s="693"/>
      <c r="DD34" s="668">
        <v>3202318</v>
      </c>
      <c r="DE34" s="660"/>
      <c r="DF34" s="660"/>
      <c r="DG34" s="660"/>
      <c r="DH34" s="660"/>
      <c r="DI34" s="660"/>
      <c r="DJ34" s="660"/>
      <c r="DK34" s="661"/>
      <c r="DL34" s="668">
        <v>2940761</v>
      </c>
      <c r="DM34" s="660"/>
      <c r="DN34" s="660"/>
      <c r="DO34" s="660"/>
      <c r="DP34" s="660"/>
      <c r="DQ34" s="660"/>
      <c r="DR34" s="660"/>
      <c r="DS34" s="660"/>
      <c r="DT34" s="660"/>
      <c r="DU34" s="660"/>
      <c r="DV34" s="661"/>
      <c r="DW34" s="664">
        <v>18.899999999999999</v>
      </c>
      <c r="DX34" s="689"/>
      <c r="DY34" s="689"/>
      <c r="DZ34" s="689"/>
      <c r="EA34" s="689"/>
      <c r="EB34" s="689"/>
      <c r="EC34" s="690"/>
    </row>
    <row r="35" spans="2:133" ht="11.25" customHeight="1" x14ac:dyDescent="0.25">
      <c r="B35" s="656" t="s">
        <v>329</v>
      </c>
      <c r="C35" s="657"/>
      <c r="D35" s="657"/>
      <c r="E35" s="657"/>
      <c r="F35" s="657"/>
      <c r="G35" s="657"/>
      <c r="H35" s="657"/>
      <c r="I35" s="657"/>
      <c r="J35" s="657"/>
      <c r="K35" s="657"/>
      <c r="L35" s="657"/>
      <c r="M35" s="657"/>
      <c r="N35" s="657"/>
      <c r="O35" s="657"/>
      <c r="P35" s="657"/>
      <c r="Q35" s="658"/>
      <c r="R35" s="659">
        <v>862293</v>
      </c>
      <c r="S35" s="660"/>
      <c r="T35" s="660"/>
      <c r="U35" s="660"/>
      <c r="V35" s="660"/>
      <c r="W35" s="660"/>
      <c r="X35" s="660"/>
      <c r="Y35" s="661"/>
      <c r="Z35" s="662">
        <v>3.3</v>
      </c>
      <c r="AA35" s="662"/>
      <c r="AB35" s="662"/>
      <c r="AC35" s="662"/>
      <c r="AD35" s="663" t="s">
        <v>129</v>
      </c>
      <c r="AE35" s="663"/>
      <c r="AF35" s="663"/>
      <c r="AG35" s="663"/>
      <c r="AH35" s="663"/>
      <c r="AI35" s="663"/>
      <c r="AJ35" s="663"/>
      <c r="AK35" s="663"/>
      <c r="AL35" s="664" t="s">
        <v>140</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51748</v>
      </c>
      <c r="CS35" s="691"/>
      <c r="CT35" s="691"/>
      <c r="CU35" s="691"/>
      <c r="CV35" s="691"/>
      <c r="CW35" s="691"/>
      <c r="CX35" s="691"/>
      <c r="CY35" s="692"/>
      <c r="CZ35" s="664">
        <v>0.2</v>
      </c>
      <c r="DA35" s="689"/>
      <c r="DB35" s="689"/>
      <c r="DC35" s="693"/>
      <c r="DD35" s="668">
        <v>51748</v>
      </c>
      <c r="DE35" s="691"/>
      <c r="DF35" s="691"/>
      <c r="DG35" s="691"/>
      <c r="DH35" s="691"/>
      <c r="DI35" s="691"/>
      <c r="DJ35" s="691"/>
      <c r="DK35" s="692"/>
      <c r="DL35" s="668">
        <v>50435</v>
      </c>
      <c r="DM35" s="691"/>
      <c r="DN35" s="691"/>
      <c r="DO35" s="691"/>
      <c r="DP35" s="691"/>
      <c r="DQ35" s="691"/>
      <c r="DR35" s="691"/>
      <c r="DS35" s="691"/>
      <c r="DT35" s="691"/>
      <c r="DU35" s="691"/>
      <c r="DV35" s="692"/>
      <c r="DW35" s="664">
        <v>0.3</v>
      </c>
      <c r="DX35" s="689"/>
      <c r="DY35" s="689"/>
      <c r="DZ35" s="689"/>
      <c r="EA35" s="689"/>
      <c r="EB35" s="689"/>
      <c r="EC35" s="690"/>
    </row>
    <row r="36" spans="2:133" ht="11.25" customHeight="1" x14ac:dyDescent="0.25">
      <c r="B36" s="656" t="s">
        <v>333</v>
      </c>
      <c r="C36" s="657"/>
      <c r="D36" s="657"/>
      <c r="E36" s="657"/>
      <c r="F36" s="657"/>
      <c r="G36" s="657"/>
      <c r="H36" s="657"/>
      <c r="I36" s="657"/>
      <c r="J36" s="657"/>
      <c r="K36" s="657"/>
      <c r="L36" s="657"/>
      <c r="M36" s="657"/>
      <c r="N36" s="657"/>
      <c r="O36" s="657"/>
      <c r="P36" s="657"/>
      <c r="Q36" s="658"/>
      <c r="R36" s="659">
        <v>1057389</v>
      </c>
      <c r="S36" s="660"/>
      <c r="T36" s="660"/>
      <c r="U36" s="660"/>
      <c r="V36" s="660"/>
      <c r="W36" s="660"/>
      <c r="X36" s="660"/>
      <c r="Y36" s="661"/>
      <c r="Z36" s="662">
        <v>4.0999999999999996</v>
      </c>
      <c r="AA36" s="662"/>
      <c r="AB36" s="662"/>
      <c r="AC36" s="662"/>
      <c r="AD36" s="663" t="s">
        <v>129</v>
      </c>
      <c r="AE36" s="663"/>
      <c r="AF36" s="663"/>
      <c r="AG36" s="663"/>
      <c r="AH36" s="663"/>
      <c r="AI36" s="663"/>
      <c r="AJ36" s="663"/>
      <c r="AK36" s="663"/>
      <c r="AL36" s="664" t="s">
        <v>239</v>
      </c>
      <c r="AM36" s="665"/>
      <c r="AN36" s="665"/>
      <c r="AO36" s="666"/>
      <c r="AP36" s="222"/>
      <c r="AQ36" s="725" t="s">
        <v>334</v>
      </c>
      <c r="AR36" s="726"/>
      <c r="AS36" s="726"/>
      <c r="AT36" s="726"/>
      <c r="AU36" s="726"/>
      <c r="AV36" s="726"/>
      <c r="AW36" s="726"/>
      <c r="AX36" s="726"/>
      <c r="AY36" s="727"/>
      <c r="AZ36" s="648">
        <v>2960641</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66238</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2803980</v>
      </c>
      <c r="CS36" s="660"/>
      <c r="CT36" s="660"/>
      <c r="CU36" s="660"/>
      <c r="CV36" s="660"/>
      <c r="CW36" s="660"/>
      <c r="CX36" s="660"/>
      <c r="CY36" s="661"/>
      <c r="CZ36" s="664">
        <v>11.3</v>
      </c>
      <c r="DA36" s="689"/>
      <c r="DB36" s="689"/>
      <c r="DC36" s="693"/>
      <c r="DD36" s="668">
        <v>2164940</v>
      </c>
      <c r="DE36" s="660"/>
      <c r="DF36" s="660"/>
      <c r="DG36" s="660"/>
      <c r="DH36" s="660"/>
      <c r="DI36" s="660"/>
      <c r="DJ36" s="660"/>
      <c r="DK36" s="661"/>
      <c r="DL36" s="668">
        <v>1729413</v>
      </c>
      <c r="DM36" s="660"/>
      <c r="DN36" s="660"/>
      <c r="DO36" s="660"/>
      <c r="DP36" s="660"/>
      <c r="DQ36" s="660"/>
      <c r="DR36" s="660"/>
      <c r="DS36" s="660"/>
      <c r="DT36" s="660"/>
      <c r="DU36" s="660"/>
      <c r="DV36" s="661"/>
      <c r="DW36" s="664">
        <v>11.1</v>
      </c>
      <c r="DX36" s="689"/>
      <c r="DY36" s="689"/>
      <c r="DZ36" s="689"/>
      <c r="EA36" s="689"/>
      <c r="EB36" s="689"/>
      <c r="EC36" s="690"/>
    </row>
    <row r="37" spans="2:133" ht="11.25" customHeight="1" x14ac:dyDescent="0.25">
      <c r="B37" s="656" t="s">
        <v>337</v>
      </c>
      <c r="C37" s="657"/>
      <c r="D37" s="657"/>
      <c r="E37" s="657"/>
      <c r="F37" s="657"/>
      <c r="G37" s="657"/>
      <c r="H37" s="657"/>
      <c r="I37" s="657"/>
      <c r="J37" s="657"/>
      <c r="K37" s="657"/>
      <c r="L37" s="657"/>
      <c r="M37" s="657"/>
      <c r="N37" s="657"/>
      <c r="O37" s="657"/>
      <c r="P37" s="657"/>
      <c r="Q37" s="658"/>
      <c r="R37" s="659">
        <v>291323</v>
      </c>
      <c r="S37" s="660"/>
      <c r="T37" s="660"/>
      <c r="U37" s="660"/>
      <c r="V37" s="660"/>
      <c r="W37" s="660"/>
      <c r="X37" s="660"/>
      <c r="Y37" s="661"/>
      <c r="Z37" s="662">
        <v>1.1000000000000001</v>
      </c>
      <c r="AA37" s="662"/>
      <c r="AB37" s="662"/>
      <c r="AC37" s="662"/>
      <c r="AD37" s="663">
        <v>34845</v>
      </c>
      <c r="AE37" s="663"/>
      <c r="AF37" s="663"/>
      <c r="AG37" s="663"/>
      <c r="AH37" s="663"/>
      <c r="AI37" s="663"/>
      <c r="AJ37" s="663"/>
      <c r="AK37" s="663"/>
      <c r="AL37" s="664">
        <v>0.2</v>
      </c>
      <c r="AM37" s="665"/>
      <c r="AN37" s="665"/>
      <c r="AO37" s="666"/>
      <c r="AQ37" s="722" t="s">
        <v>338</v>
      </c>
      <c r="AR37" s="723"/>
      <c r="AS37" s="723"/>
      <c r="AT37" s="723"/>
      <c r="AU37" s="723"/>
      <c r="AV37" s="723"/>
      <c r="AW37" s="723"/>
      <c r="AX37" s="723"/>
      <c r="AY37" s="724"/>
      <c r="AZ37" s="659">
        <v>744252</v>
      </c>
      <c r="BA37" s="660"/>
      <c r="BB37" s="660"/>
      <c r="BC37" s="660"/>
      <c r="BD37" s="691"/>
      <c r="BE37" s="691"/>
      <c r="BF37" s="714"/>
      <c r="BG37" s="656" t="s">
        <v>339</v>
      </c>
      <c r="BH37" s="657"/>
      <c r="BI37" s="657"/>
      <c r="BJ37" s="657"/>
      <c r="BK37" s="657"/>
      <c r="BL37" s="657"/>
      <c r="BM37" s="657"/>
      <c r="BN37" s="657"/>
      <c r="BO37" s="657"/>
      <c r="BP37" s="657"/>
      <c r="BQ37" s="657"/>
      <c r="BR37" s="657"/>
      <c r="BS37" s="657"/>
      <c r="BT37" s="657"/>
      <c r="BU37" s="658"/>
      <c r="BV37" s="659">
        <v>6200</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437796</v>
      </c>
      <c r="CS37" s="691"/>
      <c r="CT37" s="691"/>
      <c r="CU37" s="691"/>
      <c r="CV37" s="691"/>
      <c r="CW37" s="691"/>
      <c r="CX37" s="691"/>
      <c r="CY37" s="692"/>
      <c r="CZ37" s="664">
        <v>1.8</v>
      </c>
      <c r="DA37" s="689"/>
      <c r="DB37" s="689"/>
      <c r="DC37" s="693"/>
      <c r="DD37" s="668">
        <v>437796</v>
      </c>
      <c r="DE37" s="691"/>
      <c r="DF37" s="691"/>
      <c r="DG37" s="691"/>
      <c r="DH37" s="691"/>
      <c r="DI37" s="691"/>
      <c r="DJ37" s="691"/>
      <c r="DK37" s="692"/>
      <c r="DL37" s="668">
        <v>435630</v>
      </c>
      <c r="DM37" s="691"/>
      <c r="DN37" s="691"/>
      <c r="DO37" s="691"/>
      <c r="DP37" s="691"/>
      <c r="DQ37" s="691"/>
      <c r="DR37" s="691"/>
      <c r="DS37" s="691"/>
      <c r="DT37" s="691"/>
      <c r="DU37" s="691"/>
      <c r="DV37" s="692"/>
      <c r="DW37" s="664">
        <v>2.8</v>
      </c>
      <c r="DX37" s="689"/>
      <c r="DY37" s="689"/>
      <c r="DZ37" s="689"/>
      <c r="EA37" s="689"/>
      <c r="EB37" s="689"/>
      <c r="EC37" s="690"/>
    </row>
    <row r="38" spans="2:133" ht="11.25" customHeight="1" x14ac:dyDescent="0.25">
      <c r="B38" s="656" t="s">
        <v>341</v>
      </c>
      <c r="C38" s="657"/>
      <c r="D38" s="657"/>
      <c r="E38" s="657"/>
      <c r="F38" s="657"/>
      <c r="G38" s="657"/>
      <c r="H38" s="657"/>
      <c r="I38" s="657"/>
      <c r="J38" s="657"/>
      <c r="K38" s="657"/>
      <c r="L38" s="657"/>
      <c r="M38" s="657"/>
      <c r="N38" s="657"/>
      <c r="O38" s="657"/>
      <c r="P38" s="657"/>
      <c r="Q38" s="658"/>
      <c r="R38" s="659">
        <v>1258790</v>
      </c>
      <c r="S38" s="660"/>
      <c r="T38" s="660"/>
      <c r="U38" s="660"/>
      <c r="V38" s="660"/>
      <c r="W38" s="660"/>
      <c r="X38" s="660"/>
      <c r="Y38" s="661"/>
      <c r="Z38" s="662">
        <v>4.9000000000000004</v>
      </c>
      <c r="AA38" s="662"/>
      <c r="AB38" s="662"/>
      <c r="AC38" s="662"/>
      <c r="AD38" s="663" t="s">
        <v>129</v>
      </c>
      <c r="AE38" s="663"/>
      <c r="AF38" s="663"/>
      <c r="AG38" s="663"/>
      <c r="AH38" s="663"/>
      <c r="AI38" s="663"/>
      <c r="AJ38" s="663"/>
      <c r="AK38" s="663"/>
      <c r="AL38" s="664" t="s">
        <v>129</v>
      </c>
      <c r="AM38" s="665"/>
      <c r="AN38" s="665"/>
      <c r="AO38" s="666"/>
      <c r="AQ38" s="722" t="s">
        <v>342</v>
      </c>
      <c r="AR38" s="723"/>
      <c r="AS38" s="723"/>
      <c r="AT38" s="723"/>
      <c r="AU38" s="723"/>
      <c r="AV38" s="723"/>
      <c r="AW38" s="723"/>
      <c r="AX38" s="723"/>
      <c r="AY38" s="724"/>
      <c r="AZ38" s="659">
        <v>1757</v>
      </c>
      <c r="BA38" s="660"/>
      <c r="BB38" s="660"/>
      <c r="BC38" s="660"/>
      <c r="BD38" s="691"/>
      <c r="BE38" s="691"/>
      <c r="BF38" s="714"/>
      <c r="BG38" s="656" t="s">
        <v>343</v>
      </c>
      <c r="BH38" s="657"/>
      <c r="BI38" s="657"/>
      <c r="BJ38" s="657"/>
      <c r="BK38" s="657"/>
      <c r="BL38" s="657"/>
      <c r="BM38" s="657"/>
      <c r="BN38" s="657"/>
      <c r="BO38" s="657"/>
      <c r="BP38" s="657"/>
      <c r="BQ38" s="657"/>
      <c r="BR38" s="657"/>
      <c r="BS38" s="657"/>
      <c r="BT38" s="657"/>
      <c r="BU38" s="658"/>
      <c r="BV38" s="659">
        <v>7498</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2214632</v>
      </c>
      <c r="CS38" s="660"/>
      <c r="CT38" s="660"/>
      <c r="CU38" s="660"/>
      <c r="CV38" s="660"/>
      <c r="CW38" s="660"/>
      <c r="CX38" s="660"/>
      <c r="CY38" s="661"/>
      <c r="CZ38" s="664">
        <v>8.9</v>
      </c>
      <c r="DA38" s="689"/>
      <c r="DB38" s="689"/>
      <c r="DC38" s="693"/>
      <c r="DD38" s="668">
        <v>1825696</v>
      </c>
      <c r="DE38" s="660"/>
      <c r="DF38" s="660"/>
      <c r="DG38" s="660"/>
      <c r="DH38" s="660"/>
      <c r="DI38" s="660"/>
      <c r="DJ38" s="660"/>
      <c r="DK38" s="661"/>
      <c r="DL38" s="668">
        <v>1756078</v>
      </c>
      <c r="DM38" s="660"/>
      <c r="DN38" s="660"/>
      <c r="DO38" s="660"/>
      <c r="DP38" s="660"/>
      <c r="DQ38" s="660"/>
      <c r="DR38" s="660"/>
      <c r="DS38" s="660"/>
      <c r="DT38" s="660"/>
      <c r="DU38" s="660"/>
      <c r="DV38" s="661"/>
      <c r="DW38" s="664">
        <v>11.3</v>
      </c>
      <c r="DX38" s="689"/>
      <c r="DY38" s="689"/>
      <c r="DZ38" s="689"/>
      <c r="EA38" s="689"/>
      <c r="EB38" s="689"/>
      <c r="EC38" s="690"/>
    </row>
    <row r="39" spans="2:133" ht="11.25" customHeight="1" x14ac:dyDescent="0.25">
      <c r="B39" s="656" t="s">
        <v>345</v>
      </c>
      <c r="C39" s="657"/>
      <c r="D39" s="657"/>
      <c r="E39" s="657"/>
      <c r="F39" s="657"/>
      <c r="G39" s="657"/>
      <c r="H39" s="657"/>
      <c r="I39" s="657"/>
      <c r="J39" s="657"/>
      <c r="K39" s="657"/>
      <c r="L39" s="657"/>
      <c r="M39" s="657"/>
      <c r="N39" s="657"/>
      <c r="O39" s="657"/>
      <c r="P39" s="657"/>
      <c r="Q39" s="658"/>
      <c r="R39" s="659" t="s">
        <v>239</v>
      </c>
      <c r="S39" s="660"/>
      <c r="T39" s="660"/>
      <c r="U39" s="660"/>
      <c r="V39" s="660"/>
      <c r="W39" s="660"/>
      <c r="X39" s="660"/>
      <c r="Y39" s="661"/>
      <c r="Z39" s="662" t="s">
        <v>140</v>
      </c>
      <c r="AA39" s="662"/>
      <c r="AB39" s="662"/>
      <c r="AC39" s="662"/>
      <c r="AD39" s="663" t="s">
        <v>129</v>
      </c>
      <c r="AE39" s="663"/>
      <c r="AF39" s="663"/>
      <c r="AG39" s="663"/>
      <c r="AH39" s="663"/>
      <c r="AI39" s="663"/>
      <c r="AJ39" s="663"/>
      <c r="AK39" s="663"/>
      <c r="AL39" s="664" t="s">
        <v>129</v>
      </c>
      <c r="AM39" s="665"/>
      <c r="AN39" s="665"/>
      <c r="AO39" s="666"/>
      <c r="AQ39" s="722" t="s">
        <v>346</v>
      </c>
      <c r="AR39" s="723"/>
      <c r="AS39" s="723"/>
      <c r="AT39" s="723"/>
      <c r="AU39" s="723"/>
      <c r="AV39" s="723"/>
      <c r="AW39" s="723"/>
      <c r="AX39" s="723"/>
      <c r="AY39" s="724"/>
      <c r="AZ39" s="659" t="s">
        <v>129</v>
      </c>
      <c r="BA39" s="660"/>
      <c r="BB39" s="660"/>
      <c r="BC39" s="660"/>
      <c r="BD39" s="691"/>
      <c r="BE39" s="691"/>
      <c r="BF39" s="714"/>
      <c r="BG39" s="656" t="s">
        <v>347</v>
      </c>
      <c r="BH39" s="657"/>
      <c r="BI39" s="657"/>
      <c r="BJ39" s="657"/>
      <c r="BK39" s="657"/>
      <c r="BL39" s="657"/>
      <c r="BM39" s="657"/>
      <c r="BN39" s="657"/>
      <c r="BO39" s="657"/>
      <c r="BP39" s="657"/>
      <c r="BQ39" s="657"/>
      <c r="BR39" s="657"/>
      <c r="BS39" s="657"/>
      <c r="BT39" s="657"/>
      <c r="BU39" s="658"/>
      <c r="BV39" s="659">
        <v>12026</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974151</v>
      </c>
      <c r="CS39" s="691"/>
      <c r="CT39" s="691"/>
      <c r="CU39" s="691"/>
      <c r="CV39" s="691"/>
      <c r="CW39" s="691"/>
      <c r="CX39" s="691"/>
      <c r="CY39" s="692"/>
      <c r="CZ39" s="664">
        <v>3.9</v>
      </c>
      <c r="DA39" s="689"/>
      <c r="DB39" s="689"/>
      <c r="DC39" s="693"/>
      <c r="DD39" s="668">
        <v>776378</v>
      </c>
      <c r="DE39" s="691"/>
      <c r="DF39" s="691"/>
      <c r="DG39" s="691"/>
      <c r="DH39" s="691"/>
      <c r="DI39" s="691"/>
      <c r="DJ39" s="691"/>
      <c r="DK39" s="692"/>
      <c r="DL39" s="668" t="s">
        <v>129</v>
      </c>
      <c r="DM39" s="691"/>
      <c r="DN39" s="691"/>
      <c r="DO39" s="691"/>
      <c r="DP39" s="691"/>
      <c r="DQ39" s="691"/>
      <c r="DR39" s="691"/>
      <c r="DS39" s="691"/>
      <c r="DT39" s="691"/>
      <c r="DU39" s="691"/>
      <c r="DV39" s="692"/>
      <c r="DW39" s="664" t="s">
        <v>129</v>
      </c>
      <c r="DX39" s="689"/>
      <c r="DY39" s="689"/>
      <c r="DZ39" s="689"/>
      <c r="EA39" s="689"/>
      <c r="EB39" s="689"/>
      <c r="EC39" s="690"/>
    </row>
    <row r="40" spans="2:133" ht="11.25" customHeight="1" x14ac:dyDescent="0.25">
      <c r="B40" s="656" t="s">
        <v>349</v>
      </c>
      <c r="C40" s="657"/>
      <c r="D40" s="657"/>
      <c r="E40" s="657"/>
      <c r="F40" s="657"/>
      <c r="G40" s="657"/>
      <c r="H40" s="657"/>
      <c r="I40" s="657"/>
      <c r="J40" s="657"/>
      <c r="K40" s="657"/>
      <c r="L40" s="657"/>
      <c r="M40" s="657"/>
      <c r="N40" s="657"/>
      <c r="O40" s="657"/>
      <c r="P40" s="657"/>
      <c r="Q40" s="658"/>
      <c r="R40" s="659">
        <v>289590</v>
      </c>
      <c r="S40" s="660"/>
      <c r="T40" s="660"/>
      <c r="U40" s="660"/>
      <c r="V40" s="660"/>
      <c r="W40" s="660"/>
      <c r="X40" s="660"/>
      <c r="Y40" s="661"/>
      <c r="Z40" s="662">
        <v>1.1000000000000001</v>
      </c>
      <c r="AA40" s="662"/>
      <c r="AB40" s="662"/>
      <c r="AC40" s="662"/>
      <c r="AD40" s="663" t="s">
        <v>129</v>
      </c>
      <c r="AE40" s="663"/>
      <c r="AF40" s="663"/>
      <c r="AG40" s="663"/>
      <c r="AH40" s="663"/>
      <c r="AI40" s="663"/>
      <c r="AJ40" s="663"/>
      <c r="AK40" s="663"/>
      <c r="AL40" s="664" t="s">
        <v>239</v>
      </c>
      <c r="AM40" s="665"/>
      <c r="AN40" s="665"/>
      <c r="AO40" s="666"/>
      <c r="AQ40" s="722" t="s">
        <v>350</v>
      </c>
      <c r="AR40" s="723"/>
      <c r="AS40" s="723"/>
      <c r="AT40" s="723"/>
      <c r="AU40" s="723"/>
      <c r="AV40" s="723"/>
      <c r="AW40" s="723"/>
      <c r="AX40" s="723"/>
      <c r="AY40" s="724"/>
      <c r="AZ40" s="659" t="s">
        <v>129</v>
      </c>
      <c r="BA40" s="660"/>
      <c r="BB40" s="660"/>
      <c r="BC40" s="660"/>
      <c r="BD40" s="691"/>
      <c r="BE40" s="691"/>
      <c r="BF40" s="714"/>
      <c r="BG40" s="707" t="s">
        <v>351</v>
      </c>
      <c r="BH40" s="708"/>
      <c r="BI40" s="708"/>
      <c r="BJ40" s="708"/>
      <c r="BK40" s="708"/>
      <c r="BL40" s="223"/>
      <c r="BM40" s="657" t="s">
        <v>352</v>
      </c>
      <c r="BN40" s="657"/>
      <c r="BO40" s="657"/>
      <c r="BP40" s="657"/>
      <c r="BQ40" s="657"/>
      <c r="BR40" s="657"/>
      <c r="BS40" s="657"/>
      <c r="BT40" s="657"/>
      <c r="BU40" s="658"/>
      <c r="BV40" s="659">
        <v>101</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44000</v>
      </c>
      <c r="CS40" s="660"/>
      <c r="CT40" s="660"/>
      <c r="CU40" s="660"/>
      <c r="CV40" s="660"/>
      <c r="CW40" s="660"/>
      <c r="CX40" s="660"/>
      <c r="CY40" s="661"/>
      <c r="CZ40" s="664">
        <v>0.2</v>
      </c>
      <c r="DA40" s="689"/>
      <c r="DB40" s="689"/>
      <c r="DC40" s="693"/>
      <c r="DD40" s="668" t="s">
        <v>129</v>
      </c>
      <c r="DE40" s="660"/>
      <c r="DF40" s="660"/>
      <c r="DG40" s="660"/>
      <c r="DH40" s="660"/>
      <c r="DI40" s="660"/>
      <c r="DJ40" s="660"/>
      <c r="DK40" s="661"/>
      <c r="DL40" s="668" t="s">
        <v>140</v>
      </c>
      <c r="DM40" s="660"/>
      <c r="DN40" s="660"/>
      <c r="DO40" s="660"/>
      <c r="DP40" s="660"/>
      <c r="DQ40" s="660"/>
      <c r="DR40" s="660"/>
      <c r="DS40" s="660"/>
      <c r="DT40" s="660"/>
      <c r="DU40" s="660"/>
      <c r="DV40" s="661"/>
      <c r="DW40" s="664" t="s">
        <v>129</v>
      </c>
      <c r="DX40" s="689"/>
      <c r="DY40" s="689"/>
      <c r="DZ40" s="689"/>
      <c r="EA40" s="689"/>
      <c r="EB40" s="689"/>
      <c r="EC40" s="690"/>
    </row>
    <row r="41" spans="2:133" ht="11.25" customHeight="1" x14ac:dyDescent="0.25">
      <c r="B41" s="680" t="s">
        <v>354</v>
      </c>
      <c r="C41" s="681"/>
      <c r="D41" s="681"/>
      <c r="E41" s="681"/>
      <c r="F41" s="681"/>
      <c r="G41" s="681"/>
      <c r="H41" s="681"/>
      <c r="I41" s="681"/>
      <c r="J41" s="681"/>
      <c r="K41" s="681"/>
      <c r="L41" s="681"/>
      <c r="M41" s="681"/>
      <c r="N41" s="681"/>
      <c r="O41" s="681"/>
      <c r="P41" s="681"/>
      <c r="Q41" s="682"/>
      <c r="R41" s="731">
        <v>25920688</v>
      </c>
      <c r="S41" s="732"/>
      <c r="T41" s="732"/>
      <c r="U41" s="732"/>
      <c r="V41" s="732"/>
      <c r="W41" s="732"/>
      <c r="X41" s="732"/>
      <c r="Y41" s="736"/>
      <c r="Z41" s="737">
        <v>100</v>
      </c>
      <c r="AA41" s="737"/>
      <c r="AB41" s="737"/>
      <c r="AC41" s="737"/>
      <c r="AD41" s="738">
        <v>15296291</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414335</v>
      </c>
      <c r="BA41" s="660"/>
      <c r="BB41" s="660"/>
      <c r="BC41" s="660"/>
      <c r="BD41" s="691"/>
      <c r="BE41" s="691"/>
      <c r="BF41" s="714"/>
      <c r="BG41" s="707"/>
      <c r="BH41" s="708"/>
      <c r="BI41" s="708"/>
      <c r="BJ41" s="708"/>
      <c r="BK41" s="708"/>
      <c r="BL41" s="223"/>
      <c r="BM41" s="657" t="s">
        <v>356</v>
      </c>
      <c r="BN41" s="657"/>
      <c r="BO41" s="657"/>
      <c r="BP41" s="657"/>
      <c r="BQ41" s="657"/>
      <c r="BR41" s="657"/>
      <c r="BS41" s="657"/>
      <c r="BT41" s="657"/>
      <c r="BU41" s="658"/>
      <c r="BV41" s="659" t="s">
        <v>239</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239</v>
      </c>
      <c r="CS41" s="691"/>
      <c r="CT41" s="691"/>
      <c r="CU41" s="691"/>
      <c r="CV41" s="691"/>
      <c r="CW41" s="691"/>
      <c r="CX41" s="691"/>
      <c r="CY41" s="692"/>
      <c r="CZ41" s="664" t="s">
        <v>129</v>
      </c>
      <c r="DA41" s="689"/>
      <c r="DB41" s="689"/>
      <c r="DC41" s="693"/>
      <c r="DD41" s="668" t="s">
        <v>129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358</v>
      </c>
      <c r="AR42" s="729"/>
      <c r="AS42" s="729"/>
      <c r="AT42" s="729"/>
      <c r="AU42" s="729"/>
      <c r="AV42" s="729"/>
      <c r="AW42" s="729"/>
      <c r="AX42" s="729"/>
      <c r="AY42" s="730"/>
      <c r="AZ42" s="731">
        <v>1800297</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365</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2102978</v>
      </c>
      <c r="CS42" s="691"/>
      <c r="CT42" s="691"/>
      <c r="CU42" s="691"/>
      <c r="CV42" s="691"/>
      <c r="CW42" s="691"/>
      <c r="CX42" s="691"/>
      <c r="CY42" s="692"/>
      <c r="CZ42" s="664">
        <v>8.5</v>
      </c>
      <c r="DA42" s="689"/>
      <c r="DB42" s="689"/>
      <c r="DC42" s="693"/>
      <c r="DD42" s="668">
        <v>781175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361</v>
      </c>
      <c r="CD43" s="656" t="s">
        <v>362</v>
      </c>
      <c r="CE43" s="657"/>
      <c r="CF43" s="657"/>
      <c r="CG43" s="657"/>
      <c r="CH43" s="657"/>
      <c r="CI43" s="657"/>
      <c r="CJ43" s="657"/>
      <c r="CK43" s="657"/>
      <c r="CL43" s="657"/>
      <c r="CM43" s="657"/>
      <c r="CN43" s="657"/>
      <c r="CO43" s="657"/>
      <c r="CP43" s="657"/>
      <c r="CQ43" s="658"/>
      <c r="CR43" s="659">
        <v>44099</v>
      </c>
      <c r="CS43" s="691"/>
      <c r="CT43" s="691"/>
      <c r="CU43" s="691"/>
      <c r="CV43" s="691"/>
      <c r="CW43" s="691"/>
      <c r="CX43" s="691"/>
      <c r="CY43" s="692"/>
      <c r="CZ43" s="664">
        <v>0.2</v>
      </c>
      <c r="DA43" s="689"/>
      <c r="DB43" s="689"/>
      <c r="DC43" s="693"/>
      <c r="DD43" s="668">
        <v>44099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364</v>
      </c>
      <c r="CG44" s="657"/>
      <c r="CH44" s="657"/>
      <c r="CI44" s="657"/>
      <c r="CJ44" s="657"/>
      <c r="CK44" s="657"/>
      <c r="CL44" s="657"/>
      <c r="CM44" s="657"/>
      <c r="CN44" s="657"/>
      <c r="CO44" s="657"/>
      <c r="CP44" s="657"/>
      <c r="CQ44" s="658"/>
      <c r="CR44" s="659">
        <v>2102978</v>
      </c>
      <c r="CS44" s="660"/>
      <c r="CT44" s="660"/>
      <c r="CU44" s="660"/>
      <c r="CV44" s="660"/>
      <c r="CW44" s="660"/>
      <c r="CX44" s="660"/>
      <c r="CY44" s="661"/>
      <c r="CZ44" s="664">
        <v>8.5</v>
      </c>
      <c r="DA44" s="665"/>
      <c r="DB44" s="665"/>
      <c r="DC44" s="671"/>
      <c r="DD44" s="668">
        <v>781175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388135</v>
      </c>
      <c r="CS45" s="691"/>
      <c r="CT45" s="691"/>
      <c r="CU45" s="691"/>
      <c r="CV45" s="691"/>
      <c r="CW45" s="691"/>
      <c r="CX45" s="691"/>
      <c r="CY45" s="692"/>
      <c r="CZ45" s="664">
        <v>1.6</v>
      </c>
      <c r="DA45" s="689"/>
      <c r="DB45" s="689"/>
      <c r="DC45" s="693"/>
      <c r="DD45" s="668">
        <v>34180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7"/>
      <c r="CE46" s="698"/>
      <c r="CF46" s="656" t="s">
        <v>367</v>
      </c>
      <c r="CG46" s="657"/>
      <c r="CH46" s="657"/>
      <c r="CI46" s="657"/>
      <c r="CJ46" s="657"/>
      <c r="CK46" s="657"/>
      <c r="CL46" s="657"/>
      <c r="CM46" s="657"/>
      <c r="CN46" s="657"/>
      <c r="CO46" s="657"/>
      <c r="CP46" s="657"/>
      <c r="CQ46" s="658"/>
      <c r="CR46" s="659">
        <v>1556579</v>
      </c>
      <c r="CS46" s="660"/>
      <c r="CT46" s="660"/>
      <c r="CU46" s="660"/>
      <c r="CV46" s="660"/>
      <c r="CW46" s="660"/>
      <c r="CX46" s="660"/>
      <c r="CY46" s="661"/>
      <c r="CZ46" s="664">
        <v>6.3</v>
      </c>
      <c r="DA46" s="665"/>
      <c r="DB46" s="665"/>
      <c r="DC46" s="671"/>
      <c r="DD46" s="668">
        <v>731897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7"/>
      <c r="CE47" s="698"/>
      <c r="CF47" s="656" t="s">
        <v>368</v>
      </c>
      <c r="CG47" s="657"/>
      <c r="CH47" s="657"/>
      <c r="CI47" s="657"/>
      <c r="CJ47" s="657"/>
      <c r="CK47" s="657"/>
      <c r="CL47" s="657"/>
      <c r="CM47" s="657"/>
      <c r="CN47" s="657"/>
      <c r="CO47" s="657"/>
      <c r="CP47" s="657"/>
      <c r="CQ47" s="658"/>
      <c r="CR47" s="659" t="s">
        <v>129</v>
      </c>
      <c r="CS47" s="691"/>
      <c r="CT47" s="691"/>
      <c r="CU47" s="691"/>
      <c r="CV47" s="691"/>
      <c r="CW47" s="691"/>
      <c r="CX47" s="691"/>
      <c r="CY47" s="692"/>
      <c r="CZ47" s="664" t="s">
        <v>129</v>
      </c>
      <c r="DA47" s="689"/>
      <c r="DB47" s="689"/>
      <c r="DC47" s="693"/>
      <c r="DD47" s="668" t="s">
        <v>129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75" x14ac:dyDescent="0.25">
      <c r="B48" s="225"/>
      <c r="CD48" s="699"/>
      <c r="CE48" s="700"/>
      <c r="CF48" s="656" t="s">
        <v>369</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0" t="s">
        <v>370</v>
      </c>
      <c r="CE49" s="681"/>
      <c r="CF49" s="681"/>
      <c r="CG49" s="681"/>
      <c r="CH49" s="681"/>
      <c r="CI49" s="681"/>
      <c r="CJ49" s="681"/>
      <c r="CK49" s="681"/>
      <c r="CL49" s="681"/>
      <c r="CM49" s="681"/>
      <c r="CN49" s="681"/>
      <c r="CO49" s="681"/>
      <c r="CP49" s="681"/>
      <c r="CQ49" s="682"/>
      <c r="CR49" s="731">
        <v>24780063</v>
      </c>
      <c r="CS49" s="718"/>
      <c r="CT49" s="718"/>
      <c r="CU49" s="718"/>
      <c r="CV49" s="718"/>
      <c r="CW49" s="718"/>
      <c r="CX49" s="718"/>
      <c r="CY49" s="747"/>
      <c r="CZ49" s="739">
        <v>100</v>
      </c>
      <c r="DA49" s="748"/>
      <c r="DB49" s="748"/>
      <c r="DC49" s="749"/>
      <c r="DD49" s="750">
        <v>16684592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nu+l/GM0z0S+2321QgRxVzK0mPUdmyJp9zp9ZYlePHjCyRRJz14NLdoAT10hDLF89MQ3R8BhykHs+6OojUkNQ==" saltValue="VwxA9HZqBTxYs9/xAdS4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3" zeroHeight="1" x14ac:dyDescent="0.25"/>
  <cols>
    <col min="1" max="130" width="2.765625" style="231" customWidth="1"/>
    <col min="131" max="131" width="1.69140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393</v>
      </c>
      <c r="C7" s="786"/>
      <c r="D7" s="786"/>
      <c r="E7" s="786"/>
      <c r="F7" s="786"/>
      <c r="G7" s="786"/>
      <c r="H7" s="786"/>
      <c r="I7" s="786"/>
      <c r="J7" s="786"/>
      <c r="K7" s="786"/>
      <c r="L7" s="786"/>
      <c r="M7" s="786"/>
      <c r="N7" s="786"/>
      <c r="O7" s="786"/>
      <c r="P7" s="787"/>
      <c r="Q7" s="788">
        <v>25921</v>
      </c>
      <c r="R7" s="789"/>
      <c r="S7" s="789"/>
      <c r="T7" s="789"/>
      <c r="U7" s="789"/>
      <c r="V7" s="789">
        <v>24780</v>
      </c>
      <c r="W7" s="789"/>
      <c r="X7" s="789"/>
      <c r="Y7" s="789"/>
      <c r="Z7" s="789"/>
      <c r="AA7" s="789">
        <v>1141</v>
      </c>
      <c r="AB7" s="789"/>
      <c r="AC7" s="789"/>
      <c r="AD7" s="789"/>
      <c r="AE7" s="790"/>
      <c r="AF7" s="791">
        <v>1068</v>
      </c>
      <c r="AG7" s="792"/>
      <c r="AH7" s="792"/>
      <c r="AI7" s="792"/>
      <c r="AJ7" s="793"/>
      <c r="AK7" s="794">
        <v>862</v>
      </c>
      <c r="AL7" s="795"/>
      <c r="AM7" s="795"/>
      <c r="AN7" s="795"/>
      <c r="AO7" s="795"/>
      <c r="AP7" s="795">
        <v>16953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395</v>
      </c>
      <c r="B23" s="825" t="s">
        <v>396</v>
      </c>
      <c r="C23" s="826"/>
      <c r="D23" s="826"/>
      <c r="E23" s="826"/>
      <c r="F23" s="826"/>
      <c r="G23" s="826"/>
      <c r="H23" s="826"/>
      <c r="I23" s="826"/>
      <c r="J23" s="826"/>
      <c r="K23" s="826"/>
      <c r="L23" s="826"/>
      <c r="M23" s="826"/>
      <c r="N23" s="826"/>
      <c r="O23" s="826"/>
      <c r="P23" s="827"/>
      <c r="Q23" s="828">
        <v>25921</v>
      </c>
      <c r="R23" s="829"/>
      <c r="S23" s="829"/>
      <c r="T23" s="829"/>
      <c r="U23" s="829"/>
      <c r="V23" s="829">
        <v>24780</v>
      </c>
      <c r="W23" s="829"/>
      <c r="X23" s="829"/>
      <c r="Y23" s="829"/>
      <c r="Z23" s="829"/>
      <c r="AA23" s="829">
        <v>1141</v>
      </c>
      <c r="AB23" s="829"/>
      <c r="AC23" s="829"/>
      <c r="AD23" s="829"/>
      <c r="AE23" s="830"/>
      <c r="AF23" s="831">
        <v>1068</v>
      </c>
      <c r="AG23" s="829"/>
      <c r="AH23" s="829"/>
      <c r="AI23" s="829"/>
      <c r="AJ23" s="832"/>
      <c r="AK23" s="833"/>
      <c r="AL23" s="834"/>
      <c r="AM23" s="834"/>
      <c r="AN23" s="834"/>
      <c r="AO23" s="834"/>
      <c r="AP23" s="829">
        <v>16953</v>
      </c>
      <c r="AQ23" s="829"/>
      <c r="AR23" s="829"/>
      <c r="AS23" s="829"/>
      <c r="AT23" s="829"/>
      <c r="AU23" s="845"/>
      <c r="AV23" s="845"/>
      <c r="AW23" s="845"/>
      <c r="AX23" s="845"/>
      <c r="AY23" s="846"/>
      <c r="AZ23" s="847" t="s">
        <v>397</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408</v>
      </c>
      <c r="C28" s="786"/>
      <c r="D28" s="786"/>
      <c r="E28" s="786"/>
      <c r="F28" s="786"/>
      <c r="G28" s="786"/>
      <c r="H28" s="786"/>
      <c r="I28" s="786"/>
      <c r="J28" s="786"/>
      <c r="K28" s="786"/>
      <c r="L28" s="786"/>
      <c r="M28" s="786"/>
      <c r="N28" s="786"/>
      <c r="O28" s="786"/>
      <c r="P28" s="787"/>
      <c r="Q28" s="858">
        <v>6430</v>
      </c>
      <c r="R28" s="859"/>
      <c r="S28" s="859"/>
      <c r="T28" s="859"/>
      <c r="U28" s="859"/>
      <c r="V28" s="859">
        <v>6364</v>
      </c>
      <c r="W28" s="859"/>
      <c r="X28" s="859"/>
      <c r="Y28" s="859"/>
      <c r="Z28" s="859"/>
      <c r="AA28" s="859">
        <f>Q28-V28</f>
        <v>66</v>
      </c>
      <c r="AB28" s="859"/>
      <c r="AC28" s="859"/>
      <c r="AD28" s="859"/>
      <c r="AE28" s="860"/>
      <c r="AF28" s="861">
        <v>66</v>
      </c>
      <c r="AG28" s="859"/>
      <c r="AH28" s="859"/>
      <c r="AI28" s="859"/>
      <c r="AJ28" s="862"/>
      <c r="AK28" s="863">
        <v>564</v>
      </c>
      <c r="AL28" s="864"/>
      <c r="AM28" s="864"/>
      <c r="AN28" s="864"/>
      <c r="AO28" s="864"/>
      <c r="AP28" s="864" t="s">
        <v>592</v>
      </c>
      <c r="AQ28" s="864"/>
      <c r="AR28" s="864"/>
      <c r="AS28" s="864"/>
      <c r="AT28" s="864"/>
      <c r="AU28" s="864" t="s">
        <v>592</v>
      </c>
      <c r="AV28" s="864"/>
      <c r="AW28" s="864"/>
      <c r="AX28" s="864"/>
      <c r="AY28" s="864"/>
      <c r="AZ28" s="864" t="s">
        <v>592</v>
      </c>
      <c r="BA28" s="864"/>
      <c r="BB28" s="864"/>
      <c r="BC28" s="864"/>
      <c r="BD28" s="864"/>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409</v>
      </c>
      <c r="C29" s="817"/>
      <c r="D29" s="817"/>
      <c r="E29" s="817"/>
      <c r="F29" s="817"/>
      <c r="G29" s="817"/>
      <c r="H29" s="817"/>
      <c r="I29" s="817"/>
      <c r="J29" s="817"/>
      <c r="K29" s="817"/>
      <c r="L29" s="817"/>
      <c r="M29" s="817"/>
      <c r="N29" s="817"/>
      <c r="O29" s="817"/>
      <c r="P29" s="818"/>
      <c r="Q29" s="819">
        <v>102</v>
      </c>
      <c r="R29" s="820"/>
      <c r="S29" s="820"/>
      <c r="T29" s="820"/>
      <c r="U29" s="820"/>
      <c r="V29" s="820">
        <v>95</v>
      </c>
      <c r="W29" s="820"/>
      <c r="X29" s="820"/>
      <c r="Y29" s="820"/>
      <c r="Z29" s="820"/>
      <c r="AA29" s="820">
        <f t="shared" ref="AA29:AA34" si="0">Q29-V29</f>
        <v>7</v>
      </c>
      <c r="AB29" s="820"/>
      <c r="AC29" s="820"/>
      <c r="AD29" s="820"/>
      <c r="AE29" s="821"/>
      <c r="AF29" s="822">
        <v>7</v>
      </c>
      <c r="AG29" s="823"/>
      <c r="AH29" s="823"/>
      <c r="AI29" s="823"/>
      <c r="AJ29" s="824"/>
      <c r="AK29" s="868">
        <v>17</v>
      </c>
      <c r="AL29" s="865"/>
      <c r="AM29" s="865"/>
      <c r="AN29" s="865"/>
      <c r="AO29" s="865"/>
      <c r="AP29" s="865" t="s">
        <v>592</v>
      </c>
      <c r="AQ29" s="865"/>
      <c r="AR29" s="865"/>
      <c r="AS29" s="865"/>
      <c r="AT29" s="865"/>
      <c r="AU29" s="865" t="s">
        <v>592</v>
      </c>
      <c r="AV29" s="865"/>
      <c r="AW29" s="865"/>
      <c r="AX29" s="865"/>
      <c r="AY29" s="865"/>
      <c r="AZ29" s="865" t="s">
        <v>592</v>
      </c>
      <c r="BA29" s="865"/>
      <c r="BB29" s="865"/>
      <c r="BC29" s="865"/>
      <c r="BD29" s="865"/>
      <c r="BE29" s="866"/>
      <c r="BF29" s="866"/>
      <c r="BG29" s="866"/>
      <c r="BH29" s="866"/>
      <c r="BI29" s="867"/>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410</v>
      </c>
      <c r="C30" s="817"/>
      <c r="D30" s="817"/>
      <c r="E30" s="817"/>
      <c r="F30" s="817"/>
      <c r="G30" s="817"/>
      <c r="H30" s="817"/>
      <c r="I30" s="817"/>
      <c r="J30" s="817"/>
      <c r="K30" s="817"/>
      <c r="L30" s="817"/>
      <c r="M30" s="817"/>
      <c r="N30" s="817"/>
      <c r="O30" s="817"/>
      <c r="P30" s="818"/>
      <c r="Q30" s="819">
        <v>5863</v>
      </c>
      <c r="R30" s="820"/>
      <c r="S30" s="820"/>
      <c r="T30" s="820"/>
      <c r="U30" s="820"/>
      <c r="V30" s="820">
        <v>5596</v>
      </c>
      <c r="W30" s="820"/>
      <c r="X30" s="820"/>
      <c r="Y30" s="820"/>
      <c r="Z30" s="820"/>
      <c r="AA30" s="820">
        <f t="shared" si="0"/>
        <v>267</v>
      </c>
      <c r="AB30" s="820"/>
      <c r="AC30" s="820"/>
      <c r="AD30" s="820"/>
      <c r="AE30" s="821"/>
      <c r="AF30" s="822">
        <v>267</v>
      </c>
      <c r="AG30" s="823"/>
      <c r="AH30" s="823"/>
      <c r="AI30" s="823"/>
      <c r="AJ30" s="824"/>
      <c r="AK30" s="868">
        <v>874</v>
      </c>
      <c r="AL30" s="865"/>
      <c r="AM30" s="865"/>
      <c r="AN30" s="865"/>
      <c r="AO30" s="865"/>
      <c r="AP30" s="865" t="s">
        <v>593</v>
      </c>
      <c r="AQ30" s="865"/>
      <c r="AR30" s="865"/>
      <c r="AS30" s="865"/>
      <c r="AT30" s="865"/>
      <c r="AU30" s="865" t="s">
        <v>593</v>
      </c>
      <c r="AV30" s="865"/>
      <c r="AW30" s="865"/>
      <c r="AX30" s="865"/>
      <c r="AY30" s="865"/>
      <c r="AZ30" s="865" t="s">
        <v>593</v>
      </c>
      <c r="BA30" s="865"/>
      <c r="BB30" s="865"/>
      <c r="BC30" s="865"/>
      <c r="BD30" s="865"/>
      <c r="BE30" s="866"/>
      <c r="BF30" s="866"/>
      <c r="BG30" s="866"/>
      <c r="BH30" s="866"/>
      <c r="BI30" s="867"/>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411</v>
      </c>
      <c r="C31" s="817"/>
      <c r="D31" s="817"/>
      <c r="E31" s="817"/>
      <c r="F31" s="817"/>
      <c r="G31" s="817"/>
      <c r="H31" s="817"/>
      <c r="I31" s="817"/>
      <c r="J31" s="817"/>
      <c r="K31" s="817"/>
      <c r="L31" s="817"/>
      <c r="M31" s="817"/>
      <c r="N31" s="817"/>
      <c r="O31" s="817"/>
      <c r="P31" s="818"/>
      <c r="Q31" s="819">
        <v>1074</v>
      </c>
      <c r="R31" s="820"/>
      <c r="S31" s="820"/>
      <c r="T31" s="820"/>
      <c r="U31" s="820"/>
      <c r="V31" s="820">
        <v>1047</v>
      </c>
      <c r="W31" s="820"/>
      <c r="X31" s="820"/>
      <c r="Y31" s="820"/>
      <c r="Z31" s="820"/>
      <c r="AA31" s="820">
        <f t="shared" si="0"/>
        <v>27</v>
      </c>
      <c r="AB31" s="820"/>
      <c r="AC31" s="820"/>
      <c r="AD31" s="820"/>
      <c r="AE31" s="821"/>
      <c r="AF31" s="822">
        <v>27</v>
      </c>
      <c r="AG31" s="823"/>
      <c r="AH31" s="823"/>
      <c r="AI31" s="823"/>
      <c r="AJ31" s="824"/>
      <c r="AK31" s="868">
        <v>198</v>
      </c>
      <c r="AL31" s="865"/>
      <c r="AM31" s="865"/>
      <c r="AN31" s="865"/>
      <c r="AO31" s="865"/>
      <c r="AP31" s="865" t="s">
        <v>592</v>
      </c>
      <c r="AQ31" s="865"/>
      <c r="AR31" s="865"/>
      <c r="AS31" s="865"/>
      <c r="AT31" s="865"/>
      <c r="AU31" s="865" t="s">
        <v>592</v>
      </c>
      <c r="AV31" s="865"/>
      <c r="AW31" s="865"/>
      <c r="AX31" s="865"/>
      <c r="AY31" s="865"/>
      <c r="AZ31" s="865" t="s">
        <v>592</v>
      </c>
      <c r="BA31" s="865"/>
      <c r="BB31" s="865"/>
      <c r="BC31" s="865"/>
      <c r="BD31" s="865"/>
      <c r="BE31" s="866"/>
      <c r="BF31" s="866"/>
      <c r="BG31" s="866"/>
      <c r="BH31" s="866"/>
      <c r="BI31" s="867"/>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412</v>
      </c>
      <c r="C32" s="817"/>
      <c r="D32" s="817"/>
      <c r="E32" s="817"/>
      <c r="F32" s="817"/>
      <c r="G32" s="817"/>
      <c r="H32" s="817"/>
      <c r="I32" s="817"/>
      <c r="J32" s="817"/>
      <c r="K32" s="817"/>
      <c r="L32" s="817"/>
      <c r="M32" s="817"/>
      <c r="N32" s="817"/>
      <c r="O32" s="817"/>
      <c r="P32" s="818"/>
      <c r="Q32" s="819">
        <v>6</v>
      </c>
      <c r="R32" s="820"/>
      <c r="S32" s="820"/>
      <c r="T32" s="820"/>
      <c r="U32" s="820"/>
      <c r="V32" s="820">
        <v>6</v>
      </c>
      <c r="W32" s="820"/>
      <c r="X32" s="820"/>
      <c r="Y32" s="820"/>
      <c r="Z32" s="820"/>
      <c r="AA32" s="820">
        <f t="shared" si="0"/>
        <v>0</v>
      </c>
      <c r="AB32" s="820"/>
      <c r="AC32" s="820"/>
      <c r="AD32" s="820"/>
      <c r="AE32" s="821"/>
      <c r="AF32" s="822" t="s">
        <v>413</v>
      </c>
      <c r="AG32" s="823"/>
      <c r="AH32" s="823"/>
      <c r="AI32" s="823"/>
      <c r="AJ32" s="824"/>
      <c r="AK32" s="868">
        <v>5</v>
      </c>
      <c r="AL32" s="865"/>
      <c r="AM32" s="865"/>
      <c r="AN32" s="865"/>
      <c r="AO32" s="865"/>
      <c r="AP32" s="865" t="s">
        <v>592</v>
      </c>
      <c r="AQ32" s="865"/>
      <c r="AR32" s="865"/>
      <c r="AS32" s="865"/>
      <c r="AT32" s="865"/>
      <c r="AU32" s="865" t="s">
        <v>592</v>
      </c>
      <c r="AV32" s="865"/>
      <c r="AW32" s="865"/>
      <c r="AX32" s="865"/>
      <c r="AY32" s="865"/>
      <c r="AZ32" s="865" t="s">
        <v>592</v>
      </c>
      <c r="BA32" s="865"/>
      <c r="BB32" s="865"/>
      <c r="BC32" s="865"/>
      <c r="BD32" s="865"/>
      <c r="BE32" s="866"/>
      <c r="BF32" s="866"/>
      <c r="BG32" s="866"/>
      <c r="BH32" s="866"/>
      <c r="BI32" s="867"/>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414</v>
      </c>
      <c r="C33" s="817"/>
      <c r="D33" s="817"/>
      <c r="E33" s="817"/>
      <c r="F33" s="817"/>
      <c r="G33" s="817"/>
      <c r="H33" s="817"/>
      <c r="I33" s="817"/>
      <c r="J33" s="817"/>
      <c r="K33" s="817"/>
      <c r="L33" s="817"/>
      <c r="M33" s="817"/>
      <c r="N33" s="817"/>
      <c r="O33" s="817"/>
      <c r="P33" s="818"/>
      <c r="Q33" s="819">
        <v>444</v>
      </c>
      <c r="R33" s="820"/>
      <c r="S33" s="820"/>
      <c r="T33" s="820"/>
      <c r="U33" s="820"/>
      <c r="V33" s="820">
        <v>423</v>
      </c>
      <c r="W33" s="820"/>
      <c r="X33" s="820"/>
      <c r="Y33" s="820"/>
      <c r="Z33" s="820"/>
      <c r="AA33" s="820">
        <f t="shared" si="0"/>
        <v>21</v>
      </c>
      <c r="AB33" s="820"/>
      <c r="AC33" s="820"/>
      <c r="AD33" s="820"/>
      <c r="AE33" s="821"/>
      <c r="AF33" s="822">
        <v>440</v>
      </c>
      <c r="AG33" s="823"/>
      <c r="AH33" s="823"/>
      <c r="AI33" s="823"/>
      <c r="AJ33" s="824"/>
      <c r="AK33" s="868">
        <v>88</v>
      </c>
      <c r="AL33" s="865"/>
      <c r="AM33" s="865"/>
      <c r="AN33" s="865"/>
      <c r="AO33" s="865"/>
      <c r="AP33" s="865">
        <v>151</v>
      </c>
      <c r="AQ33" s="865"/>
      <c r="AR33" s="865"/>
      <c r="AS33" s="865"/>
      <c r="AT33" s="865"/>
      <c r="AU33" s="865" t="s">
        <v>592</v>
      </c>
      <c r="AV33" s="865"/>
      <c r="AW33" s="865"/>
      <c r="AX33" s="865"/>
      <c r="AY33" s="865"/>
      <c r="AZ33" s="865" t="s">
        <v>592</v>
      </c>
      <c r="BA33" s="865"/>
      <c r="BB33" s="865"/>
      <c r="BC33" s="865"/>
      <c r="BD33" s="865"/>
      <c r="BE33" s="866" t="s">
        <v>415</v>
      </c>
      <c r="BF33" s="866"/>
      <c r="BG33" s="866"/>
      <c r="BH33" s="866"/>
      <c r="BI33" s="867"/>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t="s">
        <v>416</v>
      </c>
      <c r="C34" s="817"/>
      <c r="D34" s="817"/>
      <c r="E34" s="817"/>
      <c r="F34" s="817"/>
      <c r="G34" s="817"/>
      <c r="H34" s="817"/>
      <c r="I34" s="817"/>
      <c r="J34" s="817"/>
      <c r="K34" s="817"/>
      <c r="L34" s="817"/>
      <c r="M34" s="817"/>
      <c r="N34" s="817"/>
      <c r="O34" s="817"/>
      <c r="P34" s="818"/>
      <c r="Q34" s="819">
        <v>1738</v>
      </c>
      <c r="R34" s="820"/>
      <c r="S34" s="820"/>
      <c r="T34" s="820"/>
      <c r="U34" s="820"/>
      <c r="V34" s="820">
        <v>1600</v>
      </c>
      <c r="W34" s="820"/>
      <c r="X34" s="820"/>
      <c r="Y34" s="820"/>
      <c r="Z34" s="820"/>
      <c r="AA34" s="820">
        <f t="shared" si="0"/>
        <v>138</v>
      </c>
      <c r="AB34" s="820"/>
      <c r="AC34" s="820"/>
      <c r="AD34" s="820"/>
      <c r="AE34" s="821"/>
      <c r="AF34" s="822">
        <v>1005</v>
      </c>
      <c r="AG34" s="823"/>
      <c r="AH34" s="823"/>
      <c r="AI34" s="823"/>
      <c r="AJ34" s="824"/>
      <c r="AK34" s="868">
        <v>694</v>
      </c>
      <c r="AL34" s="865"/>
      <c r="AM34" s="865"/>
      <c r="AN34" s="865"/>
      <c r="AO34" s="865"/>
      <c r="AP34" s="865">
        <v>11425</v>
      </c>
      <c r="AQ34" s="865"/>
      <c r="AR34" s="865"/>
      <c r="AS34" s="865"/>
      <c r="AT34" s="865"/>
      <c r="AU34" s="865">
        <v>9357</v>
      </c>
      <c r="AV34" s="865"/>
      <c r="AW34" s="865"/>
      <c r="AX34" s="865"/>
      <c r="AY34" s="865"/>
      <c r="AZ34" s="865" t="s">
        <v>592</v>
      </c>
      <c r="BA34" s="865"/>
      <c r="BB34" s="865"/>
      <c r="BC34" s="865"/>
      <c r="BD34" s="865"/>
      <c r="BE34" s="866" t="s">
        <v>417</v>
      </c>
      <c r="BF34" s="866"/>
      <c r="BG34" s="866"/>
      <c r="BH34" s="866"/>
      <c r="BI34" s="867"/>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65"/>
      <c r="AM35" s="865"/>
      <c r="AN35" s="865"/>
      <c r="AO35" s="865"/>
      <c r="AP35" s="865"/>
      <c r="AQ35" s="865"/>
      <c r="AR35" s="865"/>
      <c r="AS35" s="865"/>
      <c r="AT35" s="865"/>
      <c r="AU35" s="865"/>
      <c r="AV35" s="865"/>
      <c r="AW35" s="865"/>
      <c r="AX35" s="865"/>
      <c r="AY35" s="865"/>
      <c r="AZ35" s="869"/>
      <c r="BA35" s="869"/>
      <c r="BB35" s="869"/>
      <c r="BC35" s="869"/>
      <c r="BD35" s="869"/>
      <c r="BE35" s="866"/>
      <c r="BF35" s="866"/>
      <c r="BG35" s="866"/>
      <c r="BH35" s="866"/>
      <c r="BI35" s="867"/>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65"/>
      <c r="AM36" s="865"/>
      <c r="AN36" s="865"/>
      <c r="AO36" s="865"/>
      <c r="AP36" s="865"/>
      <c r="AQ36" s="865"/>
      <c r="AR36" s="865"/>
      <c r="AS36" s="865"/>
      <c r="AT36" s="865"/>
      <c r="AU36" s="865"/>
      <c r="AV36" s="865"/>
      <c r="AW36" s="865"/>
      <c r="AX36" s="865"/>
      <c r="AY36" s="865"/>
      <c r="AZ36" s="869"/>
      <c r="BA36" s="869"/>
      <c r="BB36" s="869"/>
      <c r="BC36" s="869"/>
      <c r="BD36" s="869"/>
      <c r="BE36" s="866"/>
      <c r="BF36" s="866"/>
      <c r="BG36" s="866"/>
      <c r="BH36" s="866"/>
      <c r="BI36" s="867"/>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5"/>
      <c r="AM37" s="865"/>
      <c r="AN37" s="865"/>
      <c r="AO37" s="865"/>
      <c r="AP37" s="865"/>
      <c r="AQ37" s="865"/>
      <c r="AR37" s="865"/>
      <c r="AS37" s="865"/>
      <c r="AT37" s="865"/>
      <c r="AU37" s="865"/>
      <c r="AV37" s="865"/>
      <c r="AW37" s="865"/>
      <c r="AX37" s="865"/>
      <c r="AY37" s="865"/>
      <c r="AZ37" s="869"/>
      <c r="BA37" s="869"/>
      <c r="BB37" s="869"/>
      <c r="BC37" s="869"/>
      <c r="BD37" s="869"/>
      <c r="BE37" s="866"/>
      <c r="BF37" s="866"/>
      <c r="BG37" s="866"/>
      <c r="BH37" s="866"/>
      <c r="BI37" s="867"/>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5"/>
      <c r="AM38" s="865"/>
      <c r="AN38" s="865"/>
      <c r="AO38" s="865"/>
      <c r="AP38" s="865"/>
      <c r="AQ38" s="865"/>
      <c r="AR38" s="865"/>
      <c r="AS38" s="865"/>
      <c r="AT38" s="865"/>
      <c r="AU38" s="865"/>
      <c r="AV38" s="865"/>
      <c r="AW38" s="865"/>
      <c r="AX38" s="865"/>
      <c r="AY38" s="865"/>
      <c r="AZ38" s="869"/>
      <c r="BA38" s="869"/>
      <c r="BB38" s="869"/>
      <c r="BC38" s="869"/>
      <c r="BD38" s="869"/>
      <c r="BE38" s="866"/>
      <c r="BF38" s="866"/>
      <c r="BG38" s="866"/>
      <c r="BH38" s="866"/>
      <c r="BI38" s="867"/>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5"/>
      <c r="AM39" s="865"/>
      <c r="AN39" s="865"/>
      <c r="AO39" s="865"/>
      <c r="AP39" s="865"/>
      <c r="AQ39" s="865"/>
      <c r="AR39" s="865"/>
      <c r="AS39" s="865"/>
      <c r="AT39" s="865"/>
      <c r="AU39" s="865"/>
      <c r="AV39" s="865"/>
      <c r="AW39" s="865"/>
      <c r="AX39" s="865"/>
      <c r="AY39" s="865"/>
      <c r="AZ39" s="869"/>
      <c r="BA39" s="869"/>
      <c r="BB39" s="869"/>
      <c r="BC39" s="869"/>
      <c r="BD39" s="869"/>
      <c r="BE39" s="866"/>
      <c r="BF39" s="866"/>
      <c r="BG39" s="866"/>
      <c r="BH39" s="866"/>
      <c r="BI39" s="867"/>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5"/>
      <c r="AM40" s="865"/>
      <c r="AN40" s="865"/>
      <c r="AO40" s="865"/>
      <c r="AP40" s="865"/>
      <c r="AQ40" s="865"/>
      <c r="AR40" s="865"/>
      <c r="AS40" s="865"/>
      <c r="AT40" s="865"/>
      <c r="AU40" s="865"/>
      <c r="AV40" s="865"/>
      <c r="AW40" s="865"/>
      <c r="AX40" s="865"/>
      <c r="AY40" s="865"/>
      <c r="AZ40" s="869"/>
      <c r="BA40" s="869"/>
      <c r="BB40" s="869"/>
      <c r="BC40" s="869"/>
      <c r="BD40" s="869"/>
      <c r="BE40" s="866"/>
      <c r="BF40" s="866"/>
      <c r="BG40" s="866"/>
      <c r="BH40" s="866"/>
      <c r="BI40" s="867"/>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5"/>
      <c r="AM41" s="865"/>
      <c r="AN41" s="865"/>
      <c r="AO41" s="865"/>
      <c r="AP41" s="865"/>
      <c r="AQ41" s="865"/>
      <c r="AR41" s="865"/>
      <c r="AS41" s="865"/>
      <c r="AT41" s="865"/>
      <c r="AU41" s="865"/>
      <c r="AV41" s="865"/>
      <c r="AW41" s="865"/>
      <c r="AX41" s="865"/>
      <c r="AY41" s="865"/>
      <c r="AZ41" s="869"/>
      <c r="BA41" s="869"/>
      <c r="BB41" s="869"/>
      <c r="BC41" s="869"/>
      <c r="BD41" s="869"/>
      <c r="BE41" s="866"/>
      <c r="BF41" s="866"/>
      <c r="BG41" s="866"/>
      <c r="BH41" s="866"/>
      <c r="BI41" s="867"/>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5"/>
      <c r="AM42" s="865"/>
      <c r="AN42" s="865"/>
      <c r="AO42" s="865"/>
      <c r="AP42" s="865"/>
      <c r="AQ42" s="865"/>
      <c r="AR42" s="865"/>
      <c r="AS42" s="865"/>
      <c r="AT42" s="865"/>
      <c r="AU42" s="865"/>
      <c r="AV42" s="865"/>
      <c r="AW42" s="865"/>
      <c r="AX42" s="865"/>
      <c r="AY42" s="865"/>
      <c r="AZ42" s="869"/>
      <c r="BA42" s="869"/>
      <c r="BB42" s="869"/>
      <c r="BC42" s="869"/>
      <c r="BD42" s="869"/>
      <c r="BE42" s="866"/>
      <c r="BF42" s="866"/>
      <c r="BG42" s="866"/>
      <c r="BH42" s="866"/>
      <c r="BI42" s="867"/>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5"/>
      <c r="AM43" s="865"/>
      <c r="AN43" s="865"/>
      <c r="AO43" s="865"/>
      <c r="AP43" s="865"/>
      <c r="AQ43" s="865"/>
      <c r="AR43" s="865"/>
      <c r="AS43" s="865"/>
      <c r="AT43" s="865"/>
      <c r="AU43" s="865"/>
      <c r="AV43" s="865"/>
      <c r="AW43" s="865"/>
      <c r="AX43" s="865"/>
      <c r="AY43" s="865"/>
      <c r="AZ43" s="869"/>
      <c r="BA43" s="869"/>
      <c r="BB43" s="869"/>
      <c r="BC43" s="869"/>
      <c r="BD43" s="869"/>
      <c r="BE43" s="866"/>
      <c r="BF43" s="866"/>
      <c r="BG43" s="866"/>
      <c r="BH43" s="866"/>
      <c r="BI43" s="867"/>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5"/>
      <c r="AM44" s="865"/>
      <c r="AN44" s="865"/>
      <c r="AO44" s="865"/>
      <c r="AP44" s="865"/>
      <c r="AQ44" s="865"/>
      <c r="AR44" s="865"/>
      <c r="AS44" s="865"/>
      <c r="AT44" s="865"/>
      <c r="AU44" s="865"/>
      <c r="AV44" s="865"/>
      <c r="AW44" s="865"/>
      <c r="AX44" s="865"/>
      <c r="AY44" s="865"/>
      <c r="AZ44" s="869"/>
      <c r="BA44" s="869"/>
      <c r="BB44" s="869"/>
      <c r="BC44" s="869"/>
      <c r="BD44" s="869"/>
      <c r="BE44" s="866"/>
      <c r="BF44" s="866"/>
      <c r="BG44" s="866"/>
      <c r="BH44" s="866"/>
      <c r="BI44" s="867"/>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5"/>
      <c r="AM45" s="865"/>
      <c r="AN45" s="865"/>
      <c r="AO45" s="865"/>
      <c r="AP45" s="865"/>
      <c r="AQ45" s="865"/>
      <c r="AR45" s="865"/>
      <c r="AS45" s="865"/>
      <c r="AT45" s="865"/>
      <c r="AU45" s="865"/>
      <c r="AV45" s="865"/>
      <c r="AW45" s="865"/>
      <c r="AX45" s="865"/>
      <c r="AY45" s="865"/>
      <c r="AZ45" s="869"/>
      <c r="BA45" s="869"/>
      <c r="BB45" s="869"/>
      <c r="BC45" s="869"/>
      <c r="BD45" s="869"/>
      <c r="BE45" s="866"/>
      <c r="BF45" s="866"/>
      <c r="BG45" s="866"/>
      <c r="BH45" s="866"/>
      <c r="BI45" s="867"/>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5"/>
      <c r="AM46" s="865"/>
      <c r="AN46" s="865"/>
      <c r="AO46" s="865"/>
      <c r="AP46" s="865"/>
      <c r="AQ46" s="865"/>
      <c r="AR46" s="865"/>
      <c r="AS46" s="865"/>
      <c r="AT46" s="865"/>
      <c r="AU46" s="865"/>
      <c r="AV46" s="865"/>
      <c r="AW46" s="865"/>
      <c r="AX46" s="865"/>
      <c r="AY46" s="865"/>
      <c r="AZ46" s="869"/>
      <c r="BA46" s="869"/>
      <c r="BB46" s="869"/>
      <c r="BC46" s="869"/>
      <c r="BD46" s="869"/>
      <c r="BE46" s="866"/>
      <c r="BF46" s="866"/>
      <c r="BG46" s="866"/>
      <c r="BH46" s="866"/>
      <c r="BI46" s="867"/>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5"/>
      <c r="AM47" s="865"/>
      <c r="AN47" s="865"/>
      <c r="AO47" s="865"/>
      <c r="AP47" s="865"/>
      <c r="AQ47" s="865"/>
      <c r="AR47" s="865"/>
      <c r="AS47" s="865"/>
      <c r="AT47" s="865"/>
      <c r="AU47" s="865"/>
      <c r="AV47" s="865"/>
      <c r="AW47" s="865"/>
      <c r="AX47" s="865"/>
      <c r="AY47" s="865"/>
      <c r="AZ47" s="869"/>
      <c r="BA47" s="869"/>
      <c r="BB47" s="869"/>
      <c r="BC47" s="869"/>
      <c r="BD47" s="869"/>
      <c r="BE47" s="866"/>
      <c r="BF47" s="866"/>
      <c r="BG47" s="866"/>
      <c r="BH47" s="866"/>
      <c r="BI47" s="867"/>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5"/>
      <c r="AM48" s="865"/>
      <c r="AN48" s="865"/>
      <c r="AO48" s="865"/>
      <c r="AP48" s="865"/>
      <c r="AQ48" s="865"/>
      <c r="AR48" s="865"/>
      <c r="AS48" s="865"/>
      <c r="AT48" s="865"/>
      <c r="AU48" s="865"/>
      <c r="AV48" s="865"/>
      <c r="AW48" s="865"/>
      <c r="AX48" s="865"/>
      <c r="AY48" s="865"/>
      <c r="AZ48" s="869"/>
      <c r="BA48" s="869"/>
      <c r="BB48" s="869"/>
      <c r="BC48" s="869"/>
      <c r="BD48" s="869"/>
      <c r="BE48" s="866"/>
      <c r="BF48" s="866"/>
      <c r="BG48" s="866"/>
      <c r="BH48" s="866"/>
      <c r="BI48" s="867"/>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5"/>
      <c r="AM49" s="865"/>
      <c r="AN49" s="865"/>
      <c r="AO49" s="865"/>
      <c r="AP49" s="865"/>
      <c r="AQ49" s="865"/>
      <c r="AR49" s="865"/>
      <c r="AS49" s="865"/>
      <c r="AT49" s="865"/>
      <c r="AU49" s="865"/>
      <c r="AV49" s="865"/>
      <c r="AW49" s="865"/>
      <c r="AX49" s="865"/>
      <c r="AY49" s="865"/>
      <c r="AZ49" s="869"/>
      <c r="BA49" s="869"/>
      <c r="BB49" s="869"/>
      <c r="BC49" s="869"/>
      <c r="BD49" s="869"/>
      <c r="BE49" s="866"/>
      <c r="BF49" s="866"/>
      <c r="BG49" s="866"/>
      <c r="BH49" s="866"/>
      <c r="BI49" s="867"/>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6"/>
      <c r="BF50" s="866"/>
      <c r="BG50" s="866"/>
      <c r="BH50" s="866"/>
      <c r="BI50" s="867"/>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6"/>
      <c r="BF51" s="866"/>
      <c r="BG51" s="866"/>
      <c r="BH51" s="866"/>
      <c r="BI51" s="867"/>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6"/>
      <c r="BF52" s="866"/>
      <c r="BG52" s="866"/>
      <c r="BH52" s="866"/>
      <c r="BI52" s="867"/>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6"/>
      <c r="BF53" s="866"/>
      <c r="BG53" s="866"/>
      <c r="BH53" s="866"/>
      <c r="BI53" s="867"/>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6"/>
      <c r="BF54" s="866"/>
      <c r="BG54" s="866"/>
      <c r="BH54" s="866"/>
      <c r="BI54" s="867"/>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6"/>
      <c r="BF55" s="866"/>
      <c r="BG55" s="866"/>
      <c r="BH55" s="866"/>
      <c r="BI55" s="867"/>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6"/>
      <c r="BF56" s="866"/>
      <c r="BG56" s="866"/>
      <c r="BH56" s="866"/>
      <c r="BI56" s="867"/>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6"/>
      <c r="BF57" s="866"/>
      <c r="BG57" s="866"/>
      <c r="BH57" s="866"/>
      <c r="BI57" s="867"/>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6"/>
      <c r="BF58" s="866"/>
      <c r="BG58" s="866"/>
      <c r="BH58" s="866"/>
      <c r="BI58" s="867"/>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6"/>
      <c r="BF59" s="866"/>
      <c r="BG59" s="866"/>
      <c r="BH59" s="866"/>
      <c r="BI59" s="867"/>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6"/>
      <c r="BF60" s="866"/>
      <c r="BG60" s="866"/>
      <c r="BH60" s="866"/>
      <c r="BI60" s="867"/>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6"/>
      <c r="BF61" s="866"/>
      <c r="BG61" s="866"/>
      <c r="BH61" s="866"/>
      <c r="BI61" s="867"/>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6"/>
      <c r="BF62" s="866"/>
      <c r="BG62" s="866"/>
      <c r="BH62" s="866"/>
      <c r="BI62" s="867"/>
      <c r="BJ62" s="882" t="s">
        <v>418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395</v>
      </c>
      <c r="B63" s="825" t="s">
        <v>419</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1812</v>
      </c>
      <c r="AG63" s="879"/>
      <c r="AH63" s="879"/>
      <c r="AI63" s="879"/>
      <c r="AJ63" s="880"/>
      <c r="AK63" s="881"/>
      <c r="AL63" s="876"/>
      <c r="AM63" s="876"/>
      <c r="AN63" s="876"/>
      <c r="AO63" s="876"/>
      <c r="AP63" s="879">
        <v>11577</v>
      </c>
      <c r="AQ63" s="879"/>
      <c r="AR63" s="879"/>
      <c r="AS63" s="879"/>
      <c r="AT63" s="879"/>
      <c r="AU63" s="879">
        <v>9357</v>
      </c>
      <c r="AV63" s="879"/>
      <c r="AW63" s="879"/>
      <c r="AX63" s="879"/>
      <c r="AY63" s="879"/>
      <c r="AZ63" s="883"/>
      <c r="BA63" s="883"/>
      <c r="BB63" s="883"/>
      <c r="BC63" s="883"/>
      <c r="BD63" s="883"/>
      <c r="BE63" s="884"/>
      <c r="BF63" s="884"/>
      <c r="BG63" s="884"/>
      <c r="BH63" s="884"/>
      <c r="BI63" s="885"/>
      <c r="BJ63" s="886" t="s">
        <v>420</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422</v>
      </c>
      <c r="B66" s="764"/>
      <c r="C66" s="764"/>
      <c r="D66" s="764"/>
      <c r="E66" s="764"/>
      <c r="F66" s="764"/>
      <c r="G66" s="764"/>
      <c r="H66" s="764"/>
      <c r="I66" s="764"/>
      <c r="J66" s="764"/>
      <c r="K66" s="764"/>
      <c r="L66" s="764"/>
      <c r="M66" s="764"/>
      <c r="N66" s="764"/>
      <c r="O66" s="764"/>
      <c r="P66" s="765"/>
      <c r="Q66" s="769" t="s">
        <v>400</v>
      </c>
      <c r="R66" s="770"/>
      <c r="S66" s="770"/>
      <c r="T66" s="770"/>
      <c r="U66" s="771"/>
      <c r="V66" s="769" t="s">
        <v>423</v>
      </c>
      <c r="W66" s="770"/>
      <c r="X66" s="770"/>
      <c r="Y66" s="770"/>
      <c r="Z66" s="771"/>
      <c r="AA66" s="769" t="s">
        <v>424</v>
      </c>
      <c r="AB66" s="770"/>
      <c r="AC66" s="770"/>
      <c r="AD66" s="770"/>
      <c r="AE66" s="771"/>
      <c r="AF66" s="889" t="s">
        <v>403</v>
      </c>
      <c r="AG66" s="851"/>
      <c r="AH66" s="851"/>
      <c r="AI66" s="851"/>
      <c r="AJ66" s="890"/>
      <c r="AK66" s="769" t="s">
        <v>425</v>
      </c>
      <c r="AL66" s="764"/>
      <c r="AM66" s="764"/>
      <c r="AN66" s="764"/>
      <c r="AO66" s="765"/>
      <c r="AP66" s="769" t="s">
        <v>426</v>
      </c>
      <c r="AQ66" s="770"/>
      <c r="AR66" s="770"/>
      <c r="AS66" s="770"/>
      <c r="AT66" s="771"/>
      <c r="AU66" s="769" t="s">
        <v>427</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25">
      <c r="A68" s="236">
        <v>1</v>
      </c>
      <c r="B68" s="909" t="s">
        <v>594</v>
      </c>
      <c r="C68" s="910"/>
      <c r="D68" s="910"/>
      <c r="E68" s="910"/>
      <c r="F68" s="910"/>
      <c r="G68" s="910"/>
      <c r="H68" s="910"/>
      <c r="I68" s="910"/>
      <c r="J68" s="910"/>
      <c r="K68" s="910"/>
      <c r="L68" s="910"/>
      <c r="M68" s="910"/>
      <c r="N68" s="910"/>
      <c r="O68" s="910"/>
      <c r="P68" s="911"/>
      <c r="Q68" s="903">
        <v>39</v>
      </c>
      <c r="R68" s="904"/>
      <c r="S68" s="904"/>
      <c r="T68" s="904"/>
      <c r="U68" s="904"/>
      <c r="V68" s="904">
        <v>36</v>
      </c>
      <c r="W68" s="904"/>
      <c r="X68" s="904"/>
      <c r="Y68" s="904"/>
      <c r="Z68" s="904"/>
      <c r="AA68" s="904">
        <v>3</v>
      </c>
      <c r="AB68" s="904"/>
      <c r="AC68" s="904"/>
      <c r="AD68" s="904"/>
      <c r="AE68" s="904"/>
      <c r="AF68" s="904">
        <v>3</v>
      </c>
      <c r="AG68" s="904"/>
      <c r="AH68" s="904"/>
      <c r="AI68" s="904"/>
      <c r="AJ68" s="904"/>
      <c r="AK68" s="904">
        <v>2</v>
      </c>
      <c r="AL68" s="904"/>
      <c r="AM68" s="904"/>
      <c r="AN68" s="904"/>
      <c r="AO68" s="904"/>
      <c r="AP68" s="864" t="s">
        <v>592</v>
      </c>
      <c r="AQ68" s="864"/>
      <c r="AR68" s="864"/>
      <c r="AS68" s="864"/>
      <c r="AT68" s="864"/>
      <c r="AU68" s="864" t="s">
        <v>592</v>
      </c>
      <c r="AV68" s="864"/>
      <c r="AW68" s="864"/>
      <c r="AX68" s="864"/>
      <c r="AY68" s="864"/>
      <c r="AZ68" s="901"/>
      <c r="BA68" s="901"/>
      <c r="BB68" s="901"/>
      <c r="BC68" s="901"/>
      <c r="BD68" s="902"/>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25">
      <c r="A69" s="238">
        <v>2</v>
      </c>
      <c r="B69" s="906" t="s">
        <v>595</v>
      </c>
      <c r="C69" s="907"/>
      <c r="D69" s="907"/>
      <c r="E69" s="907"/>
      <c r="F69" s="907"/>
      <c r="G69" s="907"/>
      <c r="H69" s="907"/>
      <c r="I69" s="907"/>
      <c r="J69" s="907"/>
      <c r="K69" s="907"/>
      <c r="L69" s="907"/>
      <c r="M69" s="907"/>
      <c r="N69" s="907"/>
      <c r="O69" s="907"/>
      <c r="P69" s="908"/>
      <c r="Q69" s="905">
        <v>171</v>
      </c>
      <c r="R69" s="865"/>
      <c r="S69" s="865"/>
      <c r="T69" s="865"/>
      <c r="U69" s="865"/>
      <c r="V69" s="865">
        <v>87</v>
      </c>
      <c r="W69" s="865"/>
      <c r="X69" s="865"/>
      <c r="Y69" s="865"/>
      <c r="Z69" s="865"/>
      <c r="AA69" s="865">
        <v>84</v>
      </c>
      <c r="AB69" s="865"/>
      <c r="AC69" s="865"/>
      <c r="AD69" s="865"/>
      <c r="AE69" s="865"/>
      <c r="AF69" s="865">
        <v>84</v>
      </c>
      <c r="AG69" s="865"/>
      <c r="AH69" s="865"/>
      <c r="AI69" s="865"/>
      <c r="AJ69" s="865"/>
      <c r="AK69" s="865" t="s">
        <v>592</v>
      </c>
      <c r="AL69" s="865"/>
      <c r="AM69" s="865"/>
      <c r="AN69" s="865"/>
      <c r="AO69" s="865"/>
      <c r="AP69" s="865" t="s">
        <v>592</v>
      </c>
      <c r="AQ69" s="865"/>
      <c r="AR69" s="865"/>
      <c r="AS69" s="865"/>
      <c r="AT69" s="865"/>
      <c r="AU69" s="865" t="s">
        <v>592</v>
      </c>
      <c r="AV69" s="865"/>
      <c r="AW69" s="865"/>
      <c r="AX69" s="865"/>
      <c r="AY69" s="865"/>
      <c r="AZ69" s="866"/>
      <c r="BA69" s="866"/>
      <c r="BB69" s="866"/>
      <c r="BC69" s="866"/>
      <c r="BD69" s="867"/>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25">
      <c r="A70" s="238">
        <v>3</v>
      </c>
      <c r="B70" s="906" t="s">
        <v>596</v>
      </c>
      <c r="C70" s="907"/>
      <c r="D70" s="907"/>
      <c r="E70" s="907"/>
      <c r="F70" s="907"/>
      <c r="G70" s="907"/>
      <c r="H70" s="907"/>
      <c r="I70" s="907"/>
      <c r="J70" s="907"/>
      <c r="K70" s="907"/>
      <c r="L70" s="907"/>
      <c r="M70" s="907"/>
      <c r="N70" s="907"/>
      <c r="O70" s="907"/>
      <c r="P70" s="908"/>
      <c r="Q70" s="905">
        <v>2752</v>
      </c>
      <c r="R70" s="865"/>
      <c r="S70" s="865"/>
      <c r="T70" s="865"/>
      <c r="U70" s="865"/>
      <c r="V70" s="865">
        <v>2615</v>
      </c>
      <c r="W70" s="865"/>
      <c r="X70" s="865"/>
      <c r="Y70" s="865"/>
      <c r="Z70" s="865"/>
      <c r="AA70" s="865">
        <v>137</v>
      </c>
      <c r="AB70" s="865"/>
      <c r="AC70" s="865"/>
      <c r="AD70" s="865"/>
      <c r="AE70" s="865"/>
      <c r="AF70" s="865">
        <v>29</v>
      </c>
      <c r="AG70" s="865"/>
      <c r="AH70" s="865"/>
      <c r="AI70" s="865"/>
      <c r="AJ70" s="865"/>
      <c r="AK70" s="865">
        <v>157</v>
      </c>
      <c r="AL70" s="865"/>
      <c r="AM70" s="865"/>
      <c r="AN70" s="865"/>
      <c r="AO70" s="865"/>
      <c r="AP70" s="865">
        <v>1570</v>
      </c>
      <c r="AQ70" s="865"/>
      <c r="AR70" s="865"/>
      <c r="AS70" s="865"/>
      <c r="AT70" s="865"/>
      <c r="AU70" s="865">
        <v>314</v>
      </c>
      <c r="AV70" s="865"/>
      <c r="AW70" s="865"/>
      <c r="AX70" s="865"/>
      <c r="AY70" s="865"/>
      <c r="AZ70" s="866"/>
      <c r="BA70" s="866"/>
      <c r="BB70" s="866"/>
      <c r="BC70" s="866"/>
      <c r="BD70" s="867"/>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25">
      <c r="A71" s="238">
        <v>4</v>
      </c>
      <c r="B71" s="906" t="s">
        <v>597</v>
      </c>
      <c r="C71" s="907"/>
      <c r="D71" s="907"/>
      <c r="E71" s="907"/>
      <c r="F71" s="907"/>
      <c r="G71" s="907"/>
      <c r="H71" s="907"/>
      <c r="I71" s="907"/>
      <c r="J71" s="907"/>
      <c r="K71" s="907"/>
      <c r="L71" s="907"/>
      <c r="M71" s="907"/>
      <c r="N71" s="907"/>
      <c r="O71" s="907"/>
      <c r="P71" s="908"/>
      <c r="Q71" s="905">
        <v>2300</v>
      </c>
      <c r="R71" s="865"/>
      <c r="S71" s="865"/>
      <c r="T71" s="865"/>
      <c r="U71" s="865"/>
      <c r="V71" s="865">
        <v>2038</v>
      </c>
      <c r="W71" s="865"/>
      <c r="X71" s="865"/>
      <c r="Y71" s="865"/>
      <c r="Z71" s="865"/>
      <c r="AA71" s="865">
        <v>262</v>
      </c>
      <c r="AB71" s="865"/>
      <c r="AC71" s="865"/>
      <c r="AD71" s="865"/>
      <c r="AE71" s="865"/>
      <c r="AF71" s="865">
        <v>1698</v>
      </c>
      <c r="AG71" s="865"/>
      <c r="AH71" s="865"/>
      <c r="AI71" s="865"/>
      <c r="AJ71" s="865"/>
      <c r="AK71" s="865" t="s">
        <v>592</v>
      </c>
      <c r="AL71" s="865"/>
      <c r="AM71" s="865"/>
      <c r="AN71" s="865"/>
      <c r="AO71" s="865"/>
      <c r="AP71" s="865">
        <v>1118</v>
      </c>
      <c r="AQ71" s="865"/>
      <c r="AR71" s="865"/>
      <c r="AS71" s="865"/>
      <c r="AT71" s="865"/>
      <c r="AU71" s="865" t="s">
        <v>592</v>
      </c>
      <c r="AV71" s="865"/>
      <c r="AW71" s="865"/>
      <c r="AX71" s="865"/>
      <c r="AY71" s="865"/>
      <c r="AZ71" s="866"/>
      <c r="BA71" s="866"/>
      <c r="BB71" s="866"/>
      <c r="BC71" s="866"/>
      <c r="BD71" s="867"/>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25">
      <c r="A72" s="238">
        <v>5</v>
      </c>
      <c r="B72" s="906" t="s">
        <v>598</v>
      </c>
      <c r="C72" s="907"/>
      <c r="D72" s="907"/>
      <c r="E72" s="907"/>
      <c r="F72" s="907"/>
      <c r="G72" s="907"/>
      <c r="H72" s="907"/>
      <c r="I72" s="907"/>
      <c r="J72" s="907"/>
      <c r="K72" s="907"/>
      <c r="L72" s="907"/>
      <c r="M72" s="907"/>
      <c r="N72" s="907"/>
      <c r="O72" s="907"/>
      <c r="P72" s="908"/>
      <c r="Q72" s="905">
        <v>7254</v>
      </c>
      <c r="R72" s="865"/>
      <c r="S72" s="865"/>
      <c r="T72" s="865"/>
      <c r="U72" s="865"/>
      <c r="V72" s="865">
        <v>6917</v>
      </c>
      <c r="W72" s="865"/>
      <c r="X72" s="865"/>
      <c r="Y72" s="865"/>
      <c r="Z72" s="865"/>
      <c r="AA72" s="865">
        <v>337</v>
      </c>
      <c r="AB72" s="865"/>
      <c r="AC72" s="865"/>
      <c r="AD72" s="865"/>
      <c r="AE72" s="865"/>
      <c r="AF72" s="865">
        <v>337</v>
      </c>
      <c r="AG72" s="865"/>
      <c r="AH72" s="865"/>
      <c r="AI72" s="865"/>
      <c r="AJ72" s="865"/>
      <c r="AK72" s="865" t="s">
        <v>592</v>
      </c>
      <c r="AL72" s="865"/>
      <c r="AM72" s="865"/>
      <c r="AN72" s="865"/>
      <c r="AO72" s="865"/>
      <c r="AP72" s="865" t="s">
        <v>527</v>
      </c>
      <c r="AQ72" s="865"/>
      <c r="AR72" s="865"/>
      <c r="AS72" s="865"/>
      <c r="AT72" s="865"/>
      <c r="AU72" s="865" t="s">
        <v>527</v>
      </c>
      <c r="AV72" s="865"/>
      <c r="AW72" s="865"/>
      <c r="AX72" s="865"/>
      <c r="AY72" s="865"/>
      <c r="AZ72" s="912"/>
      <c r="BA72" s="907"/>
      <c r="BB72" s="907"/>
      <c r="BC72" s="907"/>
      <c r="BD72" s="913"/>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25">
      <c r="A73" s="238">
        <v>6</v>
      </c>
      <c r="B73" s="906" t="s">
        <v>599</v>
      </c>
      <c r="C73" s="907"/>
      <c r="D73" s="907"/>
      <c r="E73" s="907"/>
      <c r="F73" s="907"/>
      <c r="G73" s="907"/>
      <c r="H73" s="907"/>
      <c r="I73" s="907"/>
      <c r="J73" s="907"/>
      <c r="K73" s="907"/>
      <c r="L73" s="907"/>
      <c r="M73" s="907"/>
      <c r="N73" s="907"/>
      <c r="O73" s="907"/>
      <c r="P73" s="908"/>
      <c r="Q73" s="905">
        <v>2273</v>
      </c>
      <c r="R73" s="865"/>
      <c r="S73" s="865"/>
      <c r="T73" s="865"/>
      <c r="U73" s="865"/>
      <c r="V73" s="865">
        <v>2162</v>
      </c>
      <c r="W73" s="865"/>
      <c r="X73" s="865"/>
      <c r="Y73" s="865"/>
      <c r="Z73" s="865"/>
      <c r="AA73" s="865">
        <v>111</v>
      </c>
      <c r="AB73" s="865"/>
      <c r="AC73" s="865"/>
      <c r="AD73" s="865"/>
      <c r="AE73" s="865"/>
      <c r="AF73" s="865">
        <v>111</v>
      </c>
      <c r="AG73" s="865"/>
      <c r="AH73" s="865"/>
      <c r="AI73" s="865"/>
      <c r="AJ73" s="865"/>
      <c r="AK73" s="865" t="s">
        <v>592</v>
      </c>
      <c r="AL73" s="865"/>
      <c r="AM73" s="865"/>
      <c r="AN73" s="865"/>
      <c r="AO73" s="865"/>
      <c r="AP73" s="865" t="s">
        <v>527</v>
      </c>
      <c r="AQ73" s="865"/>
      <c r="AR73" s="865"/>
      <c r="AS73" s="865"/>
      <c r="AT73" s="865"/>
      <c r="AU73" s="865" t="s">
        <v>527</v>
      </c>
      <c r="AV73" s="865"/>
      <c r="AW73" s="865"/>
      <c r="AX73" s="865"/>
      <c r="AY73" s="865"/>
      <c r="AZ73" s="866"/>
      <c r="BA73" s="866"/>
      <c r="BB73" s="866"/>
      <c r="BC73" s="866"/>
      <c r="BD73" s="867"/>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25">
      <c r="A74" s="238">
        <v>7</v>
      </c>
      <c r="B74" s="906" t="s">
        <v>600</v>
      </c>
      <c r="C74" s="907"/>
      <c r="D74" s="907"/>
      <c r="E74" s="907"/>
      <c r="F74" s="907"/>
      <c r="G74" s="907"/>
      <c r="H74" s="907"/>
      <c r="I74" s="907"/>
      <c r="J74" s="907"/>
      <c r="K74" s="907"/>
      <c r="L74" s="907"/>
      <c r="M74" s="907"/>
      <c r="N74" s="907"/>
      <c r="O74" s="907"/>
      <c r="P74" s="908"/>
      <c r="Q74" s="905">
        <v>983883</v>
      </c>
      <c r="R74" s="865"/>
      <c r="S74" s="865"/>
      <c r="T74" s="865"/>
      <c r="U74" s="865"/>
      <c r="V74" s="865">
        <v>942967</v>
      </c>
      <c r="W74" s="865"/>
      <c r="X74" s="865"/>
      <c r="Y74" s="865"/>
      <c r="Z74" s="865"/>
      <c r="AA74" s="865">
        <v>40916</v>
      </c>
      <c r="AB74" s="865"/>
      <c r="AC74" s="865"/>
      <c r="AD74" s="865"/>
      <c r="AE74" s="865"/>
      <c r="AF74" s="865">
        <v>40916</v>
      </c>
      <c r="AG74" s="865"/>
      <c r="AH74" s="865"/>
      <c r="AI74" s="865"/>
      <c r="AJ74" s="865"/>
      <c r="AK74" s="865">
        <v>1</v>
      </c>
      <c r="AL74" s="865"/>
      <c r="AM74" s="865"/>
      <c r="AN74" s="865"/>
      <c r="AO74" s="865"/>
      <c r="AP74" s="865" t="s">
        <v>527</v>
      </c>
      <c r="AQ74" s="865"/>
      <c r="AR74" s="865"/>
      <c r="AS74" s="865"/>
      <c r="AT74" s="865"/>
      <c r="AU74" s="865" t="s">
        <v>527</v>
      </c>
      <c r="AV74" s="865"/>
      <c r="AW74" s="865"/>
      <c r="AX74" s="865"/>
      <c r="AY74" s="865"/>
      <c r="AZ74" s="866"/>
      <c r="BA74" s="866"/>
      <c r="BB74" s="866"/>
      <c r="BC74" s="866"/>
      <c r="BD74" s="867"/>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25">
      <c r="A75" s="238">
        <v>8</v>
      </c>
      <c r="B75" s="906"/>
      <c r="C75" s="907"/>
      <c r="D75" s="907"/>
      <c r="E75" s="907"/>
      <c r="F75" s="907"/>
      <c r="G75" s="907"/>
      <c r="H75" s="907"/>
      <c r="I75" s="907"/>
      <c r="J75" s="907"/>
      <c r="K75" s="907"/>
      <c r="L75" s="907"/>
      <c r="M75" s="907"/>
      <c r="N75" s="907"/>
      <c r="O75" s="907"/>
      <c r="P75" s="908"/>
      <c r="Q75" s="914"/>
      <c r="R75" s="915"/>
      <c r="S75" s="915"/>
      <c r="T75" s="915"/>
      <c r="U75" s="868"/>
      <c r="V75" s="916"/>
      <c r="W75" s="915"/>
      <c r="X75" s="915"/>
      <c r="Y75" s="915"/>
      <c r="Z75" s="868"/>
      <c r="AA75" s="916"/>
      <c r="AB75" s="915"/>
      <c r="AC75" s="915"/>
      <c r="AD75" s="915"/>
      <c r="AE75" s="868"/>
      <c r="AF75" s="916"/>
      <c r="AG75" s="915"/>
      <c r="AH75" s="915"/>
      <c r="AI75" s="915"/>
      <c r="AJ75" s="868"/>
      <c r="AK75" s="916"/>
      <c r="AL75" s="915"/>
      <c r="AM75" s="915"/>
      <c r="AN75" s="915"/>
      <c r="AO75" s="868"/>
      <c r="AP75" s="916"/>
      <c r="AQ75" s="915"/>
      <c r="AR75" s="915"/>
      <c r="AS75" s="915"/>
      <c r="AT75" s="868"/>
      <c r="AU75" s="916"/>
      <c r="AV75" s="915"/>
      <c r="AW75" s="915"/>
      <c r="AX75" s="915"/>
      <c r="AY75" s="868"/>
      <c r="AZ75" s="866"/>
      <c r="BA75" s="866"/>
      <c r="BB75" s="866"/>
      <c r="BC75" s="866"/>
      <c r="BD75" s="867"/>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25">
      <c r="A76" s="238">
        <v>9</v>
      </c>
      <c r="B76" s="906"/>
      <c r="C76" s="907"/>
      <c r="D76" s="907"/>
      <c r="E76" s="907"/>
      <c r="F76" s="907"/>
      <c r="G76" s="907"/>
      <c r="H76" s="907"/>
      <c r="I76" s="907"/>
      <c r="J76" s="907"/>
      <c r="K76" s="907"/>
      <c r="L76" s="907"/>
      <c r="M76" s="907"/>
      <c r="N76" s="907"/>
      <c r="O76" s="907"/>
      <c r="P76" s="908"/>
      <c r="Q76" s="914"/>
      <c r="R76" s="915"/>
      <c r="S76" s="915"/>
      <c r="T76" s="915"/>
      <c r="U76" s="868"/>
      <c r="V76" s="916"/>
      <c r="W76" s="915"/>
      <c r="X76" s="915"/>
      <c r="Y76" s="915"/>
      <c r="Z76" s="868"/>
      <c r="AA76" s="916"/>
      <c r="AB76" s="915"/>
      <c r="AC76" s="915"/>
      <c r="AD76" s="915"/>
      <c r="AE76" s="868"/>
      <c r="AF76" s="916"/>
      <c r="AG76" s="915"/>
      <c r="AH76" s="915"/>
      <c r="AI76" s="915"/>
      <c r="AJ76" s="868"/>
      <c r="AK76" s="916"/>
      <c r="AL76" s="915"/>
      <c r="AM76" s="915"/>
      <c r="AN76" s="915"/>
      <c r="AO76" s="868"/>
      <c r="AP76" s="916"/>
      <c r="AQ76" s="915"/>
      <c r="AR76" s="915"/>
      <c r="AS76" s="915"/>
      <c r="AT76" s="868"/>
      <c r="AU76" s="916"/>
      <c r="AV76" s="915"/>
      <c r="AW76" s="915"/>
      <c r="AX76" s="915"/>
      <c r="AY76" s="868"/>
      <c r="AZ76" s="866"/>
      <c r="BA76" s="866"/>
      <c r="BB76" s="866"/>
      <c r="BC76" s="866"/>
      <c r="BD76" s="867"/>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25">
      <c r="A77" s="238">
        <v>10</v>
      </c>
      <c r="B77" s="906"/>
      <c r="C77" s="907"/>
      <c r="D77" s="907"/>
      <c r="E77" s="907"/>
      <c r="F77" s="907"/>
      <c r="G77" s="907"/>
      <c r="H77" s="907"/>
      <c r="I77" s="907"/>
      <c r="J77" s="907"/>
      <c r="K77" s="907"/>
      <c r="L77" s="907"/>
      <c r="M77" s="907"/>
      <c r="N77" s="907"/>
      <c r="O77" s="907"/>
      <c r="P77" s="908"/>
      <c r="Q77" s="914"/>
      <c r="R77" s="915"/>
      <c r="S77" s="915"/>
      <c r="T77" s="915"/>
      <c r="U77" s="868"/>
      <c r="V77" s="916"/>
      <c r="W77" s="915"/>
      <c r="X77" s="915"/>
      <c r="Y77" s="915"/>
      <c r="Z77" s="868"/>
      <c r="AA77" s="916"/>
      <c r="AB77" s="915"/>
      <c r="AC77" s="915"/>
      <c r="AD77" s="915"/>
      <c r="AE77" s="868"/>
      <c r="AF77" s="916"/>
      <c r="AG77" s="915"/>
      <c r="AH77" s="915"/>
      <c r="AI77" s="915"/>
      <c r="AJ77" s="868"/>
      <c r="AK77" s="916"/>
      <c r="AL77" s="915"/>
      <c r="AM77" s="915"/>
      <c r="AN77" s="915"/>
      <c r="AO77" s="868"/>
      <c r="AP77" s="916"/>
      <c r="AQ77" s="915"/>
      <c r="AR77" s="915"/>
      <c r="AS77" s="915"/>
      <c r="AT77" s="868"/>
      <c r="AU77" s="916"/>
      <c r="AV77" s="915"/>
      <c r="AW77" s="915"/>
      <c r="AX77" s="915"/>
      <c r="AY77" s="868"/>
      <c r="AZ77" s="866"/>
      <c r="BA77" s="866"/>
      <c r="BB77" s="866"/>
      <c r="BC77" s="866"/>
      <c r="BD77" s="867"/>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25">
      <c r="A78" s="238">
        <v>11</v>
      </c>
      <c r="B78" s="906"/>
      <c r="C78" s="907"/>
      <c r="D78" s="907"/>
      <c r="E78" s="907"/>
      <c r="F78" s="907"/>
      <c r="G78" s="907"/>
      <c r="H78" s="907"/>
      <c r="I78" s="907"/>
      <c r="J78" s="907"/>
      <c r="K78" s="907"/>
      <c r="L78" s="907"/>
      <c r="M78" s="907"/>
      <c r="N78" s="907"/>
      <c r="O78" s="907"/>
      <c r="P78" s="908"/>
      <c r="Q78" s="905"/>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6"/>
      <c r="BA78" s="866"/>
      <c r="BB78" s="866"/>
      <c r="BC78" s="866"/>
      <c r="BD78" s="867"/>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25">
      <c r="A79" s="238">
        <v>12</v>
      </c>
      <c r="B79" s="906"/>
      <c r="C79" s="907"/>
      <c r="D79" s="907"/>
      <c r="E79" s="907"/>
      <c r="F79" s="907"/>
      <c r="G79" s="907"/>
      <c r="H79" s="907"/>
      <c r="I79" s="907"/>
      <c r="J79" s="907"/>
      <c r="K79" s="907"/>
      <c r="L79" s="907"/>
      <c r="M79" s="907"/>
      <c r="N79" s="907"/>
      <c r="O79" s="907"/>
      <c r="P79" s="908"/>
      <c r="Q79" s="905"/>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6"/>
      <c r="BA79" s="866"/>
      <c r="BB79" s="866"/>
      <c r="BC79" s="866"/>
      <c r="BD79" s="867"/>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25">
      <c r="A80" s="238">
        <v>13</v>
      </c>
      <c r="B80" s="906"/>
      <c r="C80" s="907"/>
      <c r="D80" s="907"/>
      <c r="E80" s="907"/>
      <c r="F80" s="907"/>
      <c r="G80" s="907"/>
      <c r="H80" s="907"/>
      <c r="I80" s="907"/>
      <c r="J80" s="907"/>
      <c r="K80" s="907"/>
      <c r="L80" s="907"/>
      <c r="M80" s="907"/>
      <c r="N80" s="907"/>
      <c r="O80" s="907"/>
      <c r="P80" s="908"/>
      <c r="Q80" s="905"/>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6"/>
      <c r="BA80" s="866"/>
      <c r="BB80" s="866"/>
      <c r="BC80" s="866"/>
      <c r="BD80" s="867"/>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25">
      <c r="A81" s="238">
        <v>14</v>
      </c>
      <c r="B81" s="906"/>
      <c r="C81" s="907"/>
      <c r="D81" s="907"/>
      <c r="E81" s="907"/>
      <c r="F81" s="907"/>
      <c r="G81" s="907"/>
      <c r="H81" s="907"/>
      <c r="I81" s="907"/>
      <c r="J81" s="907"/>
      <c r="K81" s="907"/>
      <c r="L81" s="907"/>
      <c r="M81" s="907"/>
      <c r="N81" s="907"/>
      <c r="O81" s="907"/>
      <c r="P81" s="908"/>
      <c r="Q81" s="905"/>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6"/>
      <c r="BA81" s="866"/>
      <c r="BB81" s="866"/>
      <c r="BC81" s="866"/>
      <c r="BD81" s="867"/>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25">
      <c r="A82" s="238">
        <v>15</v>
      </c>
      <c r="B82" s="906"/>
      <c r="C82" s="907"/>
      <c r="D82" s="907"/>
      <c r="E82" s="907"/>
      <c r="F82" s="907"/>
      <c r="G82" s="907"/>
      <c r="H82" s="907"/>
      <c r="I82" s="907"/>
      <c r="J82" s="907"/>
      <c r="K82" s="907"/>
      <c r="L82" s="907"/>
      <c r="M82" s="907"/>
      <c r="N82" s="907"/>
      <c r="O82" s="907"/>
      <c r="P82" s="908"/>
      <c r="Q82" s="905"/>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6"/>
      <c r="BA82" s="866"/>
      <c r="BB82" s="866"/>
      <c r="BC82" s="866"/>
      <c r="BD82" s="867"/>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25">
      <c r="A83" s="238">
        <v>16</v>
      </c>
      <c r="B83" s="906"/>
      <c r="C83" s="907"/>
      <c r="D83" s="907"/>
      <c r="E83" s="907"/>
      <c r="F83" s="907"/>
      <c r="G83" s="907"/>
      <c r="H83" s="907"/>
      <c r="I83" s="907"/>
      <c r="J83" s="907"/>
      <c r="K83" s="907"/>
      <c r="L83" s="907"/>
      <c r="M83" s="907"/>
      <c r="N83" s="907"/>
      <c r="O83" s="907"/>
      <c r="P83" s="908"/>
      <c r="Q83" s="905"/>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6"/>
      <c r="BA83" s="866"/>
      <c r="BB83" s="866"/>
      <c r="BC83" s="866"/>
      <c r="BD83" s="867"/>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25">
      <c r="A84" s="238">
        <v>17</v>
      </c>
      <c r="B84" s="906"/>
      <c r="C84" s="907"/>
      <c r="D84" s="907"/>
      <c r="E84" s="907"/>
      <c r="F84" s="907"/>
      <c r="G84" s="907"/>
      <c r="H84" s="907"/>
      <c r="I84" s="907"/>
      <c r="J84" s="907"/>
      <c r="K84" s="907"/>
      <c r="L84" s="907"/>
      <c r="M84" s="907"/>
      <c r="N84" s="907"/>
      <c r="O84" s="907"/>
      <c r="P84" s="908"/>
      <c r="Q84" s="905"/>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6"/>
      <c r="BA84" s="866"/>
      <c r="BB84" s="866"/>
      <c r="BC84" s="866"/>
      <c r="BD84" s="867"/>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25">
      <c r="A85" s="238">
        <v>18</v>
      </c>
      <c r="B85" s="906"/>
      <c r="C85" s="907"/>
      <c r="D85" s="907"/>
      <c r="E85" s="907"/>
      <c r="F85" s="907"/>
      <c r="G85" s="907"/>
      <c r="H85" s="907"/>
      <c r="I85" s="907"/>
      <c r="J85" s="907"/>
      <c r="K85" s="907"/>
      <c r="L85" s="907"/>
      <c r="M85" s="907"/>
      <c r="N85" s="907"/>
      <c r="O85" s="907"/>
      <c r="P85" s="908"/>
      <c r="Q85" s="905"/>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6"/>
      <c r="BA85" s="866"/>
      <c r="BB85" s="866"/>
      <c r="BC85" s="866"/>
      <c r="BD85" s="867"/>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25">
      <c r="A86" s="238">
        <v>19</v>
      </c>
      <c r="B86" s="906"/>
      <c r="C86" s="907"/>
      <c r="D86" s="907"/>
      <c r="E86" s="907"/>
      <c r="F86" s="907"/>
      <c r="G86" s="907"/>
      <c r="H86" s="907"/>
      <c r="I86" s="907"/>
      <c r="J86" s="907"/>
      <c r="K86" s="907"/>
      <c r="L86" s="907"/>
      <c r="M86" s="907"/>
      <c r="N86" s="907"/>
      <c r="O86" s="907"/>
      <c r="P86" s="908"/>
      <c r="Q86" s="905"/>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6"/>
      <c r="BA86" s="866"/>
      <c r="BB86" s="866"/>
      <c r="BC86" s="866"/>
      <c r="BD86" s="867"/>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25">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3">
      <c r="A88" s="240" t="s">
        <v>395</v>
      </c>
      <c r="B88" s="825" t="s">
        <v>428</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v>43178</v>
      </c>
      <c r="AG88" s="879"/>
      <c r="AH88" s="879"/>
      <c r="AI88" s="879"/>
      <c r="AJ88" s="879"/>
      <c r="AK88" s="876"/>
      <c r="AL88" s="876"/>
      <c r="AM88" s="876"/>
      <c r="AN88" s="876"/>
      <c r="AO88" s="876"/>
      <c r="AP88" s="879">
        <v>2688</v>
      </c>
      <c r="AQ88" s="879"/>
      <c r="AR88" s="879"/>
      <c r="AS88" s="879"/>
      <c r="AT88" s="879"/>
      <c r="AU88" s="879">
        <v>314</v>
      </c>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429</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c r="CS102" s="887"/>
      <c r="CT102" s="887"/>
      <c r="CU102" s="887"/>
      <c r="CV102" s="928"/>
      <c r="CW102" s="927"/>
      <c r="CX102" s="887"/>
      <c r="CY102" s="887"/>
      <c r="CZ102" s="887"/>
      <c r="DA102" s="928"/>
      <c r="DB102" s="927"/>
      <c r="DC102" s="887"/>
      <c r="DD102" s="887"/>
      <c r="DE102" s="887"/>
      <c r="DF102" s="928"/>
      <c r="DG102" s="927"/>
      <c r="DH102" s="887"/>
      <c r="DI102" s="887"/>
      <c r="DJ102" s="887"/>
      <c r="DK102" s="928"/>
      <c r="DL102" s="927"/>
      <c r="DM102" s="887"/>
      <c r="DN102" s="887"/>
      <c r="DO102" s="887"/>
      <c r="DP102" s="928"/>
      <c r="DQ102" s="927"/>
      <c r="DR102" s="887"/>
      <c r="DS102" s="887"/>
      <c r="DT102" s="887"/>
      <c r="DU102" s="928"/>
      <c r="DV102" s="825"/>
      <c r="DW102" s="826"/>
      <c r="DX102" s="826"/>
      <c r="DY102" s="826"/>
      <c r="DZ102" s="951"/>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430</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431</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4" t="s">
        <v>434</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435</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5">
      <c r="A109" s="949" t="s">
        <v>436</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437</v>
      </c>
      <c r="AB109" s="930"/>
      <c r="AC109" s="930"/>
      <c r="AD109" s="930"/>
      <c r="AE109" s="931"/>
      <c r="AF109" s="929" t="s">
        <v>438</v>
      </c>
      <c r="AG109" s="930"/>
      <c r="AH109" s="930"/>
      <c r="AI109" s="930"/>
      <c r="AJ109" s="931"/>
      <c r="AK109" s="929" t="s">
        <v>313</v>
      </c>
      <c r="AL109" s="930"/>
      <c r="AM109" s="930"/>
      <c r="AN109" s="930"/>
      <c r="AO109" s="931"/>
      <c r="AP109" s="929" t="s">
        <v>439</v>
      </c>
      <c r="AQ109" s="930"/>
      <c r="AR109" s="930"/>
      <c r="AS109" s="930"/>
      <c r="AT109" s="932"/>
      <c r="AU109" s="949" t="s">
        <v>436</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437</v>
      </c>
      <c r="BR109" s="930"/>
      <c r="BS109" s="930"/>
      <c r="BT109" s="930"/>
      <c r="BU109" s="931"/>
      <c r="BV109" s="929" t="s">
        <v>438</v>
      </c>
      <c r="BW109" s="930"/>
      <c r="BX109" s="930"/>
      <c r="BY109" s="930"/>
      <c r="BZ109" s="931"/>
      <c r="CA109" s="929" t="s">
        <v>313</v>
      </c>
      <c r="CB109" s="930"/>
      <c r="CC109" s="930"/>
      <c r="CD109" s="930"/>
      <c r="CE109" s="931"/>
      <c r="CF109" s="950" t="s">
        <v>439</v>
      </c>
      <c r="CG109" s="950"/>
      <c r="CH109" s="950"/>
      <c r="CI109" s="950"/>
      <c r="CJ109" s="950"/>
      <c r="CK109" s="929" t="s">
        <v>440</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437</v>
      </c>
      <c r="DH109" s="930"/>
      <c r="DI109" s="930"/>
      <c r="DJ109" s="930"/>
      <c r="DK109" s="931"/>
      <c r="DL109" s="929" t="s">
        <v>438</v>
      </c>
      <c r="DM109" s="930"/>
      <c r="DN109" s="930"/>
      <c r="DO109" s="930"/>
      <c r="DP109" s="931"/>
      <c r="DQ109" s="929" t="s">
        <v>313</v>
      </c>
      <c r="DR109" s="930"/>
      <c r="DS109" s="930"/>
      <c r="DT109" s="930"/>
      <c r="DU109" s="931"/>
      <c r="DV109" s="929" t="s">
        <v>439</v>
      </c>
      <c r="DW109" s="930"/>
      <c r="DX109" s="930"/>
      <c r="DY109" s="930"/>
      <c r="DZ109" s="932"/>
    </row>
    <row r="110" spans="1:131" s="230" customFormat="1" ht="26.25" customHeight="1" x14ac:dyDescent="0.25">
      <c r="A110" s="933" t="s">
        <v>441</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2149656</v>
      </c>
      <c r="AB110" s="937"/>
      <c r="AC110" s="937"/>
      <c r="AD110" s="937"/>
      <c r="AE110" s="938"/>
      <c r="AF110" s="939">
        <v>2198093</v>
      </c>
      <c r="AG110" s="937"/>
      <c r="AH110" s="937"/>
      <c r="AI110" s="937"/>
      <c r="AJ110" s="938"/>
      <c r="AK110" s="939">
        <v>2177037</v>
      </c>
      <c r="AL110" s="937"/>
      <c r="AM110" s="937"/>
      <c r="AN110" s="937"/>
      <c r="AO110" s="938"/>
      <c r="AP110" s="940">
        <v>16.5</v>
      </c>
      <c r="AQ110" s="941"/>
      <c r="AR110" s="941"/>
      <c r="AS110" s="941"/>
      <c r="AT110" s="942"/>
      <c r="AU110" s="943" t="s">
        <v>74</v>
      </c>
      <c r="AV110" s="944"/>
      <c r="AW110" s="944"/>
      <c r="AX110" s="944"/>
      <c r="AY110" s="944"/>
      <c r="AZ110" s="966" t="s">
        <v>442</v>
      </c>
      <c r="BA110" s="934"/>
      <c r="BB110" s="934"/>
      <c r="BC110" s="934"/>
      <c r="BD110" s="934"/>
      <c r="BE110" s="934"/>
      <c r="BF110" s="934"/>
      <c r="BG110" s="934"/>
      <c r="BH110" s="934"/>
      <c r="BI110" s="934"/>
      <c r="BJ110" s="934"/>
      <c r="BK110" s="934"/>
      <c r="BL110" s="934"/>
      <c r="BM110" s="934"/>
      <c r="BN110" s="934"/>
      <c r="BO110" s="934"/>
      <c r="BP110" s="935"/>
      <c r="BQ110" s="967">
        <v>18118123</v>
      </c>
      <c r="BR110" s="968"/>
      <c r="BS110" s="968"/>
      <c r="BT110" s="968"/>
      <c r="BU110" s="968"/>
      <c r="BV110" s="968">
        <v>17802647</v>
      </c>
      <c r="BW110" s="968"/>
      <c r="BX110" s="968"/>
      <c r="BY110" s="968"/>
      <c r="BZ110" s="968"/>
      <c r="CA110" s="968">
        <v>16953123</v>
      </c>
      <c r="CB110" s="968"/>
      <c r="CC110" s="968"/>
      <c r="CD110" s="968"/>
      <c r="CE110" s="968"/>
      <c r="CF110" s="981">
        <v>128.5</v>
      </c>
      <c r="CG110" s="982"/>
      <c r="CH110" s="982"/>
      <c r="CI110" s="982"/>
      <c r="CJ110" s="982"/>
      <c r="CK110" s="983" t="s">
        <v>443</v>
      </c>
      <c r="CL110" s="984"/>
      <c r="CM110" s="966" t="s">
        <v>444</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445</v>
      </c>
      <c r="DH110" s="968"/>
      <c r="DI110" s="968"/>
      <c r="DJ110" s="968"/>
      <c r="DK110" s="968"/>
      <c r="DL110" s="968" t="s">
        <v>446</v>
      </c>
      <c r="DM110" s="968"/>
      <c r="DN110" s="968"/>
      <c r="DO110" s="968"/>
      <c r="DP110" s="968"/>
      <c r="DQ110" s="968" t="s">
        <v>413</v>
      </c>
      <c r="DR110" s="968"/>
      <c r="DS110" s="968"/>
      <c r="DT110" s="968"/>
      <c r="DU110" s="968"/>
      <c r="DV110" s="969" t="s">
        <v>447</v>
      </c>
      <c r="DW110" s="969"/>
      <c r="DX110" s="969"/>
      <c r="DY110" s="969"/>
      <c r="DZ110" s="970"/>
    </row>
    <row r="111" spans="1:131" s="230" customFormat="1" ht="26.25" customHeight="1" x14ac:dyDescent="0.25">
      <c r="A111" s="971" t="s">
        <v>448</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449</v>
      </c>
      <c r="AB111" s="975"/>
      <c r="AC111" s="975"/>
      <c r="AD111" s="975"/>
      <c r="AE111" s="976"/>
      <c r="AF111" s="977" t="s">
        <v>449</v>
      </c>
      <c r="AG111" s="975"/>
      <c r="AH111" s="975"/>
      <c r="AI111" s="975"/>
      <c r="AJ111" s="976"/>
      <c r="AK111" s="977" t="s">
        <v>450</v>
      </c>
      <c r="AL111" s="975"/>
      <c r="AM111" s="975"/>
      <c r="AN111" s="975"/>
      <c r="AO111" s="976"/>
      <c r="AP111" s="978" t="s">
        <v>397</v>
      </c>
      <c r="AQ111" s="979"/>
      <c r="AR111" s="979"/>
      <c r="AS111" s="979"/>
      <c r="AT111" s="980"/>
      <c r="AU111" s="945"/>
      <c r="AV111" s="946"/>
      <c r="AW111" s="946"/>
      <c r="AX111" s="946"/>
      <c r="AY111" s="946"/>
      <c r="AZ111" s="959" t="s">
        <v>451</v>
      </c>
      <c r="BA111" s="960"/>
      <c r="BB111" s="960"/>
      <c r="BC111" s="960"/>
      <c r="BD111" s="960"/>
      <c r="BE111" s="960"/>
      <c r="BF111" s="960"/>
      <c r="BG111" s="960"/>
      <c r="BH111" s="960"/>
      <c r="BI111" s="960"/>
      <c r="BJ111" s="960"/>
      <c r="BK111" s="960"/>
      <c r="BL111" s="960"/>
      <c r="BM111" s="960"/>
      <c r="BN111" s="960"/>
      <c r="BO111" s="960"/>
      <c r="BP111" s="961"/>
      <c r="BQ111" s="962" t="s">
        <v>397</v>
      </c>
      <c r="BR111" s="963"/>
      <c r="BS111" s="963"/>
      <c r="BT111" s="963"/>
      <c r="BU111" s="963"/>
      <c r="BV111" s="963" t="s">
        <v>447</v>
      </c>
      <c r="BW111" s="963"/>
      <c r="BX111" s="963"/>
      <c r="BY111" s="963"/>
      <c r="BZ111" s="963"/>
      <c r="CA111" s="963" t="s">
        <v>447</v>
      </c>
      <c r="CB111" s="963"/>
      <c r="CC111" s="963"/>
      <c r="CD111" s="963"/>
      <c r="CE111" s="963"/>
      <c r="CF111" s="957" t="s">
        <v>446</v>
      </c>
      <c r="CG111" s="958"/>
      <c r="CH111" s="958"/>
      <c r="CI111" s="958"/>
      <c r="CJ111" s="958"/>
      <c r="CK111" s="985"/>
      <c r="CL111" s="986"/>
      <c r="CM111" s="959" t="s">
        <v>452</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446</v>
      </c>
      <c r="DH111" s="963"/>
      <c r="DI111" s="963"/>
      <c r="DJ111" s="963"/>
      <c r="DK111" s="963"/>
      <c r="DL111" s="963" t="s">
        <v>413</v>
      </c>
      <c r="DM111" s="963"/>
      <c r="DN111" s="963"/>
      <c r="DO111" s="963"/>
      <c r="DP111" s="963"/>
      <c r="DQ111" s="963" t="s">
        <v>397</v>
      </c>
      <c r="DR111" s="963"/>
      <c r="DS111" s="963"/>
      <c r="DT111" s="963"/>
      <c r="DU111" s="963"/>
      <c r="DV111" s="964" t="s">
        <v>397</v>
      </c>
      <c r="DW111" s="964"/>
      <c r="DX111" s="964"/>
      <c r="DY111" s="964"/>
      <c r="DZ111" s="965"/>
    </row>
    <row r="112" spans="1:131" s="230" customFormat="1" ht="26.25" customHeight="1" x14ac:dyDescent="0.25">
      <c r="A112" s="989" t="s">
        <v>453</v>
      </c>
      <c r="B112" s="990"/>
      <c r="C112" s="960" t="s">
        <v>454</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397</v>
      </c>
      <c r="AB112" s="996"/>
      <c r="AC112" s="996"/>
      <c r="AD112" s="996"/>
      <c r="AE112" s="997"/>
      <c r="AF112" s="998" t="s">
        <v>413</v>
      </c>
      <c r="AG112" s="996"/>
      <c r="AH112" s="996"/>
      <c r="AI112" s="996"/>
      <c r="AJ112" s="997"/>
      <c r="AK112" s="998" t="s">
        <v>447</v>
      </c>
      <c r="AL112" s="996"/>
      <c r="AM112" s="996"/>
      <c r="AN112" s="996"/>
      <c r="AO112" s="997"/>
      <c r="AP112" s="999" t="s">
        <v>413</v>
      </c>
      <c r="AQ112" s="1000"/>
      <c r="AR112" s="1000"/>
      <c r="AS112" s="1000"/>
      <c r="AT112" s="1001"/>
      <c r="AU112" s="945"/>
      <c r="AV112" s="946"/>
      <c r="AW112" s="946"/>
      <c r="AX112" s="946"/>
      <c r="AY112" s="946"/>
      <c r="AZ112" s="959" t="s">
        <v>455</v>
      </c>
      <c r="BA112" s="960"/>
      <c r="BB112" s="960"/>
      <c r="BC112" s="960"/>
      <c r="BD112" s="960"/>
      <c r="BE112" s="960"/>
      <c r="BF112" s="960"/>
      <c r="BG112" s="960"/>
      <c r="BH112" s="960"/>
      <c r="BI112" s="960"/>
      <c r="BJ112" s="960"/>
      <c r="BK112" s="960"/>
      <c r="BL112" s="960"/>
      <c r="BM112" s="960"/>
      <c r="BN112" s="960"/>
      <c r="BO112" s="960"/>
      <c r="BP112" s="961"/>
      <c r="BQ112" s="962">
        <v>9789581</v>
      </c>
      <c r="BR112" s="963"/>
      <c r="BS112" s="963"/>
      <c r="BT112" s="963"/>
      <c r="BU112" s="963"/>
      <c r="BV112" s="963">
        <v>9333548</v>
      </c>
      <c r="BW112" s="963"/>
      <c r="BX112" s="963"/>
      <c r="BY112" s="963"/>
      <c r="BZ112" s="963"/>
      <c r="CA112" s="963">
        <v>9357297</v>
      </c>
      <c r="CB112" s="963"/>
      <c r="CC112" s="963"/>
      <c r="CD112" s="963"/>
      <c r="CE112" s="963"/>
      <c r="CF112" s="957">
        <v>71</v>
      </c>
      <c r="CG112" s="958"/>
      <c r="CH112" s="958"/>
      <c r="CI112" s="958"/>
      <c r="CJ112" s="958"/>
      <c r="CK112" s="985"/>
      <c r="CL112" s="986"/>
      <c r="CM112" s="959" t="s">
        <v>456</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413</v>
      </c>
      <c r="DH112" s="963"/>
      <c r="DI112" s="963"/>
      <c r="DJ112" s="963"/>
      <c r="DK112" s="963"/>
      <c r="DL112" s="963" t="s">
        <v>450</v>
      </c>
      <c r="DM112" s="963"/>
      <c r="DN112" s="963"/>
      <c r="DO112" s="963"/>
      <c r="DP112" s="963"/>
      <c r="DQ112" s="963" t="s">
        <v>413</v>
      </c>
      <c r="DR112" s="963"/>
      <c r="DS112" s="963"/>
      <c r="DT112" s="963"/>
      <c r="DU112" s="963"/>
      <c r="DV112" s="964" t="s">
        <v>446</v>
      </c>
      <c r="DW112" s="964"/>
      <c r="DX112" s="964"/>
      <c r="DY112" s="964"/>
      <c r="DZ112" s="965"/>
    </row>
    <row r="113" spans="1:130" s="230" customFormat="1" ht="26.25" customHeight="1" x14ac:dyDescent="0.25">
      <c r="A113" s="991"/>
      <c r="B113" s="992"/>
      <c r="C113" s="960" t="s">
        <v>457</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544950</v>
      </c>
      <c r="AB113" s="975"/>
      <c r="AC113" s="975"/>
      <c r="AD113" s="975"/>
      <c r="AE113" s="976"/>
      <c r="AF113" s="977">
        <v>538750</v>
      </c>
      <c r="AG113" s="975"/>
      <c r="AH113" s="975"/>
      <c r="AI113" s="975"/>
      <c r="AJ113" s="976"/>
      <c r="AK113" s="977">
        <v>538208</v>
      </c>
      <c r="AL113" s="975"/>
      <c r="AM113" s="975"/>
      <c r="AN113" s="975"/>
      <c r="AO113" s="976"/>
      <c r="AP113" s="978">
        <v>4.0999999999999996</v>
      </c>
      <c r="AQ113" s="979"/>
      <c r="AR113" s="979"/>
      <c r="AS113" s="979"/>
      <c r="AT113" s="980"/>
      <c r="AU113" s="945"/>
      <c r="AV113" s="946"/>
      <c r="AW113" s="946"/>
      <c r="AX113" s="946"/>
      <c r="AY113" s="946"/>
      <c r="AZ113" s="959" t="s">
        <v>458</v>
      </c>
      <c r="BA113" s="960"/>
      <c r="BB113" s="960"/>
      <c r="BC113" s="960"/>
      <c r="BD113" s="960"/>
      <c r="BE113" s="960"/>
      <c r="BF113" s="960"/>
      <c r="BG113" s="960"/>
      <c r="BH113" s="960"/>
      <c r="BI113" s="960"/>
      <c r="BJ113" s="960"/>
      <c r="BK113" s="960"/>
      <c r="BL113" s="960"/>
      <c r="BM113" s="960"/>
      <c r="BN113" s="960"/>
      <c r="BO113" s="960"/>
      <c r="BP113" s="961"/>
      <c r="BQ113" s="962">
        <v>309566</v>
      </c>
      <c r="BR113" s="963"/>
      <c r="BS113" s="963"/>
      <c r="BT113" s="963"/>
      <c r="BU113" s="963"/>
      <c r="BV113" s="963">
        <v>371536</v>
      </c>
      <c r="BW113" s="963"/>
      <c r="BX113" s="963"/>
      <c r="BY113" s="963"/>
      <c r="BZ113" s="963"/>
      <c r="CA113" s="963">
        <v>314329</v>
      </c>
      <c r="CB113" s="963"/>
      <c r="CC113" s="963"/>
      <c r="CD113" s="963"/>
      <c r="CE113" s="963"/>
      <c r="CF113" s="957">
        <v>2.4</v>
      </c>
      <c r="CG113" s="958"/>
      <c r="CH113" s="958"/>
      <c r="CI113" s="958"/>
      <c r="CJ113" s="958"/>
      <c r="CK113" s="985"/>
      <c r="CL113" s="986"/>
      <c r="CM113" s="959" t="s">
        <v>459</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397</v>
      </c>
      <c r="DH113" s="996"/>
      <c r="DI113" s="996"/>
      <c r="DJ113" s="996"/>
      <c r="DK113" s="997"/>
      <c r="DL113" s="998" t="s">
        <v>446</v>
      </c>
      <c r="DM113" s="996"/>
      <c r="DN113" s="996"/>
      <c r="DO113" s="996"/>
      <c r="DP113" s="997"/>
      <c r="DQ113" s="998" t="s">
        <v>413</v>
      </c>
      <c r="DR113" s="996"/>
      <c r="DS113" s="996"/>
      <c r="DT113" s="996"/>
      <c r="DU113" s="997"/>
      <c r="DV113" s="999" t="s">
        <v>413</v>
      </c>
      <c r="DW113" s="1000"/>
      <c r="DX113" s="1000"/>
      <c r="DY113" s="1000"/>
      <c r="DZ113" s="1001"/>
    </row>
    <row r="114" spans="1:130" s="230" customFormat="1" ht="26.25" customHeight="1" x14ac:dyDescent="0.25">
      <c r="A114" s="991"/>
      <c r="B114" s="992"/>
      <c r="C114" s="960" t="s">
        <v>460</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17248</v>
      </c>
      <c r="AB114" s="996"/>
      <c r="AC114" s="996"/>
      <c r="AD114" s="996"/>
      <c r="AE114" s="997"/>
      <c r="AF114" s="998">
        <v>25995</v>
      </c>
      <c r="AG114" s="996"/>
      <c r="AH114" s="996"/>
      <c r="AI114" s="996"/>
      <c r="AJ114" s="997"/>
      <c r="AK114" s="998">
        <v>44530</v>
      </c>
      <c r="AL114" s="996"/>
      <c r="AM114" s="996"/>
      <c r="AN114" s="996"/>
      <c r="AO114" s="997"/>
      <c r="AP114" s="999">
        <v>0.3</v>
      </c>
      <c r="AQ114" s="1000"/>
      <c r="AR114" s="1000"/>
      <c r="AS114" s="1000"/>
      <c r="AT114" s="1001"/>
      <c r="AU114" s="945"/>
      <c r="AV114" s="946"/>
      <c r="AW114" s="946"/>
      <c r="AX114" s="946"/>
      <c r="AY114" s="946"/>
      <c r="AZ114" s="959" t="s">
        <v>461</v>
      </c>
      <c r="BA114" s="960"/>
      <c r="BB114" s="960"/>
      <c r="BC114" s="960"/>
      <c r="BD114" s="960"/>
      <c r="BE114" s="960"/>
      <c r="BF114" s="960"/>
      <c r="BG114" s="960"/>
      <c r="BH114" s="960"/>
      <c r="BI114" s="960"/>
      <c r="BJ114" s="960"/>
      <c r="BK114" s="960"/>
      <c r="BL114" s="960"/>
      <c r="BM114" s="960"/>
      <c r="BN114" s="960"/>
      <c r="BO114" s="960"/>
      <c r="BP114" s="961"/>
      <c r="BQ114" s="962">
        <v>3567691</v>
      </c>
      <c r="BR114" s="963"/>
      <c r="BS114" s="963"/>
      <c r="BT114" s="963"/>
      <c r="BU114" s="963"/>
      <c r="BV114" s="963">
        <v>3548988</v>
      </c>
      <c r="BW114" s="963"/>
      <c r="BX114" s="963"/>
      <c r="BY114" s="963"/>
      <c r="BZ114" s="963"/>
      <c r="CA114" s="963">
        <v>3580973</v>
      </c>
      <c r="CB114" s="963"/>
      <c r="CC114" s="963"/>
      <c r="CD114" s="963"/>
      <c r="CE114" s="963"/>
      <c r="CF114" s="957">
        <v>27.2</v>
      </c>
      <c r="CG114" s="958"/>
      <c r="CH114" s="958"/>
      <c r="CI114" s="958"/>
      <c r="CJ114" s="958"/>
      <c r="CK114" s="985"/>
      <c r="CL114" s="986"/>
      <c r="CM114" s="959" t="s">
        <v>462</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397</v>
      </c>
      <c r="DH114" s="996"/>
      <c r="DI114" s="996"/>
      <c r="DJ114" s="996"/>
      <c r="DK114" s="997"/>
      <c r="DL114" s="998" t="s">
        <v>397</v>
      </c>
      <c r="DM114" s="996"/>
      <c r="DN114" s="996"/>
      <c r="DO114" s="996"/>
      <c r="DP114" s="997"/>
      <c r="DQ114" s="998" t="s">
        <v>397</v>
      </c>
      <c r="DR114" s="996"/>
      <c r="DS114" s="996"/>
      <c r="DT114" s="996"/>
      <c r="DU114" s="997"/>
      <c r="DV114" s="999" t="s">
        <v>413</v>
      </c>
      <c r="DW114" s="1000"/>
      <c r="DX114" s="1000"/>
      <c r="DY114" s="1000"/>
      <c r="DZ114" s="1001"/>
    </row>
    <row r="115" spans="1:130" s="230" customFormat="1" ht="26.25" customHeight="1" x14ac:dyDescent="0.25">
      <c r="A115" s="991"/>
      <c r="B115" s="992"/>
      <c r="C115" s="960" t="s">
        <v>463</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397</v>
      </c>
      <c r="AB115" s="975"/>
      <c r="AC115" s="975"/>
      <c r="AD115" s="975"/>
      <c r="AE115" s="976"/>
      <c r="AF115" s="977" t="s">
        <v>397</v>
      </c>
      <c r="AG115" s="975"/>
      <c r="AH115" s="975"/>
      <c r="AI115" s="975"/>
      <c r="AJ115" s="976"/>
      <c r="AK115" s="977" t="s">
        <v>446</v>
      </c>
      <c r="AL115" s="975"/>
      <c r="AM115" s="975"/>
      <c r="AN115" s="975"/>
      <c r="AO115" s="976"/>
      <c r="AP115" s="978" t="s">
        <v>397</v>
      </c>
      <c r="AQ115" s="979"/>
      <c r="AR115" s="979"/>
      <c r="AS115" s="979"/>
      <c r="AT115" s="980"/>
      <c r="AU115" s="945"/>
      <c r="AV115" s="946"/>
      <c r="AW115" s="946"/>
      <c r="AX115" s="946"/>
      <c r="AY115" s="946"/>
      <c r="AZ115" s="959" t="s">
        <v>464</v>
      </c>
      <c r="BA115" s="960"/>
      <c r="BB115" s="960"/>
      <c r="BC115" s="960"/>
      <c r="BD115" s="960"/>
      <c r="BE115" s="960"/>
      <c r="BF115" s="960"/>
      <c r="BG115" s="960"/>
      <c r="BH115" s="960"/>
      <c r="BI115" s="960"/>
      <c r="BJ115" s="960"/>
      <c r="BK115" s="960"/>
      <c r="BL115" s="960"/>
      <c r="BM115" s="960"/>
      <c r="BN115" s="960"/>
      <c r="BO115" s="960"/>
      <c r="BP115" s="961"/>
      <c r="BQ115" s="962" t="s">
        <v>397</v>
      </c>
      <c r="BR115" s="963"/>
      <c r="BS115" s="963"/>
      <c r="BT115" s="963"/>
      <c r="BU115" s="963"/>
      <c r="BV115" s="963" t="s">
        <v>449</v>
      </c>
      <c r="BW115" s="963"/>
      <c r="BX115" s="963"/>
      <c r="BY115" s="963"/>
      <c r="BZ115" s="963"/>
      <c r="CA115" s="963" t="s">
        <v>446</v>
      </c>
      <c r="CB115" s="963"/>
      <c r="CC115" s="963"/>
      <c r="CD115" s="963"/>
      <c r="CE115" s="963"/>
      <c r="CF115" s="957" t="s">
        <v>446</v>
      </c>
      <c r="CG115" s="958"/>
      <c r="CH115" s="958"/>
      <c r="CI115" s="958"/>
      <c r="CJ115" s="958"/>
      <c r="CK115" s="985"/>
      <c r="CL115" s="986"/>
      <c r="CM115" s="959" t="s">
        <v>465</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413</v>
      </c>
      <c r="DH115" s="996"/>
      <c r="DI115" s="996"/>
      <c r="DJ115" s="996"/>
      <c r="DK115" s="997"/>
      <c r="DL115" s="998" t="s">
        <v>447</v>
      </c>
      <c r="DM115" s="996"/>
      <c r="DN115" s="996"/>
      <c r="DO115" s="996"/>
      <c r="DP115" s="997"/>
      <c r="DQ115" s="998" t="s">
        <v>446</v>
      </c>
      <c r="DR115" s="996"/>
      <c r="DS115" s="996"/>
      <c r="DT115" s="996"/>
      <c r="DU115" s="997"/>
      <c r="DV115" s="999" t="s">
        <v>397</v>
      </c>
      <c r="DW115" s="1000"/>
      <c r="DX115" s="1000"/>
      <c r="DY115" s="1000"/>
      <c r="DZ115" s="1001"/>
    </row>
    <row r="116" spans="1:130" s="230" customFormat="1" ht="26.25" customHeight="1" x14ac:dyDescent="0.25">
      <c r="A116" s="993"/>
      <c r="B116" s="994"/>
      <c r="C116" s="1002" t="s">
        <v>466</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446</v>
      </c>
      <c r="AB116" s="996"/>
      <c r="AC116" s="996"/>
      <c r="AD116" s="996"/>
      <c r="AE116" s="997"/>
      <c r="AF116" s="998" t="s">
        <v>397</v>
      </c>
      <c r="AG116" s="996"/>
      <c r="AH116" s="996"/>
      <c r="AI116" s="996"/>
      <c r="AJ116" s="997"/>
      <c r="AK116" s="998" t="s">
        <v>446</v>
      </c>
      <c r="AL116" s="996"/>
      <c r="AM116" s="996"/>
      <c r="AN116" s="996"/>
      <c r="AO116" s="997"/>
      <c r="AP116" s="999" t="s">
        <v>413</v>
      </c>
      <c r="AQ116" s="1000"/>
      <c r="AR116" s="1000"/>
      <c r="AS116" s="1000"/>
      <c r="AT116" s="1001"/>
      <c r="AU116" s="945"/>
      <c r="AV116" s="946"/>
      <c r="AW116" s="946"/>
      <c r="AX116" s="946"/>
      <c r="AY116" s="946"/>
      <c r="AZ116" s="1004" t="s">
        <v>467</v>
      </c>
      <c r="BA116" s="1005"/>
      <c r="BB116" s="1005"/>
      <c r="BC116" s="1005"/>
      <c r="BD116" s="1005"/>
      <c r="BE116" s="1005"/>
      <c r="BF116" s="1005"/>
      <c r="BG116" s="1005"/>
      <c r="BH116" s="1005"/>
      <c r="BI116" s="1005"/>
      <c r="BJ116" s="1005"/>
      <c r="BK116" s="1005"/>
      <c r="BL116" s="1005"/>
      <c r="BM116" s="1005"/>
      <c r="BN116" s="1005"/>
      <c r="BO116" s="1005"/>
      <c r="BP116" s="1006"/>
      <c r="BQ116" s="962" t="s">
        <v>413</v>
      </c>
      <c r="BR116" s="963"/>
      <c r="BS116" s="963"/>
      <c r="BT116" s="963"/>
      <c r="BU116" s="963"/>
      <c r="BV116" s="963" t="s">
        <v>446</v>
      </c>
      <c r="BW116" s="963"/>
      <c r="BX116" s="963"/>
      <c r="BY116" s="963"/>
      <c r="BZ116" s="963"/>
      <c r="CA116" s="963" t="s">
        <v>450</v>
      </c>
      <c r="CB116" s="963"/>
      <c r="CC116" s="963"/>
      <c r="CD116" s="963"/>
      <c r="CE116" s="963"/>
      <c r="CF116" s="957" t="s">
        <v>446</v>
      </c>
      <c r="CG116" s="958"/>
      <c r="CH116" s="958"/>
      <c r="CI116" s="958"/>
      <c r="CJ116" s="958"/>
      <c r="CK116" s="985"/>
      <c r="CL116" s="986"/>
      <c r="CM116" s="959" t="s">
        <v>468</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413</v>
      </c>
      <c r="DH116" s="996"/>
      <c r="DI116" s="996"/>
      <c r="DJ116" s="996"/>
      <c r="DK116" s="997"/>
      <c r="DL116" s="998" t="s">
        <v>413</v>
      </c>
      <c r="DM116" s="996"/>
      <c r="DN116" s="996"/>
      <c r="DO116" s="996"/>
      <c r="DP116" s="997"/>
      <c r="DQ116" s="998" t="s">
        <v>397</v>
      </c>
      <c r="DR116" s="996"/>
      <c r="DS116" s="996"/>
      <c r="DT116" s="996"/>
      <c r="DU116" s="997"/>
      <c r="DV116" s="999" t="s">
        <v>413</v>
      </c>
      <c r="DW116" s="1000"/>
      <c r="DX116" s="1000"/>
      <c r="DY116" s="1000"/>
      <c r="DZ116" s="1001"/>
    </row>
    <row r="117" spans="1:130" s="230" customFormat="1" ht="26.25" customHeight="1" x14ac:dyDescent="0.25">
      <c r="A117" s="949" t="s">
        <v>190</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469</v>
      </c>
      <c r="Z117" s="931"/>
      <c r="AA117" s="1015">
        <v>2711854</v>
      </c>
      <c r="AB117" s="1016"/>
      <c r="AC117" s="1016"/>
      <c r="AD117" s="1016"/>
      <c r="AE117" s="1017"/>
      <c r="AF117" s="1018">
        <v>2762838</v>
      </c>
      <c r="AG117" s="1016"/>
      <c r="AH117" s="1016"/>
      <c r="AI117" s="1016"/>
      <c r="AJ117" s="1017"/>
      <c r="AK117" s="1018">
        <v>2759775</v>
      </c>
      <c r="AL117" s="1016"/>
      <c r="AM117" s="1016"/>
      <c r="AN117" s="1016"/>
      <c r="AO117" s="1017"/>
      <c r="AP117" s="1019"/>
      <c r="AQ117" s="1020"/>
      <c r="AR117" s="1020"/>
      <c r="AS117" s="1020"/>
      <c r="AT117" s="1021"/>
      <c r="AU117" s="945"/>
      <c r="AV117" s="946"/>
      <c r="AW117" s="946"/>
      <c r="AX117" s="946"/>
      <c r="AY117" s="946"/>
      <c r="AZ117" s="1011" t="s">
        <v>470</v>
      </c>
      <c r="BA117" s="1012"/>
      <c r="BB117" s="1012"/>
      <c r="BC117" s="1012"/>
      <c r="BD117" s="1012"/>
      <c r="BE117" s="1012"/>
      <c r="BF117" s="1012"/>
      <c r="BG117" s="1012"/>
      <c r="BH117" s="1012"/>
      <c r="BI117" s="1012"/>
      <c r="BJ117" s="1012"/>
      <c r="BK117" s="1012"/>
      <c r="BL117" s="1012"/>
      <c r="BM117" s="1012"/>
      <c r="BN117" s="1012"/>
      <c r="BO117" s="1012"/>
      <c r="BP117" s="1013"/>
      <c r="BQ117" s="962" t="s">
        <v>471</v>
      </c>
      <c r="BR117" s="963"/>
      <c r="BS117" s="963"/>
      <c r="BT117" s="963"/>
      <c r="BU117" s="963"/>
      <c r="BV117" s="963" t="s">
        <v>413</v>
      </c>
      <c r="BW117" s="963"/>
      <c r="BX117" s="963"/>
      <c r="BY117" s="963"/>
      <c r="BZ117" s="963"/>
      <c r="CA117" s="963" t="s">
        <v>447</v>
      </c>
      <c r="CB117" s="963"/>
      <c r="CC117" s="963"/>
      <c r="CD117" s="963"/>
      <c r="CE117" s="963"/>
      <c r="CF117" s="957" t="s">
        <v>446</v>
      </c>
      <c r="CG117" s="958"/>
      <c r="CH117" s="958"/>
      <c r="CI117" s="958"/>
      <c r="CJ117" s="958"/>
      <c r="CK117" s="985"/>
      <c r="CL117" s="986"/>
      <c r="CM117" s="959" t="s">
        <v>472</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450</v>
      </c>
      <c r="DH117" s="996"/>
      <c r="DI117" s="996"/>
      <c r="DJ117" s="996"/>
      <c r="DK117" s="997"/>
      <c r="DL117" s="998" t="s">
        <v>413</v>
      </c>
      <c r="DM117" s="996"/>
      <c r="DN117" s="996"/>
      <c r="DO117" s="996"/>
      <c r="DP117" s="997"/>
      <c r="DQ117" s="998" t="s">
        <v>413</v>
      </c>
      <c r="DR117" s="996"/>
      <c r="DS117" s="996"/>
      <c r="DT117" s="996"/>
      <c r="DU117" s="997"/>
      <c r="DV117" s="999" t="s">
        <v>413</v>
      </c>
      <c r="DW117" s="1000"/>
      <c r="DX117" s="1000"/>
      <c r="DY117" s="1000"/>
      <c r="DZ117" s="1001"/>
    </row>
    <row r="118" spans="1:130" s="230" customFormat="1" ht="26.25" customHeight="1" x14ac:dyDescent="0.25">
      <c r="A118" s="949" t="s">
        <v>440</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437</v>
      </c>
      <c r="AB118" s="930"/>
      <c r="AC118" s="930"/>
      <c r="AD118" s="930"/>
      <c r="AE118" s="931"/>
      <c r="AF118" s="929" t="s">
        <v>438</v>
      </c>
      <c r="AG118" s="930"/>
      <c r="AH118" s="930"/>
      <c r="AI118" s="930"/>
      <c r="AJ118" s="931"/>
      <c r="AK118" s="929" t="s">
        <v>313</v>
      </c>
      <c r="AL118" s="930"/>
      <c r="AM118" s="930"/>
      <c r="AN118" s="930"/>
      <c r="AO118" s="931"/>
      <c r="AP118" s="1007" t="s">
        <v>439</v>
      </c>
      <c r="AQ118" s="1008"/>
      <c r="AR118" s="1008"/>
      <c r="AS118" s="1008"/>
      <c r="AT118" s="1009"/>
      <c r="AU118" s="945"/>
      <c r="AV118" s="946"/>
      <c r="AW118" s="946"/>
      <c r="AX118" s="946"/>
      <c r="AY118" s="946"/>
      <c r="AZ118" s="1010" t="s">
        <v>473</v>
      </c>
      <c r="BA118" s="1002"/>
      <c r="BB118" s="1002"/>
      <c r="BC118" s="1002"/>
      <c r="BD118" s="1002"/>
      <c r="BE118" s="1002"/>
      <c r="BF118" s="1002"/>
      <c r="BG118" s="1002"/>
      <c r="BH118" s="1002"/>
      <c r="BI118" s="1002"/>
      <c r="BJ118" s="1002"/>
      <c r="BK118" s="1002"/>
      <c r="BL118" s="1002"/>
      <c r="BM118" s="1002"/>
      <c r="BN118" s="1002"/>
      <c r="BO118" s="1002"/>
      <c r="BP118" s="1003"/>
      <c r="BQ118" s="1023" t="s">
        <v>413</v>
      </c>
      <c r="BR118" s="1024"/>
      <c r="BS118" s="1024"/>
      <c r="BT118" s="1024"/>
      <c r="BU118" s="1024"/>
      <c r="BV118" s="1024" t="s">
        <v>413</v>
      </c>
      <c r="BW118" s="1024"/>
      <c r="BX118" s="1024"/>
      <c r="BY118" s="1024"/>
      <c r="BZ118" s="1024"/>
      <c r="CA118" s="1024" t="s">
        <v>450</v>
      </c>
      <c r="CB118" s="1024"/>
      <c r="CC118" s="1024"/>
      <c r="CD118" s="1024"/>
      <c r="CE118" s="1024"/>
      <c r="CF118" s="957" t="s">
        <v>397</v>
      </c>
      <c r="CG118" s="958"/>
      <c r="CH118" s="958"/>
      <c r="CI118" s="958"/>
      <c r="CJ118" s="958"/>
      <c r="CK118" s="985"/>
      <c r="CL118" s="986"/>
      <c r="CM118" s="959" t="s">
        <v>474</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397</v>
      </c>
      <c r="DH118" s="996"/>
      <c r="DI118" s="996"/>
      <c r="DJ118" s="996"/>
      <c r="DK118" s="997"/>
      <c r="DL118" s="998" t="s">
        <v>449</v>
      </c>
      <c r="DM118" s="996"/>
      <c r="DN118" s="996"/>
      <c r="DO118" s="996"/>
      <c r="DP118" s="997"/>
      <c r="DQ118" s="998" t="s">
        <v>450</v>
      </c>
      <c r="DR118" s="996"/>
      <c r="DS118" s="996"/>
      <c r="DT118" s="996"/>
      <c r="DU118" s="997"/>
      <c r="DV118" s="999" t="s">
        <v>413</v>
      </c>
      <c r="DW118" s="1000"/>
      <c r="DX118" s="1000"/>
      <c r="DY118" s="1000"/>
      <c r="DZ118" s="1001"/>
    </row>
    <row r="119" spans="1:130" s="230" customFormat="1" ht="26.25" customHeight="1" x14ac:dyDescent="0.25">
      <c r="A119" s="1070" t="s">
        <v>443</v>
      </c>
      <c r="B119" s="984"/>
      <c r="C119" s="966" t="s">
        <v>444</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413</v>
      </c>
      <c r="AB119" s="937"/>
      <c r="AC119" s="937"/>
      <c r="AD119" s="937"/>
      <c r="AE119" s="938"/>
      <c r="AF119" s="939" t="s">
        <v>447</v>
      </c>
      <c r="AG119" s="937"/>
      <c r="AH119" s="937"/>
      <c r="AI119" s="937"/>
      <c r="AJ119" s="938"/>
      <c r="AK119" s="939" t="s">
        <v>449</v>
      </c>
      <c r="AL119" s="937"/>
      <c r="AM119" s="937"/>
      <c r="AN119" s="937"/>
      <c r="AO119" s="938"/>
      <c r="AP119" s="940" t="s">
        <v>450</v>
      </c>
      <c r="AQ119" s="941"/>
      <c r="AR119" s="941"/>
      <c r="AS119" s="941"/>
      <c r="AT119" s="942"/>
      <c r="AU119" s="947"/>
      <c r="AV119" s="948"/>
      <c r="AW119" s="948"/>
      <c r="AX119" s="948"/>
      <c r="AY119" s="948"/>
      <c r="AZ119" s="251" t="s">
        <v>190</v>
      </c>
      <c r="BA119" s="251"/>
      <c r="BB119" s="251"/>
      <c r="BC119" s="251"/>
      <c r="BD119" s="251"/>
      <c r="BE119" s="251"/>
      <c r="BF119" s="251"/>
      <c r="BG119" s="251"/>
      <c r="BH119" s="251"/>
      <c r="BI119" s="251"/>
      <c r="BJ119" s="251"/>
      <c r="BK119" s="251"/>
      <c r="BL119" s="251"/>
      <c r="BM119" s="251"/>
      <c r="BN119" s="251"/>
      <c r="BO119" s="1014" t="s">
        <v>475</v>
      </c>
      <c r="BP119" s="1022"/>
      <c r="BQ119" s="1023">
        <v>31784961</v>
      </c>
      <c r="BR119" s="1024"/>
      <c r="BS119" s="1024"/>
      <c r="BT119" s="1024"/>
      <c r="BU119" s="1024"/>
      <c r="BV119" s="1024">
        <v>31056719</v>
      </c>
      <c r="BW119" s="1024"/>
      <c r="BX119" s="1024"/>
      <c r="BY119" s="1024"/>
      <c r="BZ119" s="1024"/>
      <c r="CA119" s="1024">
        <v>30205722</v>
      </c>
      <c r="CB119" s="1024"/>
      <c r="CC119" s="1024"/>
      <c r="CD119" s="1024"/>
      <c r="CE119" s="1024"/>
      <c r="CF119" s="1042"/>
      <c r="CG119" s="1043"/>
      <c r="CH119" s="1043"/>
      <c r="CI119" s="1043"/>
      <c r="CJ119" s="1044"/>
      <c r="CK119" s="987"/>
      <c r="CL119" s="988"/>
      <c r="CM119" s="1010" t="s">
        <v>476</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5" t="s">
        <v>413</v>
      </c>
      <c r="DH119" s="1040"/>
      <c r="DI119" s="1040"/>
      <c r="DJ119" s="1040"/>
      <c r="DK119" s="1041"/>
      <c r="DL119" s="1039" t="s">
        <v>447</v>
      </c>
      <c r="DM119" s="1040"/>
      <c r="DN119" s="1040"/>
      <c r="DO119" s="1040"/>
      <c r="DP119" s="1041"/>
      <c r="DQ119" s="1039" t="s">
        <v>449</v>
      </c>
      <c r="DR119" s="1040"/>
      <c r="DS119" s="1040"/>
      <c r="DT119" s="1040"/>
      <c r="DU119" s="1041"/>
      <c r="DV119" s="1036" t="s">
        <v>449</v>
      </c>
      <c r="DW119" s="1037"/>
      <c r="DX119" s="1037"/>
      <c r="DY119" s="1037"/>
      <c r="DZ119" s="1038"/>
    </row>
    <row r="120" spans="1:130" s="230" customFormat="1" ht="26.25" customHeight="1" x14ac:dyDescent="0.25">
      <c r="A120" s="1071"/>
      <c r="B120" s="986"/>
      <c r="C120" s="959" t="s">
        <v>452</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413</v>
      </c>
      <c r="AB120" s="996"/>
      <c r="AC120" s="996"/>
      <c r="AD120" s="996"/>
      <c r="AE120" s="997"/>
      <c r="AF120" s="998" t="s">
        <v>397</v>
      </c>
      <c r="AG120" s="996"/>
      <c r="AH120" s="996"/>
      <c r="AI120" s="996"/>
      <c r="AJ120" s="997"/>
      <c r="AK120" s="998" t="s">
        <v>413</v>
      </c>
      <c r="AL120" s="996"/>
      <c r="AM120" s="996"/>
      <c r="AN120" s="996"/>
      <c r="AO120" s="997"/>
      <c r="AP120" s="999" t="s">
        <v>447</v>
      </c>
      <c r="AQ120" s="1000"/>
      <c r="AR120" s="1000"/>
      <c r="AS120" s="1000"/>
      <c r="AT120" s="1001"/>
      <c r="AU120" s="1050" t="s">
        <v>477</v>
      </c>
      <c r="AV120" s="1051"/>
      <c r="AW120" s="1051"/>
      <c r="AX120" s="1051"/>
      <c r="AY120" s="1052"/>
      <c r="AZ120" s="966" t="s">
        <v>478</v>
      </c>
      <c r="BA120" s="934"/>
      <c r="BB120" s="934"/>
      <c r="BC120" s="934"/>
      <c r="BD120" s="934"/>
      <c r="BE120" s="934"/>
      <c r="BF120" s="934"/>
      <c r="BG120" s="934"/>
      <c r="BH120" s="934"/>
      <c r="BI120" s="934"/>
      <c r="BJ120" s="934"/>
      <c r="BK120" s="934"/>
      <c r="BL120" s="934"/>
      <c r="BM120" s="934"/>
      <c r="BN120" s="934"/>
      <c r="BO120" s="934"/>
      <c r="BP120" s="935"/>
      <c r="BQ120" s="967">
        <v>14968026</v>
      </c>
      <c r="BR120" s="968"/>
      <c r="BS120" s="968"/>
      <c r="BT120" s="968"/>
      <c r="BU120" s="968"/>
      <c r="BV120" s="968">
        <v>15750031</v>
      </c>
      <c r="BW120" s="968"/>
      <c r="BX120" s="968"/>
      <c r="BY120" s="968"/>
      <c r="BZ120" s="968"/>
      <c r="CA120" s="968">
        <v>15711979</v>
      </c>
      <c r="CB120" s="968"/>
      <c r="CC120" s="968"/>
      <c r="CD120" s="968"/>
      <c r="CE120" s="968"/>
      <c r="CF120" s="981">
        <v>119.1</v>
      </c>
      <c r="CG120" s="982"/>
      <c r="CH120" s="982"/>
      <c r="CI120" s="982"/>
      <c r="CJ120" s="982"/>
      <c r="CK120" s="1025" t="s">
        <v>479</v>
      </c>
      <c r="CL120" s="1026"/>
      <c r="CM120" s="1026"/>
      <c r="CN120" s="1026"/>
      <c r="CO120" s="1027"/>
      <c r="CP120" s="1033" t="s">
        <v>480</v>
      </c>
      <c r="CQ120" s="1034"/>
      <c r="CR120" s="1034"/>
      <c r="CS120" s="1034"/>
      <c r="CT120" s="1034"/>
      <c r="CU120" s="1034"/>
      <c r="CV120" s="1034"/>
      <c r="CW120" s="1034"/>
      <c r="CX120" s="1034"/>
      <c r="CY120" s="1034"/>
      <c r="CZ120" s="1034"/>
      <c r="DA120" s="1034"/>
      <c r="DB120" s="1034"/>
      <c r="DC120" s="1034"/>
      <c r="DD120" s="1034"/>
      <c r="DE120" s="1034"/>
      <c r="DF120" s="1035"/>
      <c r="DG120" s="967">
        <v>9789581</v>
      </c>
      <c r="DH120" s="968"/>
      <c r="DI120" s="968"/>
      <c r="DJ120" s="968"/>
      <c r="DK120" s="968"/>
      <c r="DL120" s="968">
        <v>9333548</v>
      </c>
      <c r="DM120" s="968"/>
      <c r="DN120" s="968"/>
      <c r="DO120" s="968"/>
      <c r="DP120" s="968"/>
      <c r="DQ120" s="968">
        <v>9357297</v>
      </c>
      <c r="DR120" s="968"/>
      <c r="DS120" s="968"/>
      <c r="DT120" s="968"/>
      <c r="DU120" s="968"/>
      <c r="DV120" s="969">
        <v>71</v>
      </c>
      <c r="DW120" s="969"/>
      <c r="DX120" s="969"/>
      <c r="DY120" s="969"/>
      <c r="DZ120" s="970"/>
    </row>
    <row r="121" spans="1:130" s="230" customFormat="1" ht="26.25" customHeight="1" x14ac:dyDescent="0.25">
      <c r="A121" s="1071"/>
      <c r="B121" s="986"/>
      <c r="C121" s="1011" t="s">
        <v>481</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449</v>
      </c>
      <c r="AB121" s="996"/>
      <c r="AC121" s="996"/>
      <c r="AD121" s="996"/>
      <c r="AE121" s="997"/>
      <c r="AF121" s="998" t="s">
        <v>413</v>
      </c>
      <c r="AG121" s="996"/>
      <c r="AH121" s="996"/>
      <c r="AI121" s="996"/>
      <c r="AJ121" s="997"/>
      <c r="AK121" s="998" t="s">
        <v>413</v>
      </c>
      <c r="AL121" s="996"/>
      <c r="AM121" s="996"/>
      <c r="AN121" s="996"/>
      <c r="AO121" s="997"/>
      <c r="AP121" s="999" t="s">
        <v>413</v>
      </c>
      <c r="AQ121" s="1000"/>
      <c r="AR121" s="1000"/>
      <c r="AS121" s="1000"/>
      <c r="AT121" s="1001"/>
      <c r="AU121" s="1053"/>
      <c r="AV121" s="1054"/>
      <c r="AW121" s="1054"/>
      <c r="AX121" s="1054"/>
      <c r="AY121" s="1055"/>
      <c r="AZ121" s="959" t="s">
        <v>482</v>
      </c>
      <c r="BA121" s="960"/>
      <c r="BB121" s="960"/>
      <c r="BC121" s="960"/>
      <c r="BD121" s="960"/>
      <c r="BE121" s="960"/>
      <c r="BF121" s="960"/>
      <c r="BG121" s="960"/>
      <c r="BH121" s="960"/>
      <c r="BI121" s="960"/>
      <c r="BJ121" s="960"/>
      <c r="BK121" s="960"/>
      <c r="BL121" s="960"/>
      <c r="BM121" s="960"/>
      <c r="BN121" s="960"/>
      <c r="BO121" s="960"/>
      <c r="BP121" s="961"/>
      <c r="BQ121" s="962" t="s">
        <v>397</v>
      </c>
      <c r="BR121" s="963"/>
      <c r="BS121" s="963"/>
      <c r="BT121" s="963"/>
      <c r="BU121" s="963"/>
      <c r="BV121" s="963" t="s">
        <v>397</v>
      </c>
      <c r="BW121" s="963"/>
      <c r="BX121" s="963"/>
      <c r="BY121" s="963"/>
      <c r="BZ121" s="963"/>
      <c r="CA121" s="963" t="s">
        <v>413</v>
      </c>
      <c r="CB121" s="963"/>
      <c r="CC121" s="963"/>
      <c r="CD121" s="963"/>
      <c r="CE121" s="963"/>
      <c r="CF121" s="957" t="s">
        <v>447</v>
      </c>
      <c r="CG121" s="958"/>
      <c r="CH121" s="958"/>
      <c r="CI121" s="958"/>
      <c r="CJ121" s="958"/>
      <c r="CK121" s="1028"/>
      <c r="CL121" s="1029"/>
      <c r="CM121" s="1029"/>
      <c r="CN121" s="1029"/>
      <c r="CO121" s="1030"/>
      <c r="CP121" s="1067" t="s">
        <v>483</v>
      </c>
      <c r="CQ121" s="1068"/>
      <c r="CR121" s="1068"/>
      <c r="CS121" s="1068"/>
      <c r="CT121" s="1068"/>
      <c r="CU121" s="1068"/>
      <c r="CV121" s="1068"/>
      <c r="CW121" s="1068"/>
      <c r="CX121" s="1068"/>
      <c r="CY121" s="1068"/>
      <c r="CZ121" s="1068"/>
      <c r="DA121" s="1068"/>
      <c r="DB121" s="1068"/>
      <c r="DC121" s="1068"/>
      <c r="DD121" s="1068"/>
      <c r="DE121" s="1068"/>
      <c r="DF121" s="1069"/>
      <c r="DG121" s="962" t="s">
        <v>413</v>
      </c>
      <c r="DH121" s="963"/>
      <c r="DI121" s="963"/>
      <c r="DJ121" s="963"/>
      <c r="DK121" s="963"/>
      <c r="DL121" s="963" t="s">
        <v>397</v>
      </c>
      <c r="DM121" s="963"/>
      <c r="DN121" s="963"/>
      <c r="DO121" s="963"/>
      <c r="DP121" s="963"/>
      <c r="DQ121" s="963" t="s">
        <v>413</v>
      </c>
      <c r="DR121" s="963"/>
      <c r="DS121" s="963"/>
      <c r="DT121" s="963"/>
      <c r="DU121" s="963"/>
      <c r="DV121" s="964" t="s">
        <v>450</v>
      </c>
      <c r="DW121" s="964"/>
      <c r="DX121" s="964"/>
      <c r="DY121" s="964"/>
      <c r="DZ121" s="965"/>
    </row>
    <row r="122" spans="1:130" s="230" customFormat="1" ht="26.25" customHeight="1" x14ac:dyDescent="0.25">
      <c r="A122" s="1071"/>
      <c r="B122" s="986"/>
      <c r="C122" s="959" t="s">
        <v>462</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413</v>
      </c>
      <c r="AB122" s="996"/>
      <c r="AC122" s="996"/>
      <c r="AD122" s="996"/>
      <c r="AE122" s="997"/>
      <c r="AF122" s="998" t="s">
        <v>447</v>
      </c>
      <c r="AG122" s="996"/>
      <c r="AH122" s="996"/>
      <c r="AI122" s="996"/>
      <c r="AJ122" s="997"/>
      <c r="AK122" s="998" t="s">
        <v>397</v>
      </c>
      <c r="AL122" s="996"/>
      <c r="AM122" s="996"/>
      <c r="AN122" s="996"/>
      <c r="AO122" s="997"/>
      <c r="AP122" s="999" t="s">
        <v>413</v>
      </c>
      <c r="AQ122" s="1000"/>
      <c r="AR122" s="1000"/>
      <c r="AS122" s="1000"/>
      <c r="AT122" s="1001"/>
      <c r="AU122" s="1053"/>
      <c r="AV122" s="1054"/>
      <c r="AW122" s="1054"/>
      <c r="AX122" s="1054"/>
      <c r="AY122" s="1055"/>
      <c r="AZ122" s="1010" t="s">
        <v>484</v>
      </c>
      <c r="BA122" s="1002"/>
      <c r="BB122" s="1002"/>
      <c r="BC122" s="1002"/>
      <c r="BD122" s="1002"/>
      <c r="BE122" s="1002"/>
      <c r="BF122" s="1002"/>
      <c r="BG122" s="1002"/>
      <c r="BH122" s="1002"/>
      <c r="BI122" s="1002"/>
      <c r="BJ122" s="1002"/>
      <c r="BK122" s="1002"/>
      <c r="BL122" s="1002"/>
      <c r="BM122" s="1002"/>
      <c r="BN122" s="1002"/>
      <c r="BO122" s="1002"/>
      <c r="BP122" s="1003"/>
      <c r="BQ122" s="1023">
        <v>21851982</v>
      </c>
      <c r="BR122" s="1024"/>
      <c r="BS122" s="1024"/>
      <c r="BT122" s="1024"/>
      <c r="BU122" s="1024"/>
      <c r="BV122" s="1024">
        <v>21247102</v>
      </c>
      <c r="BW122" s="1024"/>
      <c r="BX122" s="1024"/>
      <c r="BY122" s="1024"/>
      <c r="BZ122" s="1024"/>
      <c r="CA122" s="1024">
        <v>20315755</v>
      </c>
      <c r="CB122" s="1024"/>
      <c r="CC122" s="1024"/>
      <c r="CD122" s="1024"/>
      <c r="CE122" s="1024"/>
      <c r="CF122" s="1079">
        <v>154</v>
      </c>
      <c r="CG122" s="1080"/>
      <c r="CH122" s="1080"/>
      <c r="CI122" s="1080"/>
      <c r="CJ122" s="1080"/>
      <c r="CK122" s="1028"/>
      <c r="CL122" s="1029"/>
      <c r="CM122" s="1029"/>
      <c r="CN122" s="1029"/>
      <c r="CO122" s="1030"/>
      <c r="CP122" s="1067" t="s">
        <v>485</v>
      </c>
      <c r="CQ122" s="1068"/>
      <c r="CR122" s="1068"/>
      <c r="CS122" s="1068"/>
      <c r="CT122" s="1068"/>
      <c r="CU122" s="1068"/>
      <c r="CV122" s="1068"/>
      <c r="CW122" s="1068"/>
      <c r="CX122" s="1068"/>
      <c r="CY122" s="1068"/>
      <c r="CZ122" s="1068"/>
      <c r="DA122" s="1068"/>
      <c r="DB122" s="1068"/>
      <c r="DC122" s="1068"/>
      <c r="DD122" s="1068"/>
      <c r="DE122" s="1068"/>
      <c r="DF122" s="1069"/>
      <c r="DG122" s="962" t="s">
        <v>413</v>
      </c>
      <c r="DH122" s="963"/>
      <c r="DI122" s="963"/>
      <c r="DJ122" s="963"/>
      <c r="DK122" s="963"/>
      <c r="DL122" s="963" t="s">
        <v>450</v>
      </c>
      <c r="DM122" s="963"/>
      <c r="DN122" s="963"/>
      <c r="DO122" s="963"/>
      <c r="DP122" s="963"/>
      <c r="DQ122" s="963" t="s">
        <v>413</v>
      </c>
      <c r="DR122" s="963"/>
      <c r="DS122" s="963"/>
      <c r="DT122" s="963"/>
      <c r="DU122" s="963"/>
      <c r="DV122" s="964" t="s">
        <v>450</v>
      </c>
      <c r="DW122" s="964"/>
      <c r="DX122" s="964"/>
      <c r="DY122" s="964"/>
      <c r="DZ122" s="965"/>
    </row>
    <row r="123" spans="1:130" s="230" customFormat="1" ht="26.25" customHeight="1" x14ac:dyDescent="0.25">
      <c r="A123" s="1071"/>
      <c r="B123" s="986"/>
      <c r="C123" s="959" t="s">
        <v>468</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413</v>
      </c>
      <c r="AB123" s="996"/>
      <c r="AC123" s="996"/>
      <c r="AD123" s="996"/>
      <c r="AE123" s="997"/>
      <c r="AF123" s="998" t="s">
        <v>450</v>
      </c>
      <c r="AG123" s="996"/>
      <c r="AH123" s="996"/>
      <c r="AI123" s="996"/>
      <c r="AJ123" s="997"/>
      <c r="AK123" s="998" t="s">
        <v>397</v>
      </c>
      <c r="AL123" s="996"/>
      <c r="AM123" s="996"/>
      <c r="AN123" s="996"/>
      <c r="AO123" s="997"/>
      <c r="AP123" s="999" t="s">
        <v>397</v>
      </c>
      <c r="AQ123" s="1000"/>
      <c r="AR123" s="1000"/>
      <c r="AS123" s="1000"/>
      <c r="AT123" s="1001"/>
      <c r="AU123" s="1056"/>
      <c r="AV123" s="1057"/>
      <c r="AW123" s="1057"/>
      <c r="AX123" s="1057"/>
      <c r="AY123" s="1057"/>
      <c r="AZ123" s="251" t="s">
        <v>190</v>
      </c>
      <c r="BA123" s="251"/>
      <c r="BB123" s="251"/>
      <c r="BC123" s="251"/>
      <c r="BD123" s="251"/>
      <c r="BE123" s="251"/>
      <c r="BF123" s="251"/>
      <c r="BG123" s="251"/>
      <c r="BH123" s="251"/>
      <c r="BI123" s="251"/>
      <c r="BJ123" s="251"/>
      <c r="BK123" s="251"/>
      <c r="BL123" s="251"/>
      <c r="BM123" s="251"/>
      <c r="BN123" s="251"/>
      <c r="BO123" s="1014" t="s">
        <v>486</v>
      </c>
      <c r="BP123" s="1022"/>
      <c r="BQ123" s="1077">
        <v>36820008</v>
      </c>
      <c r="BR123" s="1078"/>
      <c r="BS123" s="1078"/>
      <c r="BT123" s="1078"/>
      <c r="BU123" s="1078"/>
      <c r="BV123" s="1078">
        <v>36997133</v>
      </c>
      <c r="BW123" s="1078"/>
      <c r="BX123" s="1078"/>
      <c r="BY123" s="1078"/>
      <c r="BZ123" s="1078"/>
      <c r="CA123" s="1078">
        <v>36027734</v>
      </c>
      <c r="CB123" s="1078"/>
      <c r="CC123" s="1078"/>
      <c r="CD123" s="1078"/>
      <c r="CE123" s="1078"/>
      <c r="CF123" s="1042"/>
      <c r="CG123" s="1043"/>
      <c r="CH123" s="1043"/>
      <c r="CI123" s="1043"/>
      <c r="CJ123" s="1044"/>
      <c r="CK123" s="1028"/>
      <c r="CL123" s="1029"/>
      <c r="CM123" s="1029"/>
      <c r="CN123" s="1029"/>
      <c r="CO123" s="1030"/>
      <c r="CP123" s="1067" t="s">
        <v>487</v>
      </c>
      <c r="CQ123" s="1068"/>
      <c r="CR123" s="1068"/>
      <c r="CS123" s="1068"/>
      <c r="CT123" s="1068"/>
      <c r="CU123" s="1068"/>
      <c r="CV123" s="1068"/>
      <c r="CW123" s="1068"/>
      <c r="CX123" s="1068"/>
      <c r="CY123" s="1068"/>
      <c r="CZ123" s="1068"/>
      <c r="DA123" s="1068"/>
      <c r="DB123" s="1068"/>
      <c r="DC123" s="1068"/>
      <c r="DD123" s="1068"/>
      <c r="DE123" s="1068"/>
      <c r="DF123" s="1069"/>
      <c r="DG123" s="995" t="s">
        <v>397</v>
      </c>
      <c r="DH123" s="996"/>
      <c r="DI123" s="996"/>
      <c r="DJ123" s="996"/>
      <c r="DK123" s="997"/>
      <c r="DL123" s="998" t="s">
        <v>413</v>
      </c>
      <c r="DM123" s="996"/>
      <c r="DN123" s="996"/>
      <c r="DO123" s="996"/>
      <c r="DP123" s="997"/>
      <c r="DQ123" s="998" t="s">
        <v>413</v>
      </c>
      <c r="DR123" s="996"/>
      <c r="DS123" s="996"/>
      <c r="DT123" s="996"/>
      <c r="DU123" s="997"/>
      <c r="DV123" s="999" t="s">
        <v>447</v>
      </c>
      <c r="DW123" s="1000"/>
      <c r="DX123" s="1000"/>
      <c r="DY123" s="1000"/>
      <c r="DZ123" s="1001"/>
    </row>
    <row r="124" spans="1:130" s="230" customFormat="1" ht="26.25" customHeight="1" thickBot="1" x14ac:dyDescent="0.3">
      <c r="A124" s="1071"/>
      <c r="B124" s="986"/>
      <c r="C124" s="959" t="s">
        <v>472</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413</v>
      </c>
      <c r="AB124" s="996"/>
      <c r="AC124" s="996"/>
      <c r="AD124" s="996"/>
      <c r="AE124" s="997"/>
      <c r="AF124" s="998" t="s">
        <v>413</v>
      </c>
      <c r="AG124" s="996"/>
      <c r="AH124" s="996"/>
      <c r="AI124" s="996"/>
      <c r="AJ124" s="997"/>
      <c r="AK124" s="998" t="s">
        <v>413</v>
      </c>
      <c r="AL124" s="996"/>
      <c r="AM124" s="996"/>
      <c r="AN124" s="996"/>
      <c r="AO124" s="997"/>
      <c r="AP124" s="999" t="s">
        <v>397</v>
      </c>
      <c r="AQ124" s="1000"/>
      <c r="AR124" s="1000"/>
      <c r="AS124" s="1000"/>
      <c r="AT124" s="1001"/>
      <c r="AU124" s="1073" t="s">
        <v>488</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447</v>
      </c>
      <c r="BR124" s="1063"/>
      <c r="BS124" s="1063"/>
      <c r="BT124" s="1063"/>
      <c r="BU124" s="1063"/>
      <c r="BV124" s="1063" t="s">
        <v>450</v>
      </c>
      <c r="BW124" s="1063"/>
      <c r="BX124" s="1063"/>
      <c r="BY124" s="1063"/>
      <c r="BZ124" s="1063"/>
      <c r="CA124" s="1063" t="s">
        <v>413</v>
      </c>
      <c r="CB124" s="1063"/>
      <c r="CC124" s="1063"/>
      <c r="CD124" s="1063"/>
      <c r="CE124" s="1063"/>
      <c r="CF124" s="1064"/>
      <c r="CG124" s="1065"/>
      <c r="CH124" s="1065"/>
      <c r="CI124" s="1065"/>
      <c r="CJ124" s="1066"/>
      <c r="CK124" s="1031"/>
      <c r="CL124" s="1031"/>
      <c r="CM124" s="1031"/>
      <c r="CN124" s="1031"/>
      <c r="CO124" s="1032"/>
      <c r="CP124" s="1067" t="s">
        <v>489</v>
      </c>
      <c r="CQ124" s="1068"/>
      <c r="CR124" s="1068"/>
      <c r="CS124" s="1068"/>
      <c r="CT124" s="1068"/>
      <c r="CU124" s="1068"/>
      <c r="CV124" s="1068"/>
      <c r="CW124" s="1068"/>
      <c r="CX124" s="1068"/>
      <c r="CY124" s="1068"/>
      <c r="CZ124" s="1068"/>
      <c r="DA124" s="1068"/>
      <c r="DB124" s="1068"/>
      <c r="DC124" s="1068"/>
      <c r="DD124" s="1068"/>
      <c r="DE124" s="1068"/>
      <c r="DF124" s="1069"/>
      <c r="DG124" s="1045" t="s">
        <v>413</v>
      </c>
      <c r="DH124" s="1040"/>
      <c r="DI124" s="1040"/>
      <c r="DJ124" s="1040"/>
      <c r="DK124" s="1041"/>
      <c r="DL124" s="1039" t="s">
        <v>471</v>
      </c>
      <c r="DM124" s="1040"/>
      <c r="DN124" s="1040"/>
      <c r="DO124" s="1040"/>
      <c r="DP124" s="1041"/>
      <c r="DQ124" s="1039" t="s">
        <v>413</v>
      </c>
      <c r="DR124" s="1040"/>
      <c r="DS124" s="1040"/>
      <c r="DT124" s="1040"/>
      <c r="DU124" s="1041"/>
      <c r="DV124" s="1036" t="s">
        <v>413</v>
      </c>
      <c r="DW124" s="1037"/>
      <c r="DX124" s="1037"/>
      <c r="DY124" s="1037"/>
      <c r="DZ124" s="1038"/>
    </row>
    <row r="125" spans="1:130" s="230" customFormat="1" ht="26.25" customHeight="1" x14ac:dyDescent="0.25">
      <c r="A125" s="1071"/>
      <c r="B125" s="986"/>
      <c r="C125" s="959" t="s">
        <v>474</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446</v>
      </c>
      <c r="AB125" s="996"/>
      <c r="AC125" s="996"/>
      <c r="AD125" s="996"/>
      <c r="AE125" s="997"/>
      <c r="AF125" s="998" t="s">
        <v>450</v>
      </c>
      <c r="AG125" s="996"/>
      <c r="AH125" s="996"/>
      <c r="AI125" s="996"/>
      <c r="AJ125" s="997"/>
      <c r="AK125" s="998" t="s">
        <v>471</v>
      </c>
      <c r="AL125" s="996"/>
      <c r="AM125" s="996"/>
      <c r="AN125" s="996"/>
      <c r="AO125" s="997"/>
      <c r="AP125" s="999" t="s">
        <v>413</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490</v>
      </c>
      <c r="CL125" s="1026"/>
      <c r="CM125" s="1026"/>
      <c r="CN125" s="1026"/>
      <c r="CO125" s="1027"/>
      <c r="CP125" s="966" t="s">
        <v>491</v>
      </c>
      <c r="CQ125" s="934"/>
      <c r="CR125" s="934"/>
      <c r="CS125" s="934"/>
      <c r="CT125" s="934"/>
      <c r="CU125" s="934"/>
      <c r="CV125" s="934"/>
      <c r="CW125" s="934"/>
      <c r="CX125" s="934"/>
      <c r="CY125" s="934"/>
      <c r="CZ125" s="934"/>
      <c r="DA125" s="934"/>
      <c r="DB125" s="934"/>
      <c r="DC125" s="934"/>
      <c r="DD125" s="934"/>
      <c r="DE125" s="934"/>
      <c r="DF125" s="935"/>
      <c r="DG125" s="967" t="s">
        <v>397</v>
      </c>
      <c r="DH125" s="968"/>
      <c r="DI125" s="968"/>
      <c r="DJ125" s="968"/>
      <c r="DK125" s="968"/>
      <c r="DL125" s="968" t="s">
        <v>471</v>
      </c>
      <c r="DM125" s="968"/>
      <c r="DN125" s="968"/>
      <c r="DO125" s="968"/>
      <c r="DP125" s="968"/>
      <c r="DQ125" s="968" t="s">
        <v>492</v>
      </c>
      <c r="DR125" s="968"/>
      <c r="DS125" s="968"/>
      <c r="DT125" s="968"/>
      <c r="DU125" s="968"/>
      <c r="DV125" s="969" t="s">
        <v>413</v>
      </c>
      <c r="DW125" s="969"/>
      <c r="DX125" s="969"/>
      <c r="DY125" s="969"/>
      <c r="DZ125" s="970"/>
    </row>
    <row r="126" spans="1:130" s="230" customFormat="1" ht="26.25" customHeight="1" thickBot="1" x14ac:dyDescent="0.3">
      <c r="A126" s="1071"/>
      <c r="B126" s="986"/>
      <c r="C126" s="959" t="s">
        <v>476</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413</v>
      </c>
      <c r="AB126" s="996"/>
      <c r="AC126" s="996"/>
      <c r="AD126" s="996"/>
      <c r="AE126" s="997"/>
      <c r="AF126" s="998" t="s">
        <v>397</v>
      </c>
      <c r="AG126" s="996"/>
      <c r="AH126" s="996"/>
      <c r="AI126" s="996"/>
      <c r="AJ126" s="997"/>
      <c r="AK126" s="998" t="s">
        <v>413</v>
      </c>
      <c r="AL126" s="996"/>
      <c r="AM126" s="996"/>
      <c r="AN126" s="996"/>
      <c r="AO126" s="997"/>
      <c r="AP126" s="999" t="s">
        <v>397</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29"/>
      <c r="CM126" s="1029"/>
      <c r="CN126" s="1029"/>
      <c r="CO126" s="1030"/>
      <c r="CP126" s="959" t="s">
        <v>493</v>
      </c>
      <c r="CQ126" s="960"/>
      <c r="CR126" s="960"/>
      <c r="CS126" s="960"/>
      <c r="CT126" s="960"/>
      <c r="CU126" s="960"/>
      <c r="CV126" s="960"/>
      <c r="CW126" s="960"/>
      <c r="CX126" s="960"/>
      <c r="CY126" s="960"/>
      <c r="CZ126" s="960"/>
      <c r="DA126" s="960"/>
      <c r="DB126" s="960"/>
      <c r="DC126" s="960"/>
      <c r="DD126" s="960"/>
      <c r="DE126" s="960"/>
      <c r="DF126" s="961"/>
      <c r="DG126" s="962" t="s">
        <v>413</v>
      </c>
      <c r="DH126" s="963"/>
      <c r="DI126" s="963"/>
      <c r="DJ126" s="963"/>
      <c r="DK126" s="963"/>
      <c r="DL126" s="963" t="s">
        <v>413</v>
      </c>
      <c r="DM126" s="963"/>
      <c r="DN126" s="963"/>
      <c r="DO126" s="963"/>
      <c r="DP126" s="963"/>
      <c r="DQ126" s="963" t="s">
        <v>397</v>
      </c>
      <c r="DR126" s="963"/>
      <c r="DS126" s="963"/>
      <c r="DT126" s="963"/>
      <c r="DU126" s="963"/>
      <c r="DV126" s="964" t="s">
        <v>397</v>
      </c>
      <c r="DW126" s="964"/>
      <c r="DX126" s="964"/>
      <c r="DY126" s="964"/>
      <c r="DZ126" s="965"/>
    </row>
    <row r="127" spans="1:130" s="230" customFormat="1" ht="26.25" customHeight="1" x14ac:dyDescent="0.25">
      <c r="A127" s="1072"/>
      <c r="B127" s="988"/>
      <c r="C127" s="1010" t="s">
        <v>494</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413</v>
      </c>
      <c r="AB127" s="996"/>
      <c r="AC127" s="996"/>
      <c r="AD127" s="996"/>
      <c r="AE127" s="997"/>
      <c r="AF127" s="998" t="s">
        <v>450</v>
      </c>
      <c r="AG127" s="996"/>
      <c r="AH127" s="996"/>
      <c r="AI127" s="996"/>
      <c r="AJ127" s="997"/>
      <c r="AK127" s="998" t="s">
        <v>397</v>
      </c>
      <c r="AL127" s="996"/>
      <c r="AM127" s="996"/>
      <c r="AN127" s="996"/>
      <c r="AO127" s="997"/>
      <c r="AP127" s="999" t="s">
        <v>413</v>
      </c>
      <c r="AQ127" s="1000"/>
      <c r="AR127" s="1000"/>
      <c r="AS127" s="1000"/>
      <c r="AT127" s="1001"/>
      <c r="AU127" s="232"/>
      <c r="AV127" s="232"/>
      <c r="AW127" s="232"/>
      <c r="AX127" s="1046" t="s">
        <v>495</v>
      </c>
      <c r="AY127" s="1047"/>
      <c r="AZ127" s="1047"/>
      <c r="BA127" s="1047"/>
      <c r="BB127" s="1047"/>
      <c r="BC127" s="1047"/>
      <c r="BD127" s="1047"/>
      <c r="BE127" s="1048"/>
      <c r="BF127" s="1049" t="s">
        <v>496</v>
      </c>
      <c r="BG127" s="1047"/>
      <c r="BH127" s="1047"/>
      <c r="BI127" s="1047"/>
      <c r="BJ127" s="1047"/>
      <c r="BK127" s="1047"/>
      <c r="BL127" s="1048"/>
      <c r="BM127" s="1049" t="s">
        <v>497</v>
      </c>
      <c r="BN127" s="1047"/>
      <c r="BO127" s="1047"/>
      <c r="BP127" s="1047"/>
      <c r="BQ127" s="1047"/>
      <c r="BR127" s="1047"/>
      <c r="BS127" s="1048"/>
      <c r="BT127" s="1049" t="s">
        <v>498</v>
      </c>
      <c r="BU127" s="1047"/>
      <c r="BV127" s="1047"/>
      <c r="BW127" s="1047"/>
      <c r="BX127" s="1047"/>
      <c r="BY127" s="1047"/>
      <c r="BZ127" s="1108"/>
      <c r="CA127" s="232"/>
      <c r="CB127" s="232"/>
      <c r="CC127" s="232"/>
      <c r="CD127" s="255"/>
      <c r="CE127" s="255"/>
      <c r="CF127" s="255"/>
      <c r="CG127" s="232"/>
      <c r="CH127" s="232"/>
      <c r="CI127" s="232"/>
      <c r="CJ127" s="254"/>
      <c r="CK127" s="1059"/>
      <c r="CL127" s="1029"/>
      <c r="CM127" s="1029"/>
      <c r="CN127" s="1029"/>
      <c r="CO127" s="1030"/>
      <c r="CP127" s="959" t="s">
        <v>499</v>
      </c>
      <c r="CQ127" s="960"/>
      <c r="CR127" s="960"/>
      <c r="CS127" s="960"/>
      <c r="CT127" s="960"/>
      <c r="CU127" s="960"/>
      <c r="CV127" s="960"/>
      <c r="CW127" s="960"/>
      <c r="CX127" s="960"/>
      <c r="CY127" s="960"/>
      <c r="CZ127" s="960"/>
      <c r="DA127" s="960"/>
      <c r="DB127" s="960"/>
      <c r="DC127" s="960"/>
      <c r="DD127" s="960"/>
      <c r="DE127" s="960"/>
      <c r="DF127" s="961"/>
      <c r="DG127" s="962" t="s">
        <v>413</v>
      </c>
      <c r="DH127" s="963"/>
      <c r="DI127" s="963"/>
      <c r="DJ127" s="963"/>
      <c r="DK127" s="963"/>
      <c r="DL127" s="963" t="s">
        <v>397</v>
      </c>
      <c r="DM127" s="963"/>
      <c r="DN127" s="963"/>
      <c r="DO127" s="963"/>
      <c r="DP127" s="963"/>
      <c r="DQ127" s="963" t="s">
        <v>413</v>
      </c>
      <c r="DR127" s="963"/>
      <c r="DS127" s="963"/>
      <c r="DT127" s="963"/>
      <c r="DU127" s="963"/>
      <c r="DV127" s="964" t="s">
        <v>397</v>
      </c>
      <c r="DW127" s="964"/>
      <c r="DX127" s="964"/>
      <c r="DY127" s="964"/>
      <c r="DZ127" s="965"/>
    </row>
    <row r="128" spans="1:130" s="230" customFormat="1" ht="26.25" customHeight="1" thickBot="1" x14ac:dyDescent="0.3">
      <c r="A128" s="1096" t="s">
        <v>500</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501</v>
      </c>
      <c r="X128" s="1098"/>
      <c r="Y128" s="1098"/>
      <c r="Z128" s="1099"/>
      <c r="AA128" s="1100" t="s">
        <v>450</v>
      </c>
      <c r="AB128" s="1101"/>
      <c r="AC128" s="1101"/>
      <c r="AD128" s="1101"/>
      <c r="AE128" s="1102"/>
      <c r="AF128" s="1103" t="s">
        <v>397</v>
      </c>
      <c r="AG128" s="1101"/>
      <c r="AH128" s="1101"/>
      <c r="AI128" s="1101"/>
      <c r="AJ128" s="1102"/>
      <c r="AK128" s="1103" t="s">
        <v>413</v>
      </c>
      <c r="AL128" s="1101"/>
      <c r="AM128" s="1101"/>
      <c r="AN128" s="1101"/>
      <c r="AO128" s="1102"/>
      <c r="AP128" s="1104"/>
      <c r="AQ128" s="1105"/>
      <c r="AR128" s="1105"/>
      <c r="AS128" s="1105"/>
      <c r="AT128" s="1106"/>
      <c r="AU128" s="232"/>
      <c r="AV128" s="232"/>
      <c r="AW128" s="232"/>
      <c r="AX128" s="933" t="s">
        <v>502</v>
      </c>
      <c r="AY128" s="934"/>
      <c r="AZ128" s="934"/>
      <c r="BA128" s="934"/>
      <c r="BB128" s="934"/>
      <c r="BC128" s="934"/>
      <c r="BD128" s="934"/>
      <c r="BE128" s="935"/>
      <c r="BF128" s="1087" t="s">
        <v>397</v>
      </c>
      <c r="BG128" s="1088"/>
      <c r="BH128" s="1088"/>
      <c r="BI128" s="1088"/>
      <c r="BJ128" s="1088"/>
      <c r="BK128" s="1088"/>
      <c r="BL128" s="1107"/>
      <c r="BM128" s="1087">
        <v>12.76</v>
      </c>
      <c r="BN128" s="1088"/>
      <c r="BO128" s="1088"/>
      <c r="BP128" s="1088"/>
      <c r="BQ128" s="1088"/>
      <c r="BR128" s="1088"/>
      <c r="BS128" s="1107"/>
      <c r="BT128" s="1087">
        <v>20</v>
      </c>
      <c r="BU128" s="1088"/>
      <c r="BV128" s="1088"/>
      <c r="BW128" s="1088"/>
      <c r="BX128" s="1088"/>
      <c r="BY128" s="1088"/>
      <c r="BZ128" s="1089"/>
      <c r="CA128" s="255"/>
      <c r="CB128" s="255"/>
      <c r="CC128" s="255"/>
      <c r="CD128" s="255"/>
      <c r="CE128" s="255"/>
      <c r="CF128" s="255"/>
      <c r="CG128" s="232"/>
      <c r="CH128" s="232"/>
      <c r="CI128" s="232"/>
      <c r="CJ128" s="254"/>
      <c r="CK128" s="1060"/>
      <c r="CL128" s="1061"/>
      <c r="CM128" s="1061"/>
      <c r="CN128" s="1061"/>
      <c r="CO128" s="1062"/>
      <c r="CP128" s="1090" t="s">
        <v>503</v>
      </c>
      <c r="CQ128" s="762"/>
      <c r="CR128" s="762"/>
      <c r="CS128" s="762"/>
      <c r="CT128" s="762"/>
      <c r="CU128" s="762"/>
      <c r="CV128" s="762"/>
      <c r="CW128" s="762"/>
      <c r="CX128" s="762"/>
      <c r="CY128" s="762"/>
      <c r="CZ128" s="762"/>
      <c r="DA128" s="762"/>
      <c r="DB128" s="762"/>
      <c r="DC128" s="762"/>
      <c r="DD128" s="762"/>
      <c r="DE128" s="762"/>
      <c r="DF128" s="1091"/>
      <c r="DG128" s="1092" t="s">
        <v>413</v>
      </c>
      <c r="DH128" s="1093"/>
      <c r="DI128" s="1093"/>
      <c r="DJ128" s="1093"/>
      <c r="DK128" s="1093"/>
      <c r="DL128" s="1093" t="s">
        <v>446</v>
      </c>
      <c r="DM128" s="1093"/>
      <c r="DN128" s="1093"/>
      <c r="DO128" s="1093"/>
      <c r="DP128" s="1093"/>
      <c r="DQ128" s="1093" t="s">
        <v>447</v>
      </c>
      <c r="DR128" s="1093"/>
      <c r="DS128" s="1093"/>
      <c r="DT128" s="1093"/>
      <c r="DU128" s="1093"/>
      <c r="DV128" s="1094" t="s">
        <v>446</v>
      </c>
      <c r="DW128" s="1094"/>
      <c r="DX128" s="1094"/>
      <c r="DY128" s="1094"/>
      <c r="DZ128" s="1095"/>
    </row>
    <row r="129" spans="1:131" s="230" customFormat="1" ht="26.25" customHeight="1" x14ac:dyDescent="0.25">
      <c r="A129" s="971" t="s">
        <v>108</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084" t="s">
        <v>504</v>
      </c>
      <c r="X129" s="1085"/>
      <c r="Y129" s="1085"/>
      <c r="Z129" s="1086"/>
      <c r="AA129" s="995">
        <v>15206217</v>
      </c>
      <c r="AB129" s="996"/>
      <c r="AC129" s="996"/>
      <c r="AD129" s="996"/>
      <c r="AE129" s="997"/>
      <c r="AF129" s="998">
        <v>15767919</v>
      </c>
      <c r="AG129" s="996"/>
      <c r="AH129" s="996"/>
      <c r="AI129" s="996"/>
      <c r="AJ129" s="997"/>
      <c r="AK129" s="998">
        <v>15309784</v>
      </c>
      <c r="AL129" s="996"/>
      <c r="AM129" s="996"/>
      <c r="AN129" s="996"/>
      <c r="AO129" s="997"/>
      <c r="AP129" s="1081"/>
      <c r="AQ129" s="1082"/>
      <c r="AR129" s="1082"/>
      <c r="AS129" s="1082"/>
      <c r="AT129" s="1083"/>
      <c r="AU129" s="233"/>
      <c r="AV129" s="233"/>
      <c r="AW129" s="233"/>
      <c r="AX129" s="1133" t="s">
        <v>505</v>
      </c>
      <c r="AY129" s="960"/>
      <c r="AZ129" s="960"/>
      <c r="BA129" s="960"/>
      <c r="BB129" s="960"/>
      <c r="BC129" s="960"/>
      <c r="BD129" s="960"/>
      <c r="BE129" s="961"/>
      <c r="BF129" s="1146" t="s">
        <v>506</v>
      </c>
      <c r="BG129" s="1147"/>
      <c r="BH129" s="1147"/>
      <c r="BI129" s="1147"/>
      <c r="BJ129" s="1147"/>
      <c r="BK129" s="1147"/>
      <c r="BL129" s="1148"/>
      <c r="BM129" s="1146">
        <v>17.760000000000002</v>
      </c>
      <c r="BN129" s="1147"/>
      <c r="BO129" s="1147"/>
      <c r="BP129" s="1147"/>
      <c r="BQ129" s="1147"/>
      <c r="BR129" s="1147"/>
      <c r="BS129" s="1148"/>
      <c r="BT129" s="1146">
        <v>30</v>
      </c>
      <c r="BU129" s="1147"/>
      <c r="BV129" s="1147"/>
      <c r="BW129" s="1147"/>
      <c r="BX129" s="1147"/>
      <c r="BY129" s="1147"/>
      <c r="BZ129" s="114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1" t="s">
        <v>507</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084" t="s">
        <v>508</v>
      </c>
      <c r="X130" s="1085"/>
      <c r="Y130" s="1085"/>
      <c r="Z130" s="1086"/>
      <c r="AA130" s="995">
        <v>2161833</v>
      </c>
      <c r="AB130" s="996"/>
      <c r="AC130" s="996"/>
      <c r="AD130" s="996"/>
      <c r="AE130" s="997"/>
      <c r="AF130" s="998">
        <v>2149845</v>
      </c>
      <c r="AG130" s="996"/>
      <c r="AH130" s="996"/>
      <c r="AI130" s="996"/>
      <c r="AJ130" s="997"/>
      <c r="AK130" s="998">
        <v>2121753</v>
      </c>
      <c r="AL130" s="996"/>
      <c r="AM130" s="996"/>
      <c r="AN130" s="996"/>
      <c r="AO130" s="997"/>
      <c r="AP130" s="1081"/>
      <c r="AQ130" s="1082"/>
      <c r="AR130" s="1082"/>
      <c r="AS130" s="1082"/>
      <c r="AT130" s="1083"/>
      <c r="AU130" s="233"/>
      <c r="AV130" s="233"/>
      <c r="AW130" s="233"/>
      <c r="AX130" s="1133" t="s">
        <v>509</v>
      </c>
      <c r="AY130" s="960"/>
      <c r="AZ130" s="960"/>
      <c r="BA130" s="960"/>
      <c r="BB130" s="960"/>
      <c r="BC130" s="960"/>
      <c r="BD130" s="960"/>
      <c r="BE130" s="961"/>
      <c r="BF130" s="1134">
        <v>4.5</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510</v>
      </c>
      <c r="X131" s="1141"/>
      <c r="Y131" s="1141"/>
      <c r="Z131" s="1142"/>
      <c r="AA131" s="1045">
        <v>13044384</v>
      </c>
      <c r="AB131" s="1040"/>
      <c r="AC131" s="1040"/>
      <c r="AD131" s="1040"/>
      <c r="AE131" s="1041"/>
      <c r="AF131" s="1039">
        <v>13618074</v>
      </c>
      <c r="AG131" s="1040"/>
      <c r="AH131" s="1040"/>
      <c r="AI131" s="1040"/>
      <c r="AJ131" s="1041"/>
      <c r="AK131" s="1039">
        <v>13188031</v>
      </c>
      <c r="AL131" s="1040"/>
      <c r="AM131" s="1040"/>
      <c r="AN131" s="1040"/>
      <c r="AO131" s="1041"/>
      <c r="AP131" s="1143"/>
      <c r="AQ131" s="1144"/>
      <c r="AR131" s="1144"/>
      <c r="AS131" s="1144"/>
      <c r="AT131" s="1145"/>
      <c r="AU131" s="233"/>
      <c r="AV131" s="233"/>
      <c r="AW131" s="233"/>
      <c r="AX131" s="1115" t="s">
        <v>511</v>
      </c>
      <c r="AY131" s="762"/>
      <c r="AZ131" s="762"/>
      <c r="BA131" s="762"/>
      <c r="BB131" s="762"/>
      <c r="BC131" s="762"/>
      <c r="BD131" s="762"/>
      <c r="BE131" s="1091"/>
      <c r="BF131" s="1116" t="s">
        <v>450</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2" t="s">
        <v>512</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513</v>
      </c>
      <c r="W132" s="1126"/>
      <c r="X132" s="1126"/>
      <c r="Y132" s="1126"/>
      <c r="Z132" s="1127"/>
      <c r="AA132" s="1128">
        <v>4.2165348700000003</v>
      </c>
      <c r="AB132" s="1129"/>
      <c r="AC132" s="1129"/>
      <c r="AD132" s="1129"/>
      <c r="AE132" s="1130"/>
      <c r="AF132" s="1131">
        <v>4.5013193500000002</v>
      </c>
      <c r="AG132" s="1129"/>
      <c r="AH132" s="1129"/>
      <c r="AI132" s="1129"/>
      <c r="AJ132" s="1130"/>
      <c r="AK132" s="1131">
        <v>4.8378867169999999</v>
      </c>
      <c r="AL132" s="1129"/>
      <c r="AM132" s="1129"/>
      <c r="AN132" s="1129"/>
      <c r="AO132" s="1130"/>
      <c r="AP132" s="1042"/>
      <c r="AQ132" s="1043"/>
      <c r="AR132" s="1043"/>
      <c r="AS132" s="1043"/>
      <c r="AT132" s="113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514</v>
      </c>
      <c r="W133" s="1109"/>
      <c r="X133" s="1109"/>
      <c r="Y133" s="1109"/>
      <c r="Z133" s="1110"/>
      <c r="AA133" s="1111">
        <v>4.0999999999999996</v>
      </c>
      <c r="AB133" s="1112"/>
      <c r="AC133" s="1112"/>
      <c r="AD133" s="1112"/>
      <c r="AE133" s="1113"/>
      <c r="AF133" s="1111">
        <v>4.2</v>
      </c>
      <c r="AG133" s="1112"/>
      <c r="AH133" s="1112"/>
      <c r="AI133" s="1112"/>
      <c r="AJ133" s="1113"/>
      <c r="AK133" s="1111">
        <v>4.5</v>
      </c>
      <c r="AL133" s="1112"/>
      <c r="AM133" s="1112"/>
      <c r="AN133" s="1112"/>
      <c r="AO133" s="1113"/>
      <c r="AP133" s="1064"/>
      <c r="AQ133" s="1065"/>
      <c r="AR133" s="1065"/>
      <c r="AS133" s="1065"/>
      <c r="AT133" s="111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1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UriLngoQfhWFsxz5mHu6kX7pl8LXwFRQWD4SzE3vRNaU6tt8T/sEdvq6bHJzV7GZmENKFIVyQwSMatxA+xtRQ==" saltValue="8FuoNjsvs8uaF+IT2pR6kA==" spinCount="100000" sheet="1" objects="1" scenarios="1" formatRows="0"/>
  <mergeCells count="2035">
    <mergeCell ref="B73:P7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CA122:CE122"/>
    <mergeCell ref="CF122:CJ122"/>
    <mergeCell ref="CP122:DF122"/>
    <mergeCell ref="CP121:DF121"/>
    <mergeCell ref="DG121:DK121"/>
    <mergeCell ref="DL121:DP121"/>
    <mergeCell ref="DQ121:DU121"/>
    <mergeCell ref="DL120:DP120"/>
    <mergeCell ref="DQ120:DU120"/>
    <mergeCell ref="DL119:DP119"/>
    <mergeCell ref="DQ119:DU119"/>
    <mergeCell ref="C125:Z125"/>
    <mergeCell ref="AA125:AE125"/>
    <mergeCell ref="C119:Z119"/>
    <mergeCell ref="DG124:DK124"/>
    <mergeCell ref="DL124:DP124"/>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U120:AY123"/>
    <mergeCell ref="AZ120:BP120"/>
    <mergeCell ref="AP126:AT126"/>
    <mergeCell ref="CP126:DF126"/>
    <mergeCell ref="DQ127:DU127"/>
    <mergeCell ref="C120:Z120"/>
    <mergeCell ref="AA120:AE120"/>
    <mergeCell ref="AF125:AJ125"/>
    <mergeCell ref="AK125:AO125"/>
    <mergeCell ref="AP125:AT125"/>
    <mergeCell ref="CK125:CO128"/>
    <mergeCell ref="CP125:DF125"/>
    <mergeCell ref="DG125:DK125"/>
    <mergeCell ref="BV124:BZ124"/>
    <mergeCell ref="CA124:CE124"/>
    <mergeCell ref="CF124:CJ124"/>
    <mergeCell ref="CP124:DF124"/>
    <mergeCell ref="C121:Z121"/>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AA121:AE121"/>
    <mergeCell ref="AF121:AJ121"/>
    <mergeCell ref="AK121:AO121"/>
    <mergeCell ref="AP121:AT121"/>
    <mergeCell ref="AZ121:BP121"/>
    <mergeCell ref="DV123:DZ123"/>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V119:DZ119"/>
    <mergeCell ref="DQ124:DU124"/>
    <mergeCell ref="DV124:DZ124"/>
    <mergeCell ref="BQ119:BU119"/>
    <mergeCell ref="BV119:BZ119"/>
    <mergeCell ref="CA119:CE119"/>
    <mergeCell ref="CF119:CJ119"/>
    <mergeCell ref="CM119:DF119"/>
    <mergeCell ref="DG119:DK119"/>
    <mergeCell ref="DL123:DP123"/>
    <mergeCell ref="DQ123:DU123"/>
    <mergeCell ref="AF120:AJ120"/>
    <mergeCell ref="AK120:AO120"/>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AA119:AE119"/>
    <mergeCell ref="AF119:AJ119"/>
    <mergeCell ref="AK119:AO119"/>
    <mergeCell ref="AP119:AT119"/>
    <mergeCell ref="BO119:BP119"/>
    <mergeCell ref="BQ118:BU118"/>
    <mergeCell ref="BV118:BZ118"/>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Z72:BD72"/>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5"/>
  <cols>
    <col min="1" max="120" width="2.765625" style="260" customWidth="1"/>
    <col min="121" max="121" width="0" style="259" hidden="1" customWidth="1"/>
    <col min="122" max="16384" width="9" style="259" hidden="1"/>
  </cols>
  <sheetData>
    <row r="1" spans="1:120" ht="13.3"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3" x14ac:dyDescent="0.25"/>
    <row r="3" spans="1:120" ht="13.3" x14ac:dyDescent="0.25"/>
    <row r="4" spans="1:120" ht="13.3" x14ac:dyDescent="0.25"/>
    <row r="5" spans="1:120" ht="13.3" x14ac:dyDescent="0.25"/>
    <row r="6" spans="1:120" ht="13.3" x14ac:dyDescent="0.25"/>
    <row r="7" spans="1:120" ht="13.3" x14ac:dyDescent="0.25"/>
    <row r="8" spans="1:120" ht="13.3" x14ac:dyDescent="0.25"/>
    <row r="9" spans="1:120" ht="13.3" x14ac:dyDescent="0.25"/>
    <row r="10" spans="1:120" ht="13.3" x14ac:dyDescent="0.25"/>
    <row r="11" spans="1:120" ht="13.3" x14ac:dyDescent="0.25"/>
    <row r="12" spans="1:120" ht="13.3" x14ac:dyDescent="0.25"/>
    <row r="13" spans="1:120" ht="13.3" x14ac:dyDescent="0.25"/>
    <row r="14" spans="1:120" ht="13.3" x14ac:dyDescent="0.25"/>
    <row r="15" spans="1:120" ht="13.3" x14ac:dyDescent="0.25"/>
    <row r="16" spans="1:120" ht="13.3" x14ac:dyDescent="0.25">
      <c r="DP16" s="259"/>
    </row>
    <row r="17" spans="119:120" ht="13.3" x14ac:dyDescent="0.25">
      <c r="DP17" s="259"/>
    </row>
    <row r="18" spans="119:120" ht="13.3" x14ac:dyDescent="0.25"/>
    <row r="19" spans="119:120" ht="13.3" x14ac:dyDescent="0.25"/>
    <row r="20" spans="119:120" ht="13.3" x14ac:dyDescent="0.25">
      <c r="DO20" s="259"/>
      <c r="DP20" s="259"/>
    </row>
    <row r="21" spans="119:120" ht="13.3" x14ac:dyDescent="0.25">
      <c r="DP21" s="259"/>
    </row>
    <row r="22" spans="119:120" ht="13.3" x14ac:dyDescent="0.25"/>
    <row r="23" spans="119:120" ht="13.3" x14ac:dyDescent="0.25">
      <c r="DO23" s="259"/>
      <c r="DP23" s="259"/>
    </row>
    <row r="24" spans="119:120" ht="13.3" x14ac:dyDescent="0.25">
      <c r="DP24" s="259"/>
    </row>
    <row r="25" spans="119:120" ht="13.3" x14ac:dyDescent="0.25">
      <c r="DP25" s="259"/>
    </row>
    <row r="26" spans="119:120" ht="13.3" x14ac:dyDescent="0.25">
      <c r="DO26" s="259"/>
      <c r="DP26" s="259"/>
    </row>
    <row r="27" spans="119:120" ht="13.3" x14ac:dyDescent="0.25"/>
    <row r="28" spans="119:120" ht="13.3" x14ac:dyDescent="0.25">
      <c r="DO28" s="259"/>
      <c r="DP28" s="259"/>
    </row>
    <row r="29" spans="119:120" ht="13.3" x14ac:dyDescent="0.25">
      <c r="DP29" s="259"/>
    </row>
    <row r="30" spans="119:120" ht="13.3" x14ac:dyDescent="0.25"/>
    <row r="31" spans="119:120" ht="13.3" x14ac:dyDescent="0.25">
      <c r="DO31" s="259"/>
      <c r="DP31" s="259"/>
    </row>
    <row r="32" spans="119:120" ht="13.3" x14ac:dyDescent="0.25"/>
    <row r="33" spans="98:120" ht="13.3" x14ac:dyDescent="0.25">
      <c r="DO33" s="259"/>
      <c r="DP33" s="259"/>
    </row>
    <row r="34" spans="98:120" ht="13.3" x14ac:dyDescent="0.25">
      <c r="DM34" s="259"/>
    </row>
    <row r="35" spans="98:120" ht="13.3" x14ac:dyDescent="0.25">
      <c r="CT35" s="259"/>
      <c r="CU35" s="259"/>
      <c r="CV35" s="259"/>
      <c r="CY35" s="259"/>
      <c r="CZ35" s="259"/>
      <c r="DA35" s="259"/>
      <c r="DD35" s="259"/>
      <c r="DE35" s="259"/>
      <c r="DF35" s="259"/>
      <c r="DI35" s="259"/>
      <c r="DJ35" s="259"/>
      <c r="DK35" s="259"/>
      <c r="DM35" s="259"/>
      <c r="DN35" s="259"/>
      <c r="DO35" s="259"/>
      <c r="DP35" s="259"/>
    </row>
    <row r="36" spans="98:120" ht="13.3" x14ac:dyDescent="0.25"/>
    <row r="37" spans="98:120" ht="13.3" x14ac:dyDescent="0.25">
      <c r="CW37" s="259"/>
      <c r="DB37" s="259"/>
      <c r="DG37" s="259"/>
      <c r="DL37" s="259"/>
      <c r="DP37" s="259"/>
    </row>
    <row r="38" spans="98:120" ht="13.3"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3.3" x14ac:dyDescent="0.25"/>
    <row r="40" spans="98:120" ht="13.3" x14ac:dyDescent="0.25"/>
    <row r="41" spans="98:120" ht="13.3" x14ac:dyDescent="0.25"/>
    <row r="42" spans="98:120" ht="13.3" x14ac:dyDescent="0.25"/>
    <row r="43" spans="98:120" ht="13.3" x14ac:dyDescent="0.25"/>
    <row r="44" spans="98:120" ht="13.3" x14ac:dyDescent="0.25"/>
    <row r="45" spans="98:120" ht="13.3" x14ac:dyDescent="0.25"/>
    <row r="46" spans="98:120" ht="13.3" x14ac:dyDescent="0.25"/>
    <row r="47" spans="98:120" ht="13.3" x14ac:dyDescent="0.25"/>
    <row r="48" spans="98:120" ht="13.3" x14ac:dyDescent="0.25"/>
    <row r="49" spans="22:120" ht="13.3" x14ac:dyDescent="0.25">
      <c r="DN49" s="259"/>
      <c r="DO49" s="259"/>
      <c r="DP49" s="259"/>
    </row>
    <row r="50" spans="22:120" ht="13.3" x14ac:dyDescent="0.25"/>
    <row r="51" spans="22:120" ht="13.3" x14ac:dyDescent="0.25"/>
    <row r="52" spans="22:120" ht="13.3" x14ac:dyDescent="0.25"/>
    <row r="53" spans="22:120" ht="13.3" x14ac:dyDescent="0.25"/>
    <row r="54" spans="22:120" ht="13.3" x14ac:dyDescent="0.25"/>
    <row r="55" spans="22:120" ht="13.3" x14ac:dyDescent="0.25"/>
    <row r="56" spans="22:120" ht="13.3" x14ac:dyDescent="0.25"/>
    <row r="57" spans="22:120" ht="13.3" x14ac:dyDescent="0.25"/>
    <row r="58" spans="22:120" ht="13.3" x14ac:dyDescent="0.25"/>
    <row r="59" spans="22:120" ht="13.3" x14ac:dyDescent="0.25"/>
    <row r="60" spans="22:120" ht="13.3" x14ac:dyDescent="0.25"/>
    <row r="61" spans="22:120" ht="13.3" x14ac:dyDescent="0.25"/>
    <row r="62" spans="22:120" ht="13.3" x14ac:dyDescent="0.25"/>
    <row r="63" spans="22:120" ht="13.3" x14ac:dyDescent="0.25">
      <c r="W63" s="259"/>
      <c r="CS63" s="259"/>
      <c r="CX63" s="259"/>
      <c r="DC63" s="259"/>
      <c r="DH63" s="259"/>
    </row>
    <row r="64" spans="22:120" ht="13.3" x14ac:dyDescent="0.25">
      <c r="V64" s="259"/>
    </row>
    <row r="65" spans="15:120" ht="13.3"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3" x14ac:dyDescent="0.25">
      <c r="Q66" s="259"/>
      <c r="S66" s="259"/>
      <c r="U66" s="259"/>
      <c r="DM66" s="259"/>
    </row>
    <row r="67" spans="15:120" ht="13.3"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3" x14ac:dyDescent="0.25"/>
    <row r="69" spans="15:120" ht="13.3" x14ac:dyDescent="0.25"/>
    <row r="70" spans="15:120" ht="13.3" x14ac:dyDescent="0.25"/>
    <row r="71" spans="15:120" ht="13.3" x14ac:dyDescent="0.25"/>
    <row r="72" spans="15:120" ht="13.3" x14ac:dyDescent="0.25">
      <c r="DP72" s="259"/>
    </row>
    <row r="73" spans="15:120" ht="13.3" x14ac:dyDescent="0.25">
      <c r="DP73" s="259"/>
    </row>
    <row r="74" spans="15:120" ht="13.3" x14ac:dyDescent="0.25"/>
    <row r="75" spans="15:120" ht="13.3" x14ac:dyDescent="0.25"/>
    <row r="76" spans="15:120" ht="13.3" x14ac:dyDescent="0.25"/>
    <row r="77" spans="15:120" ht="13.3" x14ac:dyDescent="0.25"/>
    <row r="78" spans="15:120" ht="13.3" x14ac:dyDescent="0.25"/>
    <row r="79" spans="15:120" ht="13.3" x14ac:dyDescent="0.25"/>
    <row r="80" spans="15:120" ht="13.3" x14ac:dyDescent="0.25"/>
    <row r="81" spans="97:112" ht="13.3" x14ac:dyDescent="0.25"/>
    <row r="82" spans="97:112" ht="13.3" x14ac:dyDescent="0.25"/>
    <row r="83" spans="97:112" ht="13.3" x14ac:dyDescent="0.25"/>
    <row r="84" spans="97:112" ht="13.3" x14ac:dyDescent="0.25"/>
    <row r="85" spans="97:112" ht="13.3" x14ac:dyDescent="0.25"/>
    <row r="86" spans="97:112" ht="13.3" x14ac:dyDescent="0.25"/>
    <row r="87" spans="97:112" ht="13.3" x14ac:dyDescent="0.25"/>
    <row r="88" spans="97:112" ht="13.3" x14ac:dyDescent="0.25"/>
    <row r="89" spans="97:112" ht="13.3" x14ac:dyDescent="0.25"/>
    <row r="90" spans="97:112" ht="13.3" x14ac:dyDescent="0.25"/>
    <row r="91" spans="97:112" ht="13.3" x14ac:dyDescent="0.25"/>
    <row r="92" spans="97:112" ht="13.3" x14ac:dyDescent="0.25"/>
    <row r="93" spans="97:112" ht="13.3" x14ac:dyDescent="0.25"/>
    <row r="94" spans="97:112" ht="13.3" x14ac:dyDescent="0.25"/>
    <row r="95" spans="97:112" ht="13.3" x14ac:dyDescent="0.25"/>
    <row r="96" spans="97:112" ht="13.3" x14ac:dyDescent="0.25">
      <c r="CS96" s="259"/>
      <c r="CX96" s="259"/>
      <c r="DC96" s="259"/>
      <c r="DH96" s="259"/>
    </row>
    <row r="97" spans="24:120" ht="13.3" x14ac:dyDescent="0.25">
      <c r="CS97" s="259"/>
      <c r="CX97" s="259"/>
      <c r="DC97" s="259"/>
      <c r="DH97" s="259"/>
      <c r="DP97" s="260" t="s">
        <v>515</v>
      </c>
    </row>
    <row r="98" spans="24:120" ht="13.3" hidden="1" x14ac:dyDescent="0.25">
      <c r="CS98" s="259"/>
      <c r="CX98" s="259"/>
      <c r="DC98" s="259"/>
      <c r="DH98" s="259"/>
    </row>
    <row r="99" spans="24:120" ht="13.3"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3.3" hidden="1" x14ac:dyDescent="0.25">
      <c r="CT103" s="259"/>
      <c r="CV103" s="259"/>
      <c r="CW103" s="259"/>
      <c r="CY103" s="259"/>
      <c r="DA103" s="259"/>
      <c r="DB103" s="259"/>
      <c r="DD103" s="259"/>
      <c r="DF103" s="259"/>
      <c r="DG103" s="259"/>
      <c r="DI103" s="259"/>
      <c r="DK103" s="259"/>
      <c r="DL103" s="259"/>
      <c r="DM103" s="259"/>
      <c r="DN103" s="259"/>
      <c r="DO103" s="259"/>
      <c r="DP103" s="259"/>
    </row>
    <row r="104" spans="24:120" ht="13.3"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ULbxCkR8JYW7EyTtC4AglNmjlO431Mf8ghjTN2+BIXxdcKRR6rW5ixhJh5peACaJ/plWFuPBQYIXrvc00MBmQQ==" saltValue="w+5rgpSv3DOtxsr2sSyB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9140625" style="260" customWidth="1"/>
    <col min="117" max="16384" width="9" style="259" hidden="1"/>
  </cols>
  <sheetData>
    <row r="1" spans="2:116" ht="13.3"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3" x14ac:dyDescent="0.25"/>
    <row r="3" spans="2:116" ht="13.3" x14ac:dyDescent="0.25"/>
    <row r="4" spans="2:116" ht="13.3"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3"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3" x14ac:dyDescent="0.25"/>
    <row r="7" spans="2:116" ht="13.3" x14ac:dyDescent="0.25"/>
    <row r="8" spans="2:116" ht="13.3" x14ac:dyDescent="0.25"/>
    <row r="9" spans="2:116" ht="13.3" x14ac:dyDescent="0.25"/>
    <row r="10" spans="2:116" ht="13.3" x14ac:dyDescent="0.25"/>
    <row r="11" spans="2:116" ht="13.3" x14ac:dyDescent="0.25"/>
    <row r="12" spans="2:116" ht="13.3" x14ac:dyDescent="0.25"/>
    <row r="13" spans="2:116" ht="13.3" x14ac:dyDescent="0.25"/>
    <row r="14" spans="2:116" ht="13.3" x14ac:dyDescent="0.25"/>
    <row r="15" spans="2:116" ht="13.3" x14ac:dyDescent="0.25"/>
    <row r="16" spans="2:116" ht="13.3" x14ac:dyDescent="0.25"/>
    <row r="17" spans="9:116" ht="13.3" x14ac:dyDescent="0.25"/>
    <row r="18" spans="9:116" ht="13.3"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3" x14ac:dyDescent="0.25"/>
    <row r="20" spans="9:116" ht="13.3" x14ac:dyDescent="0.25"/>
    <row r="21" spans="9:116" ht="13.3" x14ac:dyDescent="0.25">
      <c r="DL21" s="259"/>
    </row>
    <row r="22" spans="9:116" ht="13.3" x14ac:dyDescent="0.25">
      <c r="DI22" s="259"/>
      <c r="DJ22" s="259"/>
      <c r="DK22" s="259"/>
      <c r="DL22" s="259"/>
    </row>
    <row r="23" spans="9:116" ht="13.3" x14ac:dyDescent="0.25">
      <c r="CY23" s="259"/>
      <c r="CZ23" s="259"/>
      <c r="DA23" s="259"/>
      <c r="DB23" s="259"/>
      <c r="DC23" s="259"/>
      <c r="DD23" s="259"/>
      <c r="DE23" s="259"/>
      <c r="DF23" s="259"/>
      <c r="DG23" s="259"/>
      <c r="DH23" s="259"/>
      <c r="DI23" s="259"/>
      <c r="DJ23" s="259"/>
      <c r="DK23" s="259"/>
      <c r="DL23" s="259"/>
    </row>
    <row r="24" spans="9:116" ht="13.3" x14ac:dyDescent="0.25"/>
    <row r="25" spans="9:116" ht="13.3" x14ac:dyDescent="0.25"/>
    <row r="26" spans="9:116" ht="13.3" x14ac:dyDescent="0.25"/>
    <row r="27" spans="9:116" ht="13.3" x14ac:dyDescent="0.25"/>
    <row r="28" spans="9:116" ht="13.3" x14ac:dyDescent="0.25"/>
    <row r="29" spans="9:116" ht="13.3" x14ac:dyDescent="0.25"/>
    <row r="30" spans="9:116" ht="13.3" x14ac:dyDescent="0.25"/>
    <row r="31" spans="9:116" ht="13.3" x14ac:dyDescent="0.25"/>
    <row r="32" spans="9:116" ht="13.3" x14ac:dyDescent="0.25"/>
    <row r="33" spans="15:116" ht="13.3" x14ac:dyDescent="0.25"/>
    <row r="34" spans="15:116" ht="13.3" x14ac:dyDescent="0.25"/>
    <row r="35" spans="15:116" ht="13.3" x14ac:dyDescent="0.25">
      <c r="CZ35" s="259"/>
      <c r="DA35" s="259"/>
      <c r="DB35" s="259"/>
      <c r="DC35" s="259"/>
      <c r="DD35" s="259"/>
      <c r="DE35" s="259"/>
      <c r="DF35" s="259"/>
      <c r="DG35" s="259"/>
      <c r="DH35" s="259"/>
      <c r="DI35" s="259"/>
      <c r="DJ35" s="259"/>
      <c r="DK35" s="259"/>
      <c r="DL35" s="259"/>
    </row>
    <row r="36" spans="15:116" ht="13.3" x14ac:dyDescent="0.25"/>
    <row r="37" spans="15:116" ht="13.3" x14ac:dyDescent="0.25">
      <c r="DL37" s="259"/>
    </row>
    <row r="38" spans="15:116" ht="13.3" x14ac:dyDescent="0.25">
      <c r="DI38" s="259"/>
      <c r="DJ38" s="259"/>
      <c r="DK38" s="259"/>
      <c r="DL38" s="259"/>
    </row>
    <row r="39" spans="15:116" ht="13.3" x14ac:dyDescent="0.25"/>
    <row r="40" spans="15:116" ht="13.3" x14ac:dyDescent="0.25"/>
    <row r="41" spans="15:116" ht="13.3" x14ac:dyDescent="0.25"/>
    <row r="42" spans="15:116" ht="13.3" x14ac:dyDescent="0.25"/>
    <row r="43" spans="15:116" ht="13.3"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3" x14ac:dyDescent="0.25">
      <c r="DL44" s="259"/>
    </row>
    <row r="45" spans="15:116" ht="13.3" x14ac:dyDescent="0.25"/>
    <row r="46" spans="15:116" ht="13.3" x14ac:dyDescent="0.25">
      <c r="DA46" s="259"/>
      <c r="DB46" s="259"/>
      <c r="DC46" s="259"/>
      <c r="DD46" s="259"/>
      <c r="DE46" s="259"/>
      <c r="DF46" s="259"/>
      <c r="DG46" s="259"/>
      <c r="DH46" s="259"/>
      <c r="DI46" s="259"/>
      <c r="DJ46" s="259"/>
      <c r="DK46" s="259"/>
      <c r="DL46" s="259"/>
    </row>
    <row r="47" spans="15:116" ht="13.3" x14ac:dyDescent="0.25"/>
    <row r="48" spans="15:116" ht="13.3" x14ac:dyDescent="0.25"/>
    <row r="49" spans="104:116" ht="13.3" x14ac:dyDescent="0.25"/>
    <row r="50" spans="104:116" ht="13.3" x14ac:dyDescent="0.25">
      <c r="CZ50" s="259"/>
      <c r="DA50" s="259"/>
      <c r="DB50" s="259"/>
      <c r="DC50" s="259"/>
      <c r="DD50" s="259"/>
      <c r="DE50" s="259"/>
      <c r="DF50" s="259"/>
      <c r="DG50" s="259"/>
      <c r="DH50" s="259"/>
      <c r="DI50" s="259"/>
      <c r="DJ50" s="259"/>
      <c r="DK50" s="259"/>
      <c r="DL50" s="259"/>
    </row>
    <row r="51" spans="104:116" ht="13.3" x14ac:dyDescent="0.25"/>
    <row r="52" spans="104:116" ht="13.3" x14ac:dyDescent="0.25"/>
    <row r="53" spans="104:116" ht="13.3" x14ac:dyDescent="0.25">
      <c r="DL53" s="259"/>
    </row>
    <row r="54" spans="104:116" ht="13.3" x14ac:dyDescent="0.25"/>
    <row r="55" spans="104:116" ht="13.3" x14ac:dyDescent="0.25"/>
    <row r="56" spans="104:116" ht="13.3" x14ac:dyDescent="0.25"/>
    <row r="57" spans="104:116" ht="13.3" x14ac:dyDescent="0.25"/>
    <row r="58" spans="104:116" ht="13.3" x14ac:dyDescent="0.25"/>
    <row r="59" spans="104:116" ht="13.3" x14ac:dyDescent="0.25"/>
    <row r="60" spans="104:116" ht="13.3" x14ac:dyDescent="0.25"/>
    <row r="61" spans="104:116" ht="13.3" x14ac:dyDescent="0.25"/>
    <row r="62" spans="104:116" ht="13.3" x14ac:dyDescent="0.25"/>
    <row r="63" spans="104:116" ht="13.3" x14ac:dyDescent="0.25"/>
    <row r="64" spans="104:116" ht="13.3" x14ac:dyDescent="0.25"/>
    <row r="65" spans="107:116" ht="13.3" x14ac:dyDescent="0.25"/>
    <row r="66" spans="107:116" ht="13.3" x14ac:dyDescent="0.25"/>
    <row r="67" spans="107:116" ht="13.3" x14ac:dyDescent="0.25">
      <c r="DC67" s="259"/>
      <c r="DD67" s="259"/>
      <c r="DE67" s="259"/>
      <c r="DF67" s="259"/>
      <c r="DG67" s="259"/>
      <c r="DH67" s="259"/>
      <c r="DI67" s="259"/>
      <c r="DJ67" s="259"/>
      <c r="DK67" s="259"/>
      <c r="DL67" s="259"/>
    </row>
    <row r="68" spans="107:116" ht="13.3" x14ac:dyDescent="0.25"/>
    <row r="69" spans="107:116" ht="13.3" x14ac:dyDescent="0.25"/>
    <row r="70" spans="107:116" ht="13.3" x14ac:dyDescent="0.25"/>
    <row r="71" spans="107:116" ht="13.3" x14ac:dyDescent="0.25"/>
    <row r="72" spans="107:116" ht="13.3" x14ac:dyDescent="0.25"/>
    <row r="73" spans="107:116" ht="13.3" x14ac:dyDescent="0.25"/>
    <row r="74" spans="107:116" ht="13.3" x14ac:dyDescent="0.25"/>
    <row r="75" spans="107:116" ht="13.3" x14ac:dyDescent="0.25"/>
    <row r="76" spans="107:116" ht="13.3" x14ac:dyDescent="0.25"/>
    <row r="77" spans="107:116" ht="13.3" x14ac:dyDescent="0.25"/>
    <row r="78" spans="107:116" ht="13.3" x14ac:dyDescent="0.25"/>
    <row r="79" spans="107:116" ht="13.3" x14ac:dyDescent="0.25"/>
    <row r="80" spans="107:116"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sheetData>
  <sheetProtection algorithmName="SHA-512" hashValue="yh80XmPSp2owB+gaqu2d0Y3hRcbjyhICgAWO3Ut+zKX3y8rkc2SCm87E/Wal3KwKE1ypO5lqwev3D7ob7fDwTg==" saltValue="/FePVfJPaIuxkJDKO9KU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5"/>
  <cols>
    <col min="1" max="36" width="2.4609375" style="261" customWidth="1"/>
    <col min="37" max="44" width="17" style="261" customWidth="1"/>
    <col min="45" max="45" width="6.07421875" style="268" customWidth="1"/>
    <col min="46" max="46" width="3" style="266" customWidth="1"/>
    <col min="47" max="47" width="19.07421875" style="261" hidden="1" customWidth="1"/>
    <col min="48" max="52" width="12.69140625" style="261" hidden="1" customWidth="1"/>
    <col min="53" max="16384" width="8.69140625" style="261" hidden="1"/>
  </cols>
  <sheetData>
    <row r="1" spans="1:46" ht="13.3" x14ac:dyDescent="0.25">
      <c r="AS1" s="262"/>
      <c r="AT1" s="262"/>
    </row>
    <row r="2" spans="1:46" ht="13.3" x14ac:dyDescent="0.25">
      <c r="AS2" s="262"/>
      <c r="AT2" s="262"/>
    </row>
    <row r="3" spans="1:46" ht="13.3" x14ac:dyDescent="0.25">
      <c r="AS3" s="262"/>
      <c r="AT3" s="262"/>
    </row>
    <row r="4" spans="1:46" ht="13.3" x14ac:dyDescent="0.25">
      <c r="AS4" s="262"/>
      <c r="AT4" s="262"/>
    </row>
    <row r="5" spans="1:46" ht="16.75" x14ac:dyDescent="0.2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3"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518</v>
      </c>
      <c r="AP7" s="272"/>
      <c r="AQ7" s="273" t="s">
        <v>519</v>
      </c>
      <c r="AR7" s="274"/>
    </row>
    <row r="8" spans="1:46" ht="13.3"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520</v>
      </c>
      <c r="AQ8" s="279" t="s">
        <v>521</v>
      </c>
      <c r="AR8" s="280" t="s">
        <v>522</v>
      </c>
    </row>
    <row r="9" spans="1:46" ht="13.3"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523</v>
      </c>
      <c r="AL9" s="1154"/>
      <c r="AM9" s="1154"/>
      <c r="AN9" s="1155"/>
      <c r="AO9" s="281">
        <v>3808085</v>
      </c>
      <c r="AP9" s="281">
        <v>61802</v>
      </c>
      <c r="AQ9" s="282">
        <v>73449</v>
      </c>
      <c r="AR9" s="283">
        <v>-15.9</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524</v>
      </c>
      <c r="AL10" s="1154"/>
      <c r="AM10" s="1154"/>
      <c r="AN10" s="1155"/>
      <c r="AO10" s="284">
        <v>47783</v>
      </c>
      <c r="AP10" s="284">
        <v>775</v>
      </c>
      <c r="AQ10" s="285">
        <v>5917</v>
      </c>
      <c r="AR10" s="286">
        <v>-86.9</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525</v>
      </c>
      <c r="AL11" s="1154"/>
      <c r="AM11" s="1154"/>
      <c r="AN11" s="1155"/>
      <c r="AO11" s="284">
        <v>55482</v>
      </c>
      <c r="AP11" s="284">
        <v>900</v>
      </c>
      <c r="AQ11" s="285">
        <v>1123</v>
      </c>
      <c r="AR11" s="286">
        <v>-19.899999999999999</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526</v>
      </c>
      <c r="AL12" s="1154"/>
      <c r="AM12" s="1154"/>
      <c r="AN12" s="1155"/>
      <c r="AO12" s="284" t="s">
        <v>527</v>
      </c>
      <c r="AP12" s="284" t="s">
        <v>527</v>
      </c>
      <c r="AQ12" s="285">
        <v>9</v>
      </c>
      <c r="AR12" s="286" t="s">
        <v>527</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528</v>
      </c>
      <c r="AL13" s="1154"/>
      <c r="AM13" s="1154"/>
      <c r="AN13" s="1155"/>
      <c r="AO13" s="284">
        <v>120298</v>
      </c>
      <c r="AP13" s="284">
        <v>1952</v>
      </c>
      <c r="AQ13" s="285">
        <v>2374</v>
      </c>
      <c r="AR13" s="286">
        <v>-17.8</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529</v>
      </c>
      <c r="AL14" s="1154"/>
      <c r="AM14" s="1154"/>
      <c r="AN14" s="1155"/>
      <c r="AO14" s="284">
        <v>44099</v>
      </c>
      <c r="AP14" s="284">
        <v>716</v>
      </c>
      <c r="AQ14" s="285">
        <v>1666</v>
      </c>
      <c r="AR14" s="286">
        <v>-57</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530</v>
      </c>
      <c r="AL15" s="1157"/>
      <c r="AM15" s="1157"/>
      <c r="AN15" s="1158"/>
      <c r="AO15" s="284">
        <v>-257601</v>
      </c>
      <c r="AP15" s="284">
        <v>-4181</v>
      </c>
      <c r="AQ15" s="285">
        <v>-4765</v>
      </c>
      <c r="AR15" s="286">
        <v>-12.3</v>
      </c>
    </row>
    <row r="16" spans="1:46" ht="13.3"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190</v>
      </c>
      <c r="AL16" s="1157"/>
      <c r="AM16" s="1157"/>
      <c r="AN16" s="1158"/>
      <c r="AO16" s="284">
        <v>3818146</v>
      </c>
      <c r="AP16" s="284">
        <v>61965</v>
      </c>
      <c r="AQ16" s="285">
        <v>79774</v>
      </c>
      <c r="AR16" s="286">
        <v>-22.3</v>
      </c>
    </row>
    <row r="17" spans="1:46" ht="13.3"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3"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3"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ht="13.3"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ht="13.3"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535</v>
      </c>
      <c r="AL21" s="1160"/>
      <c r="AM21" s="1160"/>
      <c r="AN21" s="1161"/>
      <c r="AO21" s="297">
        <v>6.99</v>
      </c>
      <c r="AP21" s="298">
        <v>7.58</v>
      </c>
      <c r="AQ21" s="299">
        <v>-0.59</v>
      </c>
      <c r="AR21" s="267"/>
      <c r="AS21" s="300"/>
      <c r="AT21" s="296"/>
    </row>
    <row r="22" spans="1:46" s="301" customFormat="1" ht="13.3"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536</v>
      </c>
      <c r="AL22" s="1160"/>
      <c r="AM22" s="1160"/>
      <c r="AN22" s="1161"/>
      <c r="AO22" s="302">
        <v>98</v>
      </c>
      <c r="AP22" s="303">
        <v>98.4</v>
      </c>
      <c r="AQ22" s="304">
        <v>-0.4</v>
      </c>
      <c r="AR22" s="288"/>
      <c r="AS22" s="300"/>
      <c r="AT22" s="296"/>
    </row>
    <row r="23" spans="1:46" s="301" customFormat="1" ht="13.3"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3"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3"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3" x14ac:dyDescent="0.25">
      <c r="A26" s="1150" t="s">
        <v>537</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3" x14ac:dyDescent="0.25">
      <c r="A27" s="309"/>
      <c r="AO27" s="262"/>
      <c r="AP27" s="262"/>
      <c r="AQ27" s="262"/>
      <c r="AR27" s="262"/>
      <c r="AS27" s="262"/>
      <c r="AT27" s="262"/>
    </row>
    <row r="28" spans="1:46" ht="16.75" x14ac:dyDescent="0.2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3"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518</v>
      </c>
      <c r="AP30" s="272"/>
      <c r="AQ30" s="273" t="s">
        <v>519</v>
      </c>
      <c r="AR30" s="274"/>
    </row>
    <row r="31" spans="1:46" ht="13.3"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520</v>
      </c>
      <c r="AQ31" s="279" t="s">
        <v>521</v>
      </c>
      <c r="AR31" s="280" t="s">
        <v>522</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540</v>
      </c>
      <c r="AL32" s="1168"/>
      <c r="AM32" s="1168"/>
      <c r="AN32" s="1169"/>
      <c r="AO32" s="312">
        <v>2177037</v>
      </c>
      <c r="AP32" s="312">
        <v>35331</v>
      </c>
      <c r="AQ32" s="313">
        <v>42324</v>
      </c>
      <c r="AR32" s="314">
        <v>-16.5</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541</v>
      </c>
      <c r="AL33" s="1168"/>
      <c r="AM33" s="1168"/>
      <c r="AN33" s="1169"/>
      <c r="AO33" s="312" t="s">
        <v>527</v>
      </c>
      <c r="AP33" s="312" t="s">
        <v>527</v>
      </c>
      <c r="AQ33" s="313" t="s">
        <v>527</v>
      </c>
      <c r="AR33" s="314" t="s">
        <v>527</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542</v>
      </c>
      <c r="AL34" s="1168"/>
      <c r="AM34" s="1168"/>
      <c r="AN34" s="1169"/>
      <c r="AO34" s="312" t="s">
        <v>527</v>
      </c>
      <c r="AP34" s="312" t="s">
        <v>527</v>
      </c>
      <c r="AQ34" s="313">
        <v>47</v>
      </c>
      <c r="AR34" s="314" t="s">
        <v>527</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543</v>
      </c>
      <c r="AL35" s="1168"/>
      <c r="AM35" s="1168"/>
      <c r="AN35" s="1169"/>
      <c r="AO35" s="312">
        <v>538208</v>
      </c>
      <c r="AP35" s="312">
        <v>8735</v>
      </c>
      <c r="AQ35" s="313">
        <v>12192</v>
      </c>
      <c r="AR35" s="314">
        <v>-28.4</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544</v>
      </c>
      <c r="AL36" s="1168"/>
      <c r="AM36" s="1168"/>
      <c r="AN36" s="1169"/>
      <c r="AO36" s="312">
        <v>44530</v>
      </c>
      <c r="AP36" s="312">
        <v>723</v>
      </c>
      <c r="AQ36" s="313">
        <v>2056</v>
      </c>
      <c r="AR36" s="314">
        <v>-64.8</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545</v>
      </c>
      <c r="AL37" s="1168"/>
      <c r="AM37" s="1168"/>
      <c r="AN37" s="1169"/>
      <c r="AO37" s="312" t="s">
        <v>527</v>
      </c>
      <c r="AP37" s="312" t="s">
        <v>527</v>
      </c>
      <c r="AQ37" s="313">
        <v>621</v>
      </c>
      <c r="AR37" s="314" t="s">
        <v>527</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546</v>
      </c>
      <c r="AL38" s="1171"/>
      <c r="AM38" s="1171"/>
      <c r="AN38" s="1172"/>
      <c r="AO38" s="315" t="s">
        <v>527</v>
      </c>
      <c r="AP38" s="315" t="s">
        <v>527</v>
      </c>
      <c r="AQ38" s="316">
        <v>1</v>
      </c>
      <c r="AR38" s="304" t="s">
        <v>527</v>
      </c>
      <c r="AS38" s="311"/>
    </row>
    <row r="39" spans="1:46" ht="13.3"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547</v>
      </c>
      <c r="AL39" s="1171"/>
      <c r="AM39" s="1171"/>
      <c r="AN39" s="1172"/>
      <c r="AO39" s="312" t="s">
        <v>527</v>
      </c>
      <c r="AP39" s="312" t="s">
        <v>527</v>
      </c>
      <c r="AQ39" s="313">
        <v>-5206</v>
      </c>
      <c r="AR39" s="314" t="s">
        <v>527</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548</v>
      </c>
      <c r="AL40" s="1168"/>
      <c r="AM40" s="1168"/>
      <c r="AN40" s="1169"/>
      <c r="AO40" s="312">
        <v>-2121753</v>
      </c>
      <c r="AP40" s="312">
        <v>-34434</v>
      </c>
      <c r="AQ40" s="313">
        <v>-36761</v>
      </c>
      <c r="AR40" s="314">
        <v>-6.3</v>
      </c>
      <c r="AS40" s="311"/>
    </row>
    <row r="41" spans="1:46" ht="13.3"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305</v>
      </c>
      <c r="AL41" s="1174"/>
      <c r="AM41" s="1174"/>
      <c r="AN41" s="1175"/>
      <c r="AO41" s="312">
        <v>638022</v>
      </c>
      <c r="AP41" s="312">
        <v>10354</v>
      </c>
      <c r="AQ41" s="313">
        <v>15273</v>
      </c>
      <c r="AR41" s="314">
        <v>-32.200000000000003</v>
      </c>
      <c r="AS41" s="311"/>
    </row>
    <row r="42" spans="1:46" ht="13.3"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ht="13.3"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3"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3"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3"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3"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518</v>
      </c>
      <c r="AN49" s="1164" t="s">
        <v>552</v>
      </c>
      <c r="AO49" s="1165"/>
      <c r="AP49" s="1165"/>
      <c r="AQ49" s="1165"/>
      <c r="AR49" s="1166"/>
    </row>
    <row r="50" spans="1:44" ht="13.3"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553</v>
      </c>
      <c r="AO50" s="329" t="s">
        <v>554</v>
      </c>
      <c r="AP50" s="330" t="s">
        <v>555</v>
      </c>
      <c r="AQ50" s="331" t="s">
        <v>556</v>
      </c>
      <c r="AR50" s="332" t="s">
        <v>557</v>
      </c>
    </row>
    <row r="51" spans="1:44" ht="13.3"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1675110</v>
      </c>
      <c r="AN51" s="334">
        <v>26485</v>
      </c>
      <c r="AO51" s="335">
        <v>-8.9</v>
      </c>
      <c r="AP51" s="336">
        <v>69185</v>
      </c>
      <c r="AQ51" s="337">
        <v>-2</v>
      </c>
      <c r="AR51" s="338">
        <v>-6.9</v>
      </c>
    </row>
    <row r="52" spans="1:44" ht="13.3"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794669</v>
      </c>
      <c r="AN52" s="342">
        <v>12565</v>
      </c>
      <c r="AO52" s="343">
        <v>-9.5</v>
      </c>
      <c r="AP52" s="344">
        <v>38519</v>
      </c>
      <c r="AQ52" s="345">
        <v>3</v>
      </c>
      <c r="AR52" s="346">
        <v>-12.5</v>
      </c>
    </row>
    <row r="53" spans="1:44" ht="13.3"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2089782</v>
      </c>
      <c r="AN53" s="334">
        <v>33150</v>
      </c>
      <c r="AO53" s="335">
        <v>25.2</v>
      </c>
      <c r="AP53" s="336">
        <v>70166</v>
      </c>
      <c r="AQ53" s="337">
        <v>1.4</v>
      </c>
      <c r="AR53" s="338">
        <v>23.8</v>
      </c>
    </row>
    <row r="54" spans="1:44" ht="13.3"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977423</v>
      </c>
      <c r="AN54" s="342">
        <v>15505</v>
      </c>
      <c r="AO54" s="343">
        <v>23.4</v>
      </c>
      <c r="AP54" s="344">
        <v>36115</v>
      </c>
      <c r="AQ54" s="345">
        <v>-6.2</v>
      </c>
      <c r="AR54" s="346">
        <v>29.6</v>
      </c>
    </row>
    <row r="55" spans="1:44" ht="13.3"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2436611</v>
      </c>
      <c r="AN55" s="334">
        <v>38894</v>
      </c>
      <c r="AO55" s="335">
        <v>17.3</v>
      </c>
      <c r="AP55" s="336">
        <v>70329</v>
      </c>
      <c r="AQ55" s="337">
        <v>0.2</v>
      </c>
      <c r="AR55" s="338">
        <v>17.100000000000001</v>
      </c>
    </row>
    <row r="56" spans="1:44" ht="13.3"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1102000</v>
      </c>
      <c r="AN56" s="342">
        <v>17590</v>
      </c>
      <c r="AO56" s="343">
        <v>13.4</v>
      </c>
      <c r="AP56" s="344">
        <v>39403</v>
      </c>
      <c r="AQ56" s="345">
        <v>9.1</v>
      </c>
      <c r="AR56" s="346">
        <v>4.3</v>
      </c>
    </row>
    <row r="57" spans="1:44" ht="13.3"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1996955</v>
      </c>
      <c r="AN57" s="334">
        <v>32151</v>
      </c>
      <c r="AO57" s="335">
        <v>-17.3</v>
      </c>
      <c r="AP57" s="336">
        <v>54225</v>
      </c>
      <c r="AQ57" s="337">
        <v>-22.9</v>
      </c>
      <c r="AR57" s="338">
        <v>5.6</v>
      </c>
    </row>
    <row r="58" spans="1:44" ht="13.3"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1265921</v>
      </c>
      <c r="AN58" s="342">
        <v>20381</v>
      </c>
      <c r="AO58" s="343">
        <v>15.9</v>
      </c>
      <c r="AP58" s="344">
        <v>27337</v>
      </c>
      <c r="AQ58" s="345">
        <v>-30.6</v>
      </c>
      <c r="AR58" s="346">
        <v>46.5</v>
      </c>
    </row>
    <row r="59" spans="1:44" ht="13.3"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2102978</v>
      </c>
      <c r="AN59" s="334">
        <v>34129</v>
      </c>
      <c r="AO59" s="335">
        <v>6.2</v>
      </c>
      <c r="AP59" s="336">
        <v>54016</v>
      </c>
      <c r="AQ59" s="337">
        <v>-0.4</v>
      </c>
      <c r="AR59" s="338">
        <v>6.6</v>
      </c>
    </row>
    <row r="60" spans="1:44" ht="13.3"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1556579</v>
      </c>
      <c r="AN60" s="342">
        <v>25262</v>
      </c>
      <c r="AO60" s="343">
        <v>23.9</v>
      </c>
      <c r="AP60" s="344">
        <v>28078</v>
      </c>
      <c r="AQ60" s="345">
        <v>2.7</v>
      </c>
      <c r="AR60" s="346">
        <v>21.2</v>
      </c>
    </row>
    <row r="61" spans="1:44" ht="13.3"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2060287</v>
      </c>
      <c r="AN61" s="349">
        <v>32962</v>
      </c>
      <c r="AO61" s="350">
        <v>4.5</v>
      </c>
      <c r="AP61" s="351">
        <v>63584</v>
      </c>
      <c r="AQ61" s="352">
        <v>-4.7</v>
      </c>
      <c r="AR61" s="338">
        <v>9.1999999999999993</v>
      </c>
    </row>
    <row r="62" spans="1:44" ht="13.3"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1139318</v>
      </c>
      <c r="AN62" s="342">
        <v>18261</v>
      </c>
      <c r="AO62" s="343">
        <v>13.4</v>
      </c>
      <c r="AP62" s="344">
        <v>33890</v>
      </c>
      <c r="AQ62" s="345">
        <v>-4.4000000000000004</v>
      </c>
      <c r="AR62" s="346">
        <v>17.8</v>
      </c>
    </row>
    <row r="63" spans="1:44" ht="13.3"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3"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3"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3"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3.3" hidden="1" x14ac:dyDescent="0.25">
      <c r="AK70" s="262"/>
      <c r="AL70" s="262"/>
      <c r="AM70" s="262"/>
      <c r="AN70" s="262"/>
      <c r="AO70" s="262"/>
      <c r="AP70" s="262"/>
      <c r="AQ70" s="262"/>
      <c r="AR70" s="262"/>
    </row>
    <row r="71" spans="1:46" ht="13.3" hidden="1" x14ac:dyDescent="0.25">
      <c r="AK71" s="262"/>
      <c r="AL71" s="262"/>
      <c r="AM71" s="262"/>
      <c r="AN71" s="262"/>
      <c r="AO71" s="262"/>
      <c r="AP71" s="262"/>
      <c r="AQ71" s="262"/>
      <c r="AR71" s="262"/>
    </row>
    <row r="72" spans="1:46" ht="13.3" hidden="1" x14ac:dyDescent="0.25">
      <c r="AK72" s="262"/>
      <c r="AL72" s="262"/>
      <c r="AM72" s="262"/>
      <c r="AN72" s="262"/>
      <c r="AO72" s="262"/>
      <c r="AP72" s="262"/>
      <c r="AQ72" s="262"/>
      <c r="AR72" s="262"/>
    </row>
    <row r="73" spans="1:46" ht="13.3" hidden="1" x14ac:dyDescent="0.25">
      <c r="AK73" s="262"/>
      <c r="AL73" s="262"/>
      <c r="AM73" s="262"/>
      <c r="AN73" s="262"/>
      <c r="AO73" s="262"/>
      <c r="AP73" s="262"/>
      <c r="AQ73" s="262"/>
      <c r="AR73" s="262"/>
    </row>
  </sheetData>
  <sheetProtection algorithmName="SHA-512" hashValue="O9arAXoHEWZmoADg2Wx3ltSi7IctGUUV5CN88GlgdKljvA4aXqBXzIOwy/gkBqr4smu34Fy1EsGoYewti6SxZA==" saltValue="U+UR+usrNTSZHj+ULgOG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09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3" x14ac:dyDescent="0.25">
      <c r="B2" s="259"/>
      <c r="DG2" s="259"/>
    </row>
    <row r="3" spans="2:125" ht="13.3"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3" x14ac:dyDescent="0.25"/>
    <row r="5" spans="2:125" ht="13.3" x14ac:dyDescent="0.25"/>
    <row r="6" spans="2:125" ht="13.3" x14ac:dyDescent="0.25"/>
    <row r="7" spans="2:125" ht="13.3" x14ac:dyDescent="0.25"/>
    <row r="8" spans="2:125" ht="13.3" x14ac:dyDescent="0.25"/>
    <row r="9" spans="2:125" ht="13.3" x14ac:dyDescent="0.25">
      <c r="DU9" s="259"/>
    </row>
    <row r="10" spans="2:125" ht="13.3" x14ac:dyDescent="0.25"/>
    <row r="11" spans="2:125" ht="13.3" x14ac:dyDescent="0.25"/>
    <row r="12" spans="2:125" ht="13.3" x14ac:dyDescent="0.25"/>
    <row r="13" spans="2:125" ht="13.3" x14ac:dyDescent="0.25"/>
    <row r="14" spans="2:125" ht="13.3" x14ac:dyDescent="0.25"/>
    <row r="15" spans="2:125" ht="13.3" x14ac:dyDescent="0.25"/>
    <row r="16" spans="2:125" ht="13.3" x14ac:dyDescent="0.25"/>
    <row r="17" spans="125:125" ht="13.3" x14ac:dyDescent="0.25">
      <c r="DU17" s="259"/>
    </row>
    <row r="18" spans="125:125" ht="13.3" x14ac:dyDescent="0.25"/>
    <row r="19" spans="125:125" ht="13.3" x14ac:dyDescent="0.25"/>
    <row r="20" spans="125:125" ht="13.3" x14ac:dyDescent="0.25">
      <c r="DU20" s="259"/>
    </row>
    <row r="21" spans="125:125" ht="13.3" x14ac:dyDescent="0.25">
      <c r="DU21" s="259"/>
    </row>
    <row r="22" spans="125:125" ht="13.3" x14ac:dyDescent="0.25"/>
    <row r="23" spans="125:125" ht="13.3" x14ac:dyDescent="0.25"/>
    <row r="24" spans="125:125" ht="13.3" x14ac:dyDescent="0.25"/>
    <row r="25" spans="125:125" ht="13.3" x14ac:dyDescent="0.25"/>
    <row r="26" spans="125:125" ht="13.3" x14ac:dyDescent="0.25"/>
    <row r="27" spans="125:125" ht="13.3" x14ac:dyDescent="0.25"/>
    <row r="28" spans="125:125" ht="13.3" x14ac:dyDescent="0.25">
      <c r="DU28" s="259"/>
    </row>
    <row r="29" spans="125:125" ht="13.3" x14ac:dyDescent="0.25"/>
    <row r="30" spans="125:125" ht="13.3" x14ac:dyDescent="0.25"/>
    <row r="31" spans="125:125" ht="13.3" x14ac:dyDescent="0.25"/>
    <row r="32" spans="125:125" ht="13.3" x14ac:dyDescent="0.25"/>
    <row r="33" spans="2:125" ht="13.3" x14ac:dyDescent="0.25">
      <c r="B33" s="259"/>
      <c r="G33" s="259"/>
      <c r="I33" s="259"/>
    </row>
    <row r="34" spans="2:125" ht="13.3" x14ac:dyDescent="0.25">
      <c r="C34" s="259"/>
      <c r="P34" s="259"/>
      <c r="DE34" s="259"/>
      <c r="DH34" s="259"/>
    </row>
    <row r="35" spans="2:125" ht="13.3" x14ac:dyDescent="0.25">
      <c r="D35" s="259"/>
      <c r="E35" s="259"/>
      <c r="DG35" s="259"/>
      <c r="DJ35" s="259"/>
      <c r="DP35" s="259"/>
      <c r="DQ35" s="259"/>
      <c r="DR35" s="259"/>
      <c r="DS35" s="259"/>
      <c r="DT35" s="259"/>
      <c r="DU35" s="259"/>
    </row>
    <row r="36" spans="2:125" ht="13.3"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3" x14ac:dyDescent="0.25">
      <c r="DU37" s="259"/>
    </row>
    <row r="38" spans="2:125" ht="13.3" x14ac:dyDescent="0.25">
      <c r="DT38" s="259"/>
      <c r="DU38" s="259"/>
    </row>
    <row r="39" spans="2:125" ht="13.3" x14ac:dyDescent="0.25"/>
    <row r="40" spans="2:125" ht="13.3" x14ac:dyDescent="0.25">
      <c r="DH40" s="259"/>
    </row>
    <row r="41" spans="2:125" ht="13.3" x14ac:dyDescent="0.25">
      <c r="DE41" s="259"/>
    </row>
    <row r="42" spans="2:125" ht="13.3" x14ac:dyDescent="0.25">
      <c r="DG42" s="259"/>
      <c r="DJ42" s="259"/>
    </row>
    <row r="43" spans="2:125" ht="13.3"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3" x14ac:dyDescent="0.25">
      <c r="DU44" s="259"/>
    </row>
    <row r="45" spans="2:125" ht="13.3" x14ac:dyDescent="0.25"/>
    <row r="46" spans="2:125" ht="13.3" x14ac:dyDescent="0.25"/>
    <row r="47" spans="2:125" ht="13.3" x14ac:dyDescent="0.25"/>
    <row r="48" spans="2:125" ht="13.3" x14ac:dyDescent="0.25">
      <c r="DT48" s="259"/>
      <c r="DU48" s="259"/>
    </row>
    <row r="49" spans="120:125" ht="13.3" x14ac:dyDescent="0.25">
      <c r="DU49" s="259"/>
    </row>
    <row r="50" spans="120:125" ht="13.3" x14ac:dyDescent="0.25">
      <c r="DU50" s="259"/>
    </row>
    <row r="51" spans="120:125" ht="13.3" x14ac:dyDescent="0.25">
      <c r="DP51" s="259"/>
      <c r="DQ51" s="259"/>
      <c r="DR51" s="259"/>
      <c r="DS51" s="259"/>
      <c r="DT51" s="259"/>
      <c r="DU51" s="259"/>
    </row>
    <row r="52" spans="120:125" ht="13.3" x14ac:dyDescent="0.25"/>
    <row r="53" spans="120:125" ht="13.3" x14ac:dyDescent="0.25"/>
    <row r="54" spans="120:125" ht="13.3" x14ac:dyDescent="0.25">
      <c r="DU54" s="259"/>
    </row>
    <row r="55" spans="120:125" ht="13.3" x14ac:dyDescent="0.25"/>
    <row r="56" spans="120:125" ht="13.3" x14ac:dyDescent="0.25"/>
    <row r="57" spans="120:125" ht="13.3" x14ac:dyDescent="0.25"/>
    <row r="58" spans="120:125" ht="13.3" x14ac:dyDescent="0.25">
      <c r="DU58" s="259"/>
    </row>
    <row r="59" spans="120:125" ht="13.3" x14ac:dyDescent="0.25"/>
    <row r="60" spans="120:125" ht="13.3" x14ac:dyDescent="0.25"/>
    <row r="61" spans="120:125" ht="13.3" x14ac:dyDescent="0.25"/>
    <row r="62" spans="120:125" ht="13.3" x14ac:dyDescent="0.25"/>
    <row r="63" spans="120:125" ht="13.3" x14ac:dyDescent="0.25">
      <c r="DU63" s="259"/>
    </row>
    <row r="64" spans="120:125" ht="13.3" x14ac:dyDescent="0.25">
      <c r="DT64" s="259"/>
      <c r="DU64" s="259"/>
    </row>
    <row r="65" spans="123:125" ht="13.3" x14ac:dyDescent="0.25"/>
    <row r="66" spans="123:125" ht="13.3" x14ac:dyDescent="0.25"/>
    <row r="67" spans="123:125" ht="13.3" x14ac:dyDescent="0.25"/>
    <row r="68" spans="123:125" ht="13.3" x14ac:dyDescent="0.25"/>
    <row r="69" spans="123:125" ht="13.3" x14ac:dyDescent="0.25">
      <c r="DS69" s="259"/>
      <c r="DT69" s="259"/>
      <c r="DU69" s="259"/>
    </row>
    <row r="70" spans="123:125" ht="13.3" x14ac:dyDescent="0.25"/>
    <row r="71" spans="123:125" ht="13.3" x14ac:dyDescent="0.25"/>
    <row r="72" spans="123:125" ht="13.3" x14ac:dyDescent="0.25"/>
    <row r="73" spans="123:125" ht="13.3" x14ac:dyDescent="0.25"/>
    <row r="74" spans="123:125" ht="13.3" x14ac:dyDescent="0.25"/>
    <row r="75" spans="123:125" ht="13.3" x14ac:dyDescent="0.25"/>
    <row r="76" spans="123:125" ht="13.3" x14ac:dyDescent="0.25"/>
    <row r="77" spans="123:125" ht="13.3" x14ac:dyDescent="0.25"/>
    <row r="78" spans="123:125" ht="13.3" x14ac:dyDescent="0.25"/>
    <row r="79" spans="123:125" ht="13.3" x14ac:dyDescent="0.25"/>
    <row r="80" spans="123:125" ht="13.3" x14ac:dyDescent="0.25"/>
    <row r="81" spans="116:125" ht="13.3" x14ac:dyDescent="0.25"/>
    <row r="82" spans="116:125" ht="13.3" x14ac:dyDescent="0.25">
      <c r="DL82" s="259"/>
    </row>
    <row r="83" spans="116:125" ht="13.3" x14ac:dyDescent="0.25">
      <c r="DM83" s="259"/>
      <c r="DN83" s="259"/>
      <c r="DO83" s="259"/>
      <c r="DP83" s="259"/>
      <c r="DQ83" s="259"/>
      <c r="DR83" s="259"/>
      <c r="DS83" s="259"/>
      <c r="DT83" s="259"/>
      <c r="DU83" s="259"/>
    </row>
    <row r="84" spans="116:125" ht="13.3" x14ac:dyDescent="0.25"/>
    <row r="85" spans="116:125" ht="13.3" x14ac:dyDescent="0.25"/>
    <row r="86" spans="116:125" ht="13.3" x14ac:dyDescent="0.25"/>
    <row r="87" spans="116:125" ht="13.3" x14ac:dyDescent="0.25"/>
    <row r="88" spans="116:125" ht="13.3" x14ac:dyDescent="0.25">
      <c r="DU88" s="259"/>
    </row>
    <row r="89" spans="116:125" ht="13.3" x14ac:dyDescent="0.25"/>
    <row r="90" spans="116:125" ht="13.3" x14ac:dyDescent="0.25"/>
    <row r="91" spans="116:125" ht="13.3"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566</v>
      </c>
    </row>
    <row r="121" spans="125:125" ht="13.5" hidden="1" customHeight="1" x14ac:dyDescent="0.25">
      <c r="DU121" s="259"/>
    </row>
  </sheetData>
  <sheetProtection algorithmName="SHA-512" hashValue="tHnBBfz7+2o3JVkFTw2o70nVMfPTT/bOmcK+YlDztg4cBc+kIt1atinaCq066JQqqXj9HQnpDo5IDnkA3f/bDQ==" saltValue="YMLoXESE2+aN8W8lIQ1D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09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3" x14ac:dyDescent="0.25">
      <c r="B2" s="259"/>
      <c r="T2" s="259"/>
    </row>
    <row r="3" spans="1:125" ht="13.3"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3" x14ac:dyDescent="0.25"/>
    <row r="5" spans="1:125" ht="13.3" x14ac:dyDescent="0.25"/>
    <row r="6" spans="1:125" ht="13.3" x14ac:dyDescent="0.25"/>
    <row r="7" spans="1:125" ht="13.3" x14ac:dyDescent="0.25"/>
    <row r="8" spans="1:125" ht="13.3" x14ac:dyDescent="0.25"/>
    <row r="9" spans="1:125" ht="13.3" x14ac:dyDescent="0.25"/>
    <row r="10" spans="1:125" ht="13.3" x14ac:dyDescent="0.25"/>
    <row r="11" spans="1:125" ht="13.3" x14ac:dyDescent="0.25"/>
    <row r="12" spans="1:125" ht="13.3" x14ac:dyDescent="0.25"/>
    <row r="13" spans="1:125" ht="13.3" x14ac:dyDescent="0.25"/>
    <row r="14" spans="1:125" ht="13.3" x14ac:dyDescent="0.25"/>
    <row r="15" spans="1:125" ht="13.3" x14ac:dyDescent="0.25"/>
    <row r="16" spans="1:125" ht="13.3" x14ac:dyDescent="0.25"/>
    <row r="17" ht="13.3" x14ac:dyDescent="0.25"/>
    <row r="18" ht="13.3" x14ac:dyDescent="0.25"/>
    <row r="19" ht="13.3" x14ac:dyDescent="0.25"/>
    <row r="20" ht="13.3" x14ac:dyDescent="0.25"/>
    <row r="21" ht="13.3" x14ac:dyDescent="0.25"/>
    <row r="22" ht="13.3" x14ac:dyDescent="0.25"/>
    <row r="23" ht="13.3" x14ac:dyDescent="0.25"/>
    <row r="24" ht="13.3" x14ac:dyDescent="0.25"/>
    <row r="25" ht="13.3" x14ac:dyDescent="0.25"/>
    <row r="26" ht="13.3" x14ac:dyDescent="0.25"/>
    <row r="27" ht="13.3" x14ac:dyDescent="0.25"/>
    <row r="28" ht="13.3" x14ac:dyDescent="0.25"/>
    <row r="29" ht="13.3" x14ac:dyDescent="0.25"/>
    <row r="30" ht="13.3" x14ac:dyDescent="0.25"/>
    <row r="31" ht="13.3" x14ac:dyDescent="0.25"/>
    <row r="32" ht="13.3" x14ac:dyDescent="0.25"/>
    <row r="33" spans="2:125" ht="13.3" x14ac:dyDescent="0.25">
      <c r="B33" s="259"/>
      <c r="G33" s="259"/>
      <c r="I33" s="259"/>
    </row>
    <row r="34" spans="2:125" ht="13.3" x14ac:dyDescent="0.25">
      <c r="C34" s="259"/>
      <c r="P34" s="259"/>
      <c r="R34" s="259"/>
      <c r="U34" s="259"/>
    </row>
    <row r="35" spans="2:125" ht="13.3"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3" x14ac:dyDescent="0.25">
      <c r="F36" s="259"/>
      <c r="H36" s="259"/>
      <c r="J36" s="259"/>
      <c r="K36" s="259"/>
      <c r="L36" s="259"/>
      <c r="M36" s="259"/>
      <c r="N36" s="259"/>
      <c r="O36" s="259"/>
      <c r="Q36" s="259"/>
      <c r="S36" s="259"/>
      <c r="V36" s="259"/>
    </row>
    <row r="37" spans="2:125" ht="13.3" x14ac:dyDescent="0.25"/>
    <row r="38" spans="2:125" ht="13.3" x14ac:dyDescent="0.25"/>
    <row r="39" spans="2:125" ht="13.3" x14ac:dyDescent="0.25"/>
    <row r="40" spans="2:125" ht="13.3" x14ac:dyDescent="0.25">
      <c r="U40" s="259"/>
    </row>
    <row r="41" spans="2:125" ht="13.3" x14ac:dyDescent="0.25">
      <c r="R41" s="259"/>
    </row>
    <row r="42" spans="2:125" ht="13.3"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3" x14ac:dyDescent="0.25">
      <c r="Q43" s="259"/>
      <c r="S43" s="259"/>
      <c r="V43" s="259"/>
    </row>
    <row r="44" spans="2:125" ht="13.3" x14ac:dyDescent="0.25"/>
    <row r="45" spans="2:125" ht="13.3" x14ac:dyDescent="0.25"/>
    <row r="46" spans="2:125" ht="13.3" x14ac:dyDescent="0.25"/>
    <row r="47" spans="2:125" ht="13.3" x14ac:dyDescent="0.25"/>
    <row r="48" spans="2:125" ht="13.3" x14ac:dyDescent="0.25"/>
    <row r="49" ht="13.3" x14ac:dyDescent="0.25"/>
    <row r="50" ht="13.3" x14ac:dyDescent="0.25"/>
    <row r="51" ht="13.3" x14ac:dyDescent="0.25"/>
    <row r="52" ht="13.3" x14ac:dyDescent="0.25"/>
    <row r="53" ht="13.3" x14ac:dyDescent="0.25"/>
    <row r="54" ht="13.3" x14ac:dyDescent="0.25"/>
    <row r="55" ht="13.3" x14ac:dyDescent="0.25"/>
    <row r="56" ht="13.3" x14ac:dyDescent="0.25"/>
    <row r="57" ht="13.3" x14ac:dyDescent="0.25"/>
    <row r="58" ht="13.3" x14ac:dyDescent="0.25"/>
    <row r="59" ht="13.3" x14ac:dyDescent="0.25"/>
    <row r="60" ht="13.3" x14ac:dyDescent="0.25"/>
    <row r="61" ht="13.3" x14ac:dyDescent="0.25"/>
    <row r="62" ht="13.3" x14ac:dyDescent="0.25"/>
    <row r="63" ht="13.3" x14ac:dyDescent="0.25"/>
    <row r="64" ht="13.3" x14ac:dyDescent="0.25"/>
    <row r="65" ht="13.3" x14ac:dyDescent="0.25"/>
    <row r="66" ht="13.3" x14ac:dyDescent="0.25"/>
    <row r="67" ht="13.3" x14ac:dyDescent="0.25"/>
    <row r="68" ht="13.3" x14ac:dyDescent="0.25"/>
    <row r="69" ht="13.3" x14ac:dyDescent="0.25"/>
    <row r="70" ht="13.3" x14ac:dyDescent="0.25"/>
    <row r="71" ht="13.3" x14ac:dyDescent="0.25"/>
    <row r="72" ht="13.3" x14ac:dyDescent="0.25"/>
    <row r="73" ht="13.3" x14ac:dyDescent="0.25"/>
    <row r="74" ht="13.3" x14ac:dyDescent="0.25"/>
    <row r="75" ht="13.3" x14ac:dyDescent="0.25"/>
    <row r="76" ht="13.3" x14ac:dyDescent="0.25"/>
    <row r="77" ht="13.3" x14ac:dyDescent="0.25"/>
    <row r="78" ht="13.3" x14ac:dyDescent="0.25"/>
    <row r="79" ht="13.3" x14ac:dyDescent="0.25"/>
    <row r="80"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row r="90" ht="13.3" x14ac:dyDescent="0.25"/>
    <row r="91" ht="13.3"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567</v>
      </c>
    </row>
  </sheetData>
  <sheetProtection algorithmName="SHA-512" hashValue="U5wupwA/N3s893LiZ2ZCsfha7nTPL24jPPhJ6W9KFfeUi8goW39gi6VsHwgFwVK7NjpBlWNK0e9vMxLdMVWF1w==" saltValue="Y2XA2+4ngPBvt3ebTbH6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3046875" style="1" customWidth="1"/>
    <col min="2" max="16" width="14.691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568</v>
      </c>
      <c r="G46" s="8" t="s">
        <v>569</v>
      </c>
      <c r="H46" s="8" t="s">
        <v>570</v>
      </c>
      <c r="I46" s="8" t="s">
        <v>571</v>
      </c>
      <c r="J46" s="9" t="s">
        <v>572</v>
      </c>
    </row>
    <row r="47" spans="2:10" ht="57.75" customHeight="1" x14ac:dyDescent="0.25">
      <c r="B47" s="10"/>
      <c r="C47" s="1176" t="s">
        <v>3</v>
      </c>
      <c r="D47" s="1176"/>
      <c r="E47" s="1177"/>
      <c r="F47" s="11">
        <v>45.92</v>
      </c>
      <c r="G47" s="12">
        <v>42.39</v>
      </c>
      <c r="H47" s="12">
        <v>37.520000000000003</v>
      </c>
      <c r="I47" s="12">
        <v>35.950000000000003</v>
      </c>
      <c r="J47" s="13">
        <v>37.090000000000003</v>
      </c>
    </row>
    <row r="48" spans="2:10" ht="57.75" customHeight="1" x14ac:dyDescent="0.25">
      <c r="B48" s="14"/>
      <c r="C48" s="1178" t="s">
        <v>4</v>
      </c>
      <c r="D48" s="1178"/>
      <c r="E48" s="1179"/>
      <c r="F48" s="15">
        <v>4.37</v>
      </c>
      <c r="G48" s="16">
        <v>4.97</v>
      </c>
      <c r="H48" s="16">
        <v>6.41</v>
      </c>
      <c r="I48" s="16">
        <v>6.66</v>
      </c>
      <c r="J48" s="17">
        <v>6.97</v>
      </c>
    </row>
    <row r="49" spans="2:10" ht="57.75" customHeight="1" thickBot="1" x14ac:dyDescent="0.3">
      <c r="B49" s="18"/>
      <c r="C49" s="1180" t="s">
        <v>5</v>
      </c>
      <c r="D49" s="1180"/>
      <c r="E49" s="1181"/>
      <c r="F49" s="19" t="s">
        <v>573</v>
      </c>
      <c r="G49" s="20" t="s">
        <v>574</v>
      </c>
      <c r="H49" s="20" t="s">
        <v>575</v>
      </c>
      <c r="I49" s="20">
        <v>0.24</v>
      </c>
      <c r="J49" s="21">
        <v>0.17</v>
      </c>
    </row>
    <row r="50" spans="2:10" ht="13.3" x14ac:dyDescent="0.25"/>
  </sheetData>
  <sheetProtection algorithmName="SHA-512" hashValue="VhmBgf+K2NK+4vcHPdKWtLyIbQKAnntJMt99zAhPeuRYVZuh9W5leJpF+Bpb2ztUpe/J4s9BRUUXIZi5FMfodw==" saltValue="vZiAJ/rcKpg0Wf3uVxA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2024-03-12T02:11:29Z</cp:lastPrinted>
  <dcterms:created xsi:type="dcterms:W3CDTF">2024-02-05T01:52:12Z</dcterms:created>
  <dcterms:modified xsi:type="dcterms:W3CDTF">2024-09-18T23:58:47Z</dcterms:modified>
  <cp:category/>
</cp:coreProperties>
</file>