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5_HP公表用【完成版】\"/>
    </mc:Choice>
  </mc:AlternateContent>
  <xr:revisionPtr revIDLastSave="0" documentId="13_ncr:1_{13ADB168-2E05-403F-96E0-C3EBEB543795}" xr6:coauthVersionLast="47" xr6:coauthVersionMax="47" xr10:uidLastSave="{00000000-0000-0000-0000-000000000000}"/>
  <bookViews>
    <workbookView xWindow="-108" yWindow="-108" windowWidth="27288" windowHeight="17664" xr2:uid="{00000000-000D-0000-FFFF-FFFF00000000}"/>
  </bookViews>
  <sheets>
    <sheet name="総括表" sheetId="10" r:id="rId1"/>
    <sheet name="普通会計の状況" sheetId="11" r:id="rId2"/>
    <sheet name="各会計、関係団体の財政状況及び健全化判断比率" sheetId="12" r:id="rId3"/>
    <sheet name="財政比較分析表 "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BE34" i="10" l="1"/>
  <c r="BW34" i="10" s="1"/>
  <c r="BW35" i="10" l="1"/>
  <c r="BW36" i="10" s="1"/>
  <c r="BW37" i="10" s="1"/>
  <c r="BW38" i="10" s="1"/>
  <c r="BW39" i="10" s="1"/>
  <c r="CO34" i="10" s="1"/>
</calcChain>
</file>

<file path=xl/sharedStrings.xml><?xml version="1.0" encoding="utf-8"?>
<sst xmlns="http://schemas.openxmlformats.org/spreadsheetml/2006/main" count="1118" uniqueCount="606">
  <si>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</si>
  <si>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</si>
  <si>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</si>
  <si>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</si>
  <si>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</si>
  <si>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</si>
  <si>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</si>
  <si>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</si>
  <si>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</si>
  <si>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</si>
  <si>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</si>
  <si>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</si>
  <si>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</si>
  <si>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</si>
  <si>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</si>
  <si>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</si>
  <si>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</si>
  <si>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</si>
  <si>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</si>
  <si>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</si>
  <si>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</si>
  <si>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</si>
  <si>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</si>
  <si>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</si>
  <si>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</si>
  <si>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</si>
  <si>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</si>
  <si>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</si>
  <si>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</si>
  <si>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</si>
  <si>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</si>
  <si>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</si>
  <si>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</si>
  <si>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</si>
  <si>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</si>
  <si>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</si>
  <si>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</si>
  <si>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</si>
  <si>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</si>
  <si>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</si>
  <si>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</si>
  <si>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</si>
  <si>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</si>
  <si>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</si>
  <si>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</si>
  <si>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</si>
  <si>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</si>
  <si>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</si>
  <si>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</si>
  <si>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</si>
  <si>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</si>
  <si>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</si>
  <si>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</si>
  <si>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</si>
  <si>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</si>
  <si>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</si>
  <si>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</si>
  <si>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</si>
  <si>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</si>
  <si>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</si>
  <si>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</si>
  <si>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</si>
  <si>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</si>
  <si>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</si>
  <si>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</si>
  <si>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</si>
  <si>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</si>
  <si>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</si>
  <si>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</si>
  <si>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</si>
  <si>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</si>
  <si>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</si>
  <si>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</si>
  <si>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</si>
  <si>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</si>
  <si>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</si>
  <si>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</si>
  <si>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</si>
  <si>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</si>
  <si>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</si>
  <si>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</si>
  <si>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</si>
  <si>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</si>
  <si>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</si>
  <si>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</si>
  <si>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</si>
  <si>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</si>
  <si>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</si>
  <si>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</si>
  <si>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</si>
  <si>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</si>
  <si>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</si>
  <si>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</si>
  <si>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</si>
  <si>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</si>
  <si>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</si>
  <si>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</si>
  <si>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</si>
  <si>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</si>
  <si>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</si>
  <si>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北名古屋市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</si>
  <si>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</si>
  <si>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</si>
  <si>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</si>
  <si>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</si>
  <si>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</si>
  <si>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</si>
  <si>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</si>
  <si>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</si>
  <si>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</si>
  <si>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</si>
  <si>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</si>
  <si>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</si>
  <si>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</si>
  <si>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</si>
  <si>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</si>
  <si>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</si>
  <si>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</si>
  <si>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</si>
  <si>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</si>
  <si>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</si>
  <si>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</si>
  <si>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</si>
  <si>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</si>
  <si>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</si>
  <si>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</si>
  <si>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</si>
  <si>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</si>
  <si>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</si>
  <si>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</si>
  <si>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</si>
  <si>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</si>
  <si>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</si>
  <si>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</si>
  <si>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</si>
  <si>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</si>
  <si>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</si>
  <si>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</si>
  <si>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</si>
  <si>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</si>
  <si>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</si>
  <si>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</si>
  <si>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</si>
  <si>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</si>
  <si>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</si>
  <si>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</si>
  <si>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</si>
  <si>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</si>
  <si>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</si>
  <si>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</si>
  <si>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</si>
  <si>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</si>
  <si>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</si>
  <si>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</si>
  <si>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</si>
  <si>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</si>
  <si>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</si>
  <si>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</si>
  <si>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</si>
  <si>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</si>
  <si>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</si>
  <si>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</si>
  <si>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</si>
  <si>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</si>
  <si>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</si>
  <si>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</si>
  <si>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</si>
  <si>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</si>
  <si>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</si>
  <si>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</si>
  <si>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</si>
  <si>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</si>
  <si>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</si>
  <si>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</si>
  <si>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</si>
  <si>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</si>
  <si>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</si>
  <si>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</si>
  <si>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</si>
  <si>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</si>
  <si>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</si>
  <si>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</si>
  <si>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</si>
  <si>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</si>
  <si>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</si>
  <si>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</si>
  <si>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</si>
  <si>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</si>
  <si>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</si>
  <si>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</si>
  <si>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</si>
  <si>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</si>
  <si>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</si>
  <si>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</si>
  <si>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</si>
  <si>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</si>
  <si>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</si>
  <si>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</si>
  <si>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</si>
  <si>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</si>
  <si>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</si>
  <si>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</si>
  <si>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</si>
  <si>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</si>
  <si>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</si>
  <si>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</si>
  <si>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</si>
  <si>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</si>
  <si>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</si>
  <si>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</si>
  <si>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</si>
  <si>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</si>
  <si>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</si>
  <si>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</si>
  <si>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</si>
  <si>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</si>
  <si>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</si>
  <si>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</si>
  <si>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</si>
  <si>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</si>
  <si>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</si>
  <si>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</si>
  <si>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</si>
  <si>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愛知県北名古屋市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</si>
  <si>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</si>
  <si>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</si>
  <si>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</si>
  <si>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</si>
  <si>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</si>
  <si>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</si>
  <si>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</si>
  <si>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</si>
  <si>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</si>
  <si>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</si>
  <si>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</si>
  <si>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</si>
  <si>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</si>
  <si>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</si>
  <si>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</si>
  <si>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</si>
  <si>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</si>
  <si>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</si>
  <si>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</si>
  <si>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</si>
  <si>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</si>
  <si>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</si>
  <si>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</si>
  <si>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</si>
  <si>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</si>
  <si>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</si>
  <si>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</si>
  <si>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</si>
  <si>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</si>
  <si>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</si>
  <si>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</si>
  <si>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</si>
  <si>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</si>
  <si>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</si>
  <si>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</si>
  <si>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</si>
  <si>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</si>
  <si>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</si>
  <si>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</si>
  <si>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</si>
  <si>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</si>
  <si>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</si>
  <si>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</si>
  <si>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</si>
  <si>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</si>
  <si>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</si>
  <si>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</si>
  <si>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</si>
  <si>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</si>
  <si>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</si>
  <si>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</si>
  <si>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</si>
  <si>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</si>
  <si>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</si>
  <si>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</si>
  <si>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</si>
  <si>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</si>
  <si>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</si>
  <si>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</si>
  <si>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</si>
  <si>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</si>
  <si>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</si>
  <si>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</si>
  <si>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</si>
  <si>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</si>
  <si>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</si>
  <si>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</si>
  <si>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</si>
  <si>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</si>
  <si>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</si>
  <si>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</si>
  <si>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</si>
  <si>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</si>
  <si>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</si>
  <si>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</si>
  <si>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</si>
  <si>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</si>
  <si>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</si>
  <si>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</si>
  <si>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</si>
  <si>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</si>
  <si>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</si>
  <si>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</si>
  <si>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</si>
  <si>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</si>
  <si>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</si>
  <si>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</si>
  <si>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</si>
  <si>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</si>
  <si>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</si>
  <si>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</si>
  <si>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</si>
  <si>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</si>
  <si>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</si>
  <si>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</si>
  <si>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</si>
  <si>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</si>
  <si>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</si>
  <si>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</si>
  <si>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</si>
  <si>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</si>
  <si>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</si>
  <si>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</si>
  <si>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</si>
  <si>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</si>
  <si>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</si>
  <si>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</si>
  <si>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</si>
  <si>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</si>
  <si>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</si>
  <si>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</si>
  <si>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</si>
  <si>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</si>
  <si>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</si>
  <si>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</si>
  <si>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</si>
  <si>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</si>
  <si>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</si>
  <si>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</si>
  <si>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</si>
  <si>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</si>
  <si>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</si>
  <si>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</si>
  <si>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</si>
  <si>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</si>
  <si>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</si>
  <si>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</si>
  <si>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</si>
  <si>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</si>
  <si>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</si>
  <si>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</si>
  <si>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</si>
  <si>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</si>
  <si>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</si>
  <si>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</si>
  <si>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</si>
  <si>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</si>
  <si>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</si>
  <si>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</si>
  <si>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</si>
  <si>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</si>
  <si>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</si>
  <si>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</si>
  <si>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</si>
  <si>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</si>
  <si>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</si>
  <si>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</si>
  <si>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</si>
  <si>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</si>
  <si>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</si>
  <si>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愛知県北名古屋市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</si>
  <si>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</si>
  <si>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</si>
  <si>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</si>
  <si>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</si>
  <si>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</si>
  <si>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</si>
  <si>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</si>
  <si>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</si>
  <si>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</si>
  <si>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</si>
  <si>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</si>
  <si>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</si>
  <si>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</si>
  <si>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</si>
  <si>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</si>
  <si>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</si>
  <si>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</si>
  <si>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</si>
  <si>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</si>
  <si>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</si>
  <si>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</si>
  <si>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</si>
  <si>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</si>
  <si>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</si>
  <si>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</si>
  <si>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</si>
  <si>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</si>
  <si>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</si>
  <si>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</si>
  <si>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</si>
  <si>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</si>
  <si>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</si>
  <si>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</si>
  <si>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</si>
  <si>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</si>
  <si>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</si>
  <si>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</si>
  <si>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</si>
  <si>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北名古屋市下水道事業会計</t>
    <phoneticPr fontId="5"/>
  </si>
  <si>
    <t>法適用企業</t>
    <phoneticPr fontId="5"/>
  </si>
  <si>
    <t>北名古屋沖村西部土地区画整理事業特別会計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</si>
  <si>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</si>
  <si>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</si>
  <si>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</si>
  <si>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</si>
  <si>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</si>
  <si>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</si>
  <si>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</si>
  <si>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</si>
  <si>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</si>
  <si>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</si>
  <si>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</si>
  <si>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</si>
  <si>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</si>
  <si>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</si>
  <si>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</si>
  <si>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</si>
  <si>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</si>
  <si>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</si>
  <si>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</si>
  <si>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</si>
  <si>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</si>
  <si>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</si>
  <si>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</si>
  <si>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</si>
  <si>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</si>
  <si>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</si>
  <si>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</si>
  <si>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</si>
  <si>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</si>
  <si>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</si>
  <si>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</si>
  <si>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</si>
  <si>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</si>
  <si>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</si>
  <si>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</si>
  <si>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</si>
  <si>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</si>
  <si>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</si>
  <si>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</si>
  <si>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</si>
  <si>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</si>
  <si>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</si>
  <si>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</si>
  <si>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</si>
  <si>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</si>
  <si>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</si>
  <si>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</si>
  <si>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</si>
  <si>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</si>
  <si>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</si>
  <si>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</si>
  <si>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</si>
  <si>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</si>
  <si>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</si>
  <si>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</si>
  <si>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</si>
  <si>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</si>
  <si>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</si>
  <si>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北名古屋沖村西部土地区画整理事業特別会計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</si>
  <si>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</si>
  <si>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</si>
  <si>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</si>
  <si>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</si>
  <si>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</si>
  <si>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</si>
  <si>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</si>
  <si>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</si>
  <si>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</si>
  <si>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</si>
  <si>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</si>
  <si>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</si>
  <si>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</si>
  <si>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</si>
  <si>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</si>
  <si>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</si>
  <si>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</si>
  <si>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</si>
  <si>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</si>
  <si>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</si>
  <si>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</si>
  <si>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</si>
  <si>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</si>
  <si>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</si>
  <si>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</si>
  <si>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</si>
  <si>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</si>
  <si>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</si>
  <si>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</si>
  <si>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</si>
  <si>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</si>
  <si>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</si>
  <si>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</si>
  <si>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</si>
  <si>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</si>
  <si>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</si>
  <si>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</si>
  <si>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</si>
  <si>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</si>
  <si>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</si>
  <si>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</si>
  <si>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</si>
  <si>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</si>
  <si>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</si>
  <si>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</si>
  <si>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</si>
  <si>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</si>
  <si>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</si>
  <si>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</si>
  <si>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</si>
  <si>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</si>
  <si>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</si>
  <si>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</si>
  <si>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</si>
  <si>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</si>
  <si>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</si>
  <si>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</si>
  <si>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</si>
  <si>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</si>
  <si>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</si>
  <si>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</si>
  <si>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</si>
  <si>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</si>
  <si>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</si>
  <si>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</si>
  <si>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</si>
  <si>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</si>
  <si>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</si>
  <si>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</si>
  <si>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</si>
  <si>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</si>
  <si>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</si>
  <si>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</si>
  <si>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</si>
  <si>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</si>
  <si>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</si>
  <si>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</si>
  <si>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</si>
  <si>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</si>
  <si>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</si>
  <si>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</si>
  <si>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</si>
  <si>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</si>
  <si>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</si>
  <si>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</si>
  <si>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</si>
  <si>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2.33</t>
  </si>
  <si>
    <t>▲ 2.06</t>
  </si>
  <si>
    <t>▲ 6.45</t>
  </si>
  <si>
    <t>国民健康保険特別会計</t>
  </si>
  <si>
    <t>▲ 0.08</t>
  </si>
  <si>
    <t>一般会計</t>
  </si>
  <si>
    <t>北名古屋市下水道事業会計</t>
  </si>
  <si>
    <t>介護保険特別会計</t>
  </si>
  <si>
    <t>後期高齢者医療特別会計</t>
  </si>
  <si>
    <t>土地取得特別会計</t>
  </si>
  <si>
    <t>北名古屋沖村西部土地区画整理事業特別会計</t>
  </si>
  <si>
    <t>その他会計（赤字）</t>
  </si>
  <si>
    <t>その他会計（黒字）</t>
  </si>
  <si>
    <t>（百万円）</t>
    <phoneticPr fontId="5"/>
  </si>
  <si>
    <t>H30</t>
    <phoneticPr fontId="5"/>
  </si>
  <si>
    <t>R01</t>
    <phoneticPr fontId="5"/>
  </si>
  <si>
    <t>R02</t>
    <phoneticPr fontId="5"/>
  </si>
  <si>
    <t>R03</t>
    <phoneticPr fontId="5"/>
  </si>
  <si>
    <t>R04</t>
    <phoneticPr fontId="5"/>
  </si>
  <si>
    <t>西春日井広域事務組合</t>
    <rPh sb="0" eb="4">
      <t>ニシカスガイ</t>
    </rPh>
    <rPh sb="4" eb="10">
      <t>コウイキジムクミアイ</t>
    </rPh>
    <phoneticPr fontId="2"/>
  </si>
  <si>
    <t>北名古屋衛生組合</t>
    <rPh sb="0" eb="4">
      <t>キタナゴヤ</t>
    </rPh>
    <rPh sb="4" eb="8">
      <t>エイセイクミアイ</t>
    </rPh>
    <phoneticPr fontId="2"/>
  </si>
  <si>
    <t>北名古屋水道企業団</t>
    <rPh sb="0" eb="4">
      <t>キタナゴヤ</t>
    </rPh>
    <rPh sb="4" eb="9">
      <t>スイドウキギョウダン</t>
    </rPh>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</si>
  <si>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</si>
  <si>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愛知県後期高齢者医療広域連合（一般会計）</t>
    <rPh sb="0" eb="3">
      <t>アイチケン</t>
    </rPh>
    <rPh sb="3" eb="8">
      <t>コウキコウレイシャ</t>
    </rPh>
    <rPh sb="8" eb="10">
      <t>イリョウ</t>
    </rPh>
    <rPh sb="10" eb="14">
      <t>コウイキレンゴウ</t>
    </rPh>
    <rPh sb="15" eb="19">
      <t>イッパンカイケイ</t>
    </rPh>
    <phoneticPr fontId="2"/>
  </si>
  <si>
    <t>愛知県後期高齢者医療広域連合（後期高齢者医療特別会計）</t>
    <rPh sb="12" eb="14">
      <t>レンゴウ</t>
    </rPh>
    <rPh sb="15" eb="20">
      <t>コウキコウレイシャ</t>
    </rPh>
    <rPh sb="20" eb="22">
      <t>イリョウ</t>
    </rPh>
    <rPh sb="22" eb="26">
      <t>トクベツカイケイ</t>
    </rPh>
    <phoneticPr fontId="2"/>
  </si>
  <si>
    <t>尾張土地開発公社</t>
    <rPh sb="0" eb="8">
      <t>オワリトチカイハツコウシャ</t>
    </rPh>
    <phoneticPr fontId="2"/>
  </si>
  <si>
    <t>まちづくり振興基金</t>
    <rPh sb="5" eb="9">
      <t>シンコウキキン</t>
    </rPh>
    <phoneticPr fontId="5"/>
  </si>
  <si>
    <t>公共施設建設整備基金</t>
    <rPh sb="0" eb="4">
      <t>コウキョウシセツ</t>
    </rPh>
    <rPh sb="4" eb="10">
      <t>ケンセツセイビキキン</t>
    </rPh>
    <phoneticPr fontId="2"/>
  </si>
  <si>
    <t>都市計画事業基金</t>
    <rPh sb="0" eb="4">
      <t>トシケイカク</t>
    </rPh>
    <rPh sb="4" eb="8">
      <t>ジギョウキキン</t>
    </rPh>
    <phoneticPr fontId="2"/>
  </si>
  <si>
    <t>ふるさと応援基金</t>
    <rPh sb="4" eb="6">
      <t>オウエン</t>
    </rPh>
    <rPh sb="6" eb="8">
      <t>キキン</t>
    </rPh>
    <phoneticPr fontId="2"/>
  </si>
  <si>
    <t>駅及び駅周辺整備事業基金</t>
    <rPh sb="0" eb="2">
      <t>エキオヨ</t>
    </rPh>
    <rPh sb="3" eb="6">
      <t>エキシュウヘン</t>
    </rPh>
    <rPh sb="6" eb="12">
      <t>セイビジギョウキキン</t>
    </rPh>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</si>
  <si>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</si>
  <si>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</si>
  <si>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</si>
  <si>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</si>
  <si>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</si>
  <si>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内平均値を上回っているものの、前年度比で12.1ポイント改善した。これは、地方債の新規発行を抑制してきたことによる地方債現在高の減少や、充当可能基金の増加などが主な要因である。
　一方で、有形固定資産減価償却率は類似団体内平均値を下回っているものの、近年上昇傾向となっており、公共施設の老朽化が確実に進んでいる。公共施設の統廃合を検討した結果、長寿命化を行う施設については地方債借入れにより将来負担を強いることが予想されるため、公共施設等適正管理推進事業債などの交付税措置のある起債メニューを最大限活用し、公共施設等総合管理計画に基づいた個別施設計画によって適切な公共施設の維持管理を進めていく。</t>
    <rPh sb="50" eb="53">
      <t>チホウサイ</t>
    </rPh>
    <rPh sb="54" eb="58">
      <t>シンキハッコウ</t>
    </rPh>
    <rPh sb="59" eb="61">
      <t>ヨクセイ</t>
    </rPh>
    <rPh sb="70" eb="76">
      <t>チホウサイゲンザイダカ</t>
    </rPh>
    <rPh sb="77" eb="79">
      <t>ゲンショウ</t>
    </rPh>
    <rPh sb="81" eb="85">
      <t>ジュウトウカノウ</t>
    </rPh>
    <rPh sb="85" eb="87">
      <t>キキン</t>
    </rPh>
    <rPh sb="88" eb="90">
      <t>ゾウカ</t>
    </rPh>
    <rPh sb="103" eb="105">
      <t>イッポウ</t>
    </rPh>
    <rPh sb="128" eb="130">
      <t>シタマワ</t>
    </rPh>
    <rPh sb="138" eb="140">
      <t>キンネン</t>
    </rPh>
    <rPh sb="140" eb="144">
      <t>ジョウショウケイコウ</t>
    </rPh>
    <rPh sb="151" eb="155">
      <t>コウキョウシセツ</t>
    </rPh>
    <rPh sb="156" eb="159">
      <t>ロウキュウカ</t>
    </rPh>
    <rPh sb="160" eb="162">
      <t>カクジツ</t>
    </rPh>
    <rPh sb="163" eb="164">
      <t>スス</t>
    </rPh>
    <rPh sb="169" eb="173">
      <t>コウキョウシセツ</t>
    </rPh>
    <rPh sb="174" eb="177">
      <t>トウハイゴウ</t>
    </rPh>
    <rPh sb="178" eb="180">
      <t>ケントウ</t>
    </rPh>
    <rPh sb="182" eb="184">
      <t>ケッカ</t>
    </rPh>
    <rPh sb="185" eb="189">
      <t>チョウジュミョウカ</t>
    </rPh>
    <rPh sb="190" eb="191">
      <t>オコナ</t>
    </rPh>
    <rPh sb="192" eb="194">
      <t>シセツ</t>
    </rPh>
    <rPh sb="199" eb="204">
      <t>チホウサイカリイ</t>
    </rPh>
    <rPh sb="208" eb="212">
      <t>ショウライフタン</t>
    </rPh>
    <rPh sb="213" eb="214">
      <t>シ</t>
    </rPh>
    <rPh sb="219" eb="221">
      <t>ヨソウ</t>
    </rPh>
    <rPh sb="227" eb="240">
      <t>コウキョウシセツトウテキセイカンリスイシンジギョウ</t>
    </rPh>
    <rPh sb="240" eb="241">
      <t>サイ</t>
    </rPh>
    <rPh sb="244" eb="249">
      <t>コウフゼイソチ</t>
    </rPh>
    <rPh sb="252" eb="254">
      <t>キサイ</t>
    </rPh>
    <rPh sb="259" eb="262">
      <t>サイダイゲン</t>
    </rPh>
    <rPh sb="262" eb="264">
      <t>カツヨウ</t>
    </rPh>
    <rPh sb="295" eb="297">
      <t>コウキョウ</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</si>
  <si>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</si>
  <si>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</si>
  <si>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</si>
  <si>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</si>
  <si>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</si>
  <si>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</si>
  <si>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</si>
  <si>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実質公債費比率は、類似団体内平均値をわずかに下回っており、近年増加傾向が続いていた指標が令和４年度は減少に転じた。現在、合併特例債をはじめとした元利償還金の償還ピーク時期にあたるものの、分母にあたる標準財政規模については、新型コロナウイルスの影響を最も受けた令和２年度から回復傾向にある。
　将来負担比率が近年改善してきている主な要因として、地方債現在高の減少が挙げられ、現在高は300億円を下回っている状況である。今後も地方債の新規発行は抑制していく予定であり、公債費についても徐々に減少していく見込みであるため、実質公債費比率とともに指標は緩やかに減少していく見込みである。</t>
    <rPh sb="1" eb="8">
      <t>ジッシツコウサイヒヒリツ</t>
    </rPh>
    <rPh sb="10" eb="14">
      <t>ルイジダンタイ</t>
    </rPh>
    <rPh sb="14" eb="15">
      <t>ナイ</t>
    </rPh>
    <rPh sb="15" eb="17">
      <t>ヘイキン</t>
    </rPh>
    <rPh sb="17" eb="18">
      <t>アタイ</t>
    </rPh>
    <rPh sb="23" eb="25">
      <t>シタマワ</t>
    </rPh>
    <rPh sb="30" eb="32">
      <t>キンネン</t>
    </rPh>
    <rPh sb="32" eb="34">
      <t>ゾウカ</t>
    </rPh>
    <rPh sb="34" eb="36">
      <t>ケイコウ</t>
    </rPh>
    <rPh sb="37" eb="38">
      <t>ツヅ</t>
    </rPh>
    <rPh sb="42" eb="44">
      <t>シヒョウ</t>
    </rPh>
    <rPh sb="45" eb="47">
      <t>レイワ</t>
    </rPh>
    <rPh sb="48" eb="50">
      <t>ネンド</t>
    </rPh>
    <rPh sb="51" eb="53">
      <t>ゲンショウ</t>
    </rPh>
    <rPh sb="54" eb="55">
      <t>テン</t>
    </rPh>
    <rPh sb="58" eb="60">
      <t>ゲンザイ</t>
    </rPh>
    <rPh sb="61" eb="66">
      <t>ガッペイトクレイサイ</t>
    </rPh>
    <rPh sb="73" eb="77">
      <t>ガンリショウカン</t>
    </rPh>
    <rPh sb="77" eb="78">
      <t>キン</t>
    </rPh>
    <rPh sb="79" eb="81">
      <t>ショウカン</t>
    </rPh>
    <rPh sb="84" eb="86">
      <t>ジキ</t>
    </rPh>
    <rPh sb="94" eb="96">
      <t>ブンボ</t>
    </rPh>
    <rPh sb="100" eb="106">
      <t>ヒョウジュンザイセイキボ</t>
    </rPh>
    <rPh sb="112" eb="114">
      <t>シンガタ</t>
    </rPh>
    <rPh sb="122" eb="124">
      <t>エイキョウ</t>
    </rPh>
    <rPh sb="125" eb="126">
      <t>モット</t>
    </rPh>
    <rPh sb="127" eb="128">
      <t>ウ</t>
    </rPh>
    <rPh sb="130" eb="132">
      <t>レイワ</t>
    </rPh>
    <rPh sb="133" eb="135">
      <t>ネンド</t>
    </rPh>
    <rPh sb="137" eb="139">
      <t>カイフク</t>
    </rPh>
    <rPh sb="139" eb="141">
      <t>ケイコウ</t>
    </rPh>
    <rPh sb="147" eb="153">
      <t>ショウライフタンヒリツ</t>
    </rPh>
    <rPh sb="154" eb="156">
      <t>キンネン</t>
    </rPh>
    <rPh sb="156" eb="158">
      <t>カイゼン</t>
    </rPh>
    <rPh sb="164" eb="165">
      <t>オモ</t>
    </rPh>
    <rPh sb="166" eb="168">
      <t>ヨウイン</t>
    </rPh>
    <rPh sb="172" eb="175">
      <t>チホウサイ</t>
    </rPh>
    <rPh sb="175" eb="178">
      <t>ゲンザイダカ</t>
    </rPh>
    <rPh sb="179" eb="181">
      <t>ゲンショウ</t>
    </rPh>
    <rPh sb="182" eb="183">
      <t>ア</t>
    </rPh>
    <rPh sb="187" eb="190">
      <t>ゲンザイダカ</t>
    </rPh>
    <rPh sb="194" eb="196">
      <t>オクエン</t>
    </rPh>
    <rPh sb="197" eb="199">
      <t>シタマワ</t>
    </rPh>
    <rPh sb="203" eb="205">
      <t>ジョウキョウ</t>
    </rPh>
    <rPh sb="209" eb="211">
      <t>コンゴ</t>
    </rPh>
    <rPh sb="212" eb="215">
      <t>チホウサイ</t>
    </rPh>
    <rPh sb="216" eb="220">
      <t>シンキハッコウ</t>
    </rPh>
    <rPh sb="221" eb="223">
      <t>ヨクセイ</t>
    </rPh>
    <rPh sb="227" eb="229">
      <t>ヨテイ</t>
    </rPh>
    <rPh sb="233" eb="236">
      <t>コウサイヒ</t>
    </rPh>
    <rPh sb="241" eb="243">
      <t>ジョジョ</t>
    </rPh>
    <rPh sb="244" eb="246">
      <t>ゲンショウ</t>
    </rPh>
    <rPh sb="250" eb="252">
      <t>ミコ</t>
    </rPh>
    <rPh sb="259" eb="264">
      <t>ジッシツコウサイヒ</t>
    </rPh>
    <rPh sb="264" eb="266">
      <t>ヒリツ</t>
    </rPh>
    <rPh sb="270" eb="272">
      <t>シヒョウ</t>
    </rPh>
    <rPh sb="273" eb="274">
      <t>ユル</t>
    </rPh>
    <rPh sb="277" eb="279">
      <t>ゲンショウ</t>
    </rPh>
    <rPh sb="283" eb="285">
      <t>ミコミ</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</si>
</sst>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45945</c:v>
                </c:pt>
                <c:pt idx="4">
                  <c:v>44475</c:v>
                </c:pt>
              </c:numCache>
            </c:numRef>
          </c:val>
          <c:smooth val="0"/>
          <c:extLst>
            <c:ext xmlns:c16="http://schemas.microsoft.com/office/drawing/2014/chart" uri="{C3380CC4-5D6E-409C-BE32-E72D297353CC}">
              <c16:uniqueId val="{00000000-CDF5-4588-8417-BE6F65C623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29111</c:v>
                </c:pt>
                <c:pt idx="1">
                  <c:v>32922</c:v>
                </c:pt>
                <c:pt idx="2">
                  <c:v>25242</c:v>
                </c:pt>
                <c:pt idx="3">
                  <c:v>21396</c:v>
                </c:pt>
                <c:pt idx="4">
                  <c:v>24105</c:v>
                </c:pt>
              </c:numCache>
            </c:numRef>
          </c:val>
          <c:smooth val="0"/>
          <c:extLst>
            <c:ext xmlns:c16="http://schemas.microsoft.com/office/drawing/2014/chart" uri="{C3380CC4-5D6E-409C-BE32-E72D297353CC}">
              <c16:uniqueId val="{00000001-CDF5-4588-8417-BE6F65C623D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5.54</c:v>
                </c:pt>
                <c:pt idx="1">
                  <c:v>7.02</c:v>
                </c:pt>
                <c:pt idx="2">
                  <c:v>7.48</c:v>
                </c:pt>
                <c:pt idx="3">
                  <c:v>10.199999999999999</c:v>
                </c:pt>
                <c:pt idx="4">
                  <c:v>6.39</c:v>
                </c:pt>
              </c:numCache>
            </c:numRef>
          </c:val>
          <c:extLst>
            <c:ext xmlns:c16="http://schemas.microsoft.com/office/drawing/2014/chart" uri="{C3380CC4-5D6E-409C-BE32-E72D297353CC}">
              <c16:uniqueId val="{00000000-4E80-4A0C-907D-9577CFC1B69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13.74</c:v>
                </c:pt>
                <c:pt idx="1">
                  <c:v>9.59</c:v>
                </c:pt>
                <c:pt idx="2">
                  <c:v>6.69</c:v>
                </c:pt>
                <c:pt idx="3">
                  <c:v>12.59</c:v>
                </c:pt>
                <c:pt idx="4">
                  <c:v>15.87</c:v>
                </c:pt>
              </c:numCache>
            </c:numRef>
          </c:val>
          <c:extLst>
            <c:ext xmlns:c16="http://schemas.microsoft.com/office/drawing/2014/chart" uri="{C3380CC4-5D6E-409C-BE32-E72D297353CC}">
              <c16:uniqueId val="{00000001-4E80-4A0C-907D-9577CFC1B69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4.8499999999999996</c:v>
                </c:pt>
                <c:pt idx="1">
                  <c:v>-2.33</c:v>
                </c:pt>
                <c:pt idx="2">
                  <c:v>-2.06</c:v>
                </c:pt>
                <c:pt idx="3">
                  <c:v>6.04</c:v>
                </c:pt>
                <c:pt idx="4">
                  <c:v>-6.45</c:v>
                </c:pt>
              </c:numCache>
            </c:numRef>
          </c:val>
          <c:smooth val="0"/>
          <c:extLst>
            <c:ext xmlns:c16="http://schemas.microsoft.com/office/drawing/2014/chart" uri="{C3380CC4-5D6E-409C-BE32-E72D297353CC}">
              <c16:uniqueId val="{00000002-4E80-4A0C-907D-9577CFC1B69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1.1100000000000001</c:v>
                </c:pt>
                <c:pt idx="2">
                  <c:v>#N/A</c:v>
                </c:pt>
                <c:pt idx="3">
                  <c:v>1.7</c:v>
                </c:pt>
                <c:pt idx="4">
                  <c:v>0</c:v>
                </c:pt>
                <c:pt idx="5">
                  <c:v>0</c:v>
                </c:pt>
                <c:pt idx="6">
                  <c:v>0</c:v>
                </c:pt>
                <c:pt idx="7">
                  <c:v>0</c:v>
                </c:pt>
                <c:pt idx="8">
                  <c:v>0</c:v>
                </c:pt>
                <c:pt idx="9">
                  <c:v>0</c:v>
                </c:pt>
              </c:numCache>
            </c:numRef>
          </c:val>
          <c:extLst>
            <c:ext xmlns:c16="http://schemas.microsoft.com/office/drawing/2014/chart" uri="{C3380CC4-5D6E-409C-BE32-E72D297353CC}">
              <c16:uniqueId val="{00000000-1B18-4D6F-9C35-CF5D34AE0EE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B18-4D6F-9C35-CF5D34AE0EE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B18-4D6F-9C35-CF5D34AE0EE1}"/>
            </c:ext>
          </c:extLst>
        </c:ser>
        <c:ser>
          <c:idx val="3"/>
          <c:order val="3"/>
          <c:tx>
            <c:strRef>
              <c:f>データシート!$A$30</c:f>
              <c:strCache>
                <c:ptCount val="1"/>
                <c:pt idx="0">
                  <c:v>北名古屋沖村西部土地区画整理事業特別会計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2.38</c:v>
                </c:pt>
                <c:pt idx="2">
                  <c:v>#N/A</c:v>
                </c:pt>
                <c:pt idx="3">
                  <c:v>1.58</c:v>
                </c:pt>
                <c:pt idx="4">
                  <c:v>#N/A</c:v>
                </c:pt>
                <c:pt idx="5">
                  <c:v>0</c:v>
                </c:pt>
                <c:pt idx="6">
                  <c:v>#N/A</c:v>
                </c:pt>
                <c:pt idx="7">
                  <c:v>0</c:v>
                </c:pt>
                <c:pt idx="8">
                  <c:v>#N/A</c:v>
                </c:pt>
                <c:pt idx="9">
                  <c:v>0</c:v>
                </c:pt>
              </c:numCache>
            </c:numRef>
          </c:val>
          <c:extLst>
            <c:ext xmlns:c16="http://schemas.microsoft.com/office/drawing/2014/chart" uri="{C3380CC4-5D6E-409C-BE32-E72D297353CC}">
              <c16:uniqueId val="{00000003-1B18-4D6F-9C35-CF5D34AE0EE1}"/>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B18-4D6F-9C35-CF5D34AE0EE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0.04</c:v>
                </c:pt>
                <c:pt idx="2">
                  <c:v>#N/A</c:v>
                </c:pt>
                <c:pt idx="3">
                  <c:v>0.02</c:v>
                </c:pt>
                <c:pt idx="4">
                  <c:v>#N/A</c:v>
                </c:pt>
                <c:pt idx="5">
                  <c:v>0.02</c:v>
                </c:pt>
                <c:pt idx="6">
                  <c:v>#N/A</c:v>
                </c:pt>
                <c:pt idx="7">
                  <c:v>0.02</c:v>
                </c:pt>
                <c:pt idx="8">
                  <c:v>#N/A</c:v>
                </c:pt>
                <c:pt idx="9">
                  <c:v>0.03</c:v>
                </c:pt>
              </c:numCache>
            </c:numRef>
          </c:val>
          <c:extLst>
            <c:ext xmlns:c16="http://schemas.microsoft.com/office/drawing/2014/chart" uri="{C3380CC4-5D6E-409C-BE32-E72D297353CC}">
              <c16:uniqueId val="{00000005-1B18-4D6F-9C35-CF5D34AE0EE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0.85</c:v>
                </c:pt>
                <c:pt idx="2">
                  <c:v>#N/A</c:v>
                </c:pt>
                <c:pt idx="3">
                  <c:v>0.57999999999999996</c:v>
                </c:pt>
                <c:pt idx="4">
                  <c:v>#N/A</c:v>
                </c:pt>
                <c:pt idx="5">
                  <c:v>1.67</c:v>
                </c:pt>
                <c:pt idx="6">
                  <c:v>#N/A</c:v>
                </c:pt>
                <c:pt idx="7">
                  <c:v>1.45</c:v>
                </c:pt>
                <c:pt idx="8">
                  <c:v>#N/A</c:v>
                </c:pt>
                <c:pt idx="9">
                  <c:v>0.99</c:v>
                </c:pt>
              </c:numCache>
            </c:numRef>
          </c:val>
          <c:extLst>
            <c:ext xmlns:c16="http://schemas.microsoft.com/office/drawing/2014/chart" uri="{C3380CC4-5D6E-409C-BE32-E72D297353CC}">
              <c16:uniqueId val="{00000006-1B18-4D6F-9C35-CF5D34AE0EE1}"/>
            </c:ext>
          </c:extLst>
        </c:ser>
        <c:ser>
          <c:idx val="7"/>
          <c:order val="7"/>
          <c:tx>
            <c:strRef>
              <c:f>データシート!$A$34</c:f>
              <c:strCache>
                <c:ptCount val="1"/>
                <c:pt idx="0">
                  <c:v>北名古屋市下水道事業会計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3.89</c:v>
                </c:pt>
                <c:pt idx="6">
                  <c:v>#N/A</c:v>
                </c:pt>
                <c:pt idx="7">
                  <c:v>4.1900000000000004</c:v>
                </c:pt>
                <c:pt idx="8">
                  <c:v>#N/A</c:v>
                </c:pt>
                <c:pt idx="9">
                  <c:v>4.74</c:v>
                </c:pt>
              </c:numCache>
            </c:numRef>
          </c:val>
          <c:extLst>
            <c:ext xmlns:c16="http://schemas.microsoft.com/office/drawing/2014/chart" uri="{C3380CC4-5D6E-409C-BE32-E72D297353CC}">
              <c16:uniqueId val="{00000007-1B18-4D6F-9C35-CF5D34AE0EE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5.53</c:v>
                </c:pt>
                <c:pt idx="2">
                  <c:v>#N/A</c:v>
                </c:pt>
                <c:pt idx="3">
                  <c:v>7.01</c:v>
                </c:pt>
                <c:pt idx="4">
                  <c:v>#N/A</c:v>
                </c:pt>
                <c:pt idx="5">
                  <c:v>7.47</c:v>
                </c:pt>
                <c:pt idx="6">
                  <c:v>#N/A</c:v>
                </c:pt>
                <c:pt idx="7">
                  <c:v>10.19</c:v>
                </c:pt>
                <c:pt idx="8">
                  <c:v>#N/A</c:v>
                </c:pt>
                <c:pt idx="9">
                  <c:v>6.39</c:v>
                </c:pt>
              </c:numCache>
            </c:numRef>
          </c:val>
          <c:extLst>
            <c:ext xmlns:c16="http://schemas.microsoft.com/office/drawing/2014/chart" uri="{C3380CC4-5D6E-409C-BE32-E72D297353CC}">
              <c16:uniqueId val="{00000008-1B18-4D6F-9C35-CF5D34AE0EE1}"/>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0.53</c:v>
                </c:pt>
                <c:pt idx="2">
                  <c:v>#N/A</c:v>
                </c:pt>
                <c:pt idx="3">
                  <c:v>0.09</c:v>
                </c:pt>
                <c:pt idx="4">
                  <c:v>#N/A</c:v>
                </c:pt>
                <c:pt idx="5">
                  <c:v>0.48</c:v>
                </c:pt>
                <c:pt idx="6">
                  <c:v>#N/A</c:v>
                </c:pt>
                <c:pt idx="7">
                  <c:v>0</c:v>
                </c:pt>
                <c:pt idx="8">
                  <c:v>0.08</c:v>
                </c:pt>
                <c:pt idx="9">
                  <c:v>#N/A</c:v>
                </c:pt>
              </c:numCache>
            </c:numRef>
          </c:val>
          <c:extLst>
            <c:ext xmlns:c16="http://schemas.microsoft.com/office/drawing/2014/chart" uri="{C3380CC4-5D6E-409C-BE32-E72D297353CC}">
              <c16:uniqueId val="{00000009-1B18-4D6F-9C35-CF5D34AE0EE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2588</c:v>
                </c:pt>
                <c:pt idx="5">
                  <c:v>2580</c:v>
                </c:pt>
                <c:pt idx="8">
                  <c:v>2588</c:v>
                </c:pt>
                <c:pt idx="11">
                  <c:v>2845</c:v>
                </c:pt>
                <c:pt idx="14">
                  <c:v>2933</c:v>
                </c:pt>
              </c:numCache>
            </c:numRef>
          </c:val>
          <c:extLst>
            <c:ext xmlns:c16="http://schemas.microsoft.com/office/drawing/2014/chart" uri="{C3380CC4-5D6E-409C-BE32-E72D297353CC}">
              <c16:uniqueId val="{00000000-B6E7-487F-92D4-262CD8EDCCF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6E7-487F-92D4-262CD8EDCCF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200</c:v>
                </c:pt>
                <c:pt idx="3">
                  <c:v>179</c:v>
                </c:pt>
                <c:pt idx="6">
                  <c:v>181</c:v>
                </c:pt>
                <c:pt idx="9">
                  <c:v>158</c:v>
                </c:pt>
                <c:pt idx="12">
                  <c:v>164</c:v>
                </c:pt>
              </c:numCache>
            </c:numRef>
          </c:val>
          <c:extLst>
            <c:ext xmlns:c16="http://schemas.microsoft.com/office/drawing/2014/chart" uri="{C3380CC4-5D6E-409C-BE32-E72D297353CC}">
              <c16:uniqueId val="{00000002-B6E7-487F-92D4-262CD8EDCCF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358</c:v>
                </c:pt>
                <c:pt idx="3">
                  <c:v>282</c:v>
                </c:pt>
                <c:pt idx="6">
                  <c:v>177</c:v>
                </c:pt>
                <c:pt idx="9">
                  <c:v>132</c:v>
                </c:pt>
                <c:pt idx="12">
                  <c:v>122</c:v>
                </c:pt>
              </c:numCache>
            </c:numRef>
          </c:val>
          <c:extLst>
            <c:ext xmlns:c16="http://schemas.microsoft.com/office/drawing/2014/chart" uri="{C3380CC4-5D6E-409C-BE32-E72D297353CC}">
              <c16:uniqueId val="{00000003-B6E7-487F-92D4-262CD8EDCCF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532</c:v>
                </c:pt>
                <c:pt idx="3">
                  <c:v>520</c:v>
                </c:pt>
                <c:pt idx="6">
                  <c:v>588</c:v>
                </c:pt>
                <c:pt idx="9">
                  <c:v>513</c:v>
                </c:pt>
                <c:pt idx="12">
                  <c:v>534</c:v>
                </c:pt>
              </c:numCache>
            </c:numRef>
          </c:val>
          <c:extLst>
            <c:ext xmlns:c16="http://schemas.microsoft.com/office/drawing/2014/chart" uri="{C3380CC4-5D6E-409C-BE32-E72D297353CC}">
              <c16:uniqueId val="{00000004-B6E7-487F-92D4-262CD8EDCCF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E7-487F-92D4-262CD8EDCCF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6E7-487F-92D4-262CD8EDCCF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2143</c:v>
                </c:pt>
                <c:pt idx="3">
                  <c:v>2435</c:v>
                </c:pt>
                <c:pt idx="6">
                  <c:v>2722</c:v>
                </c:pt>
                <c:pt idx="9">
                  <c:v>2928</c:v>
                </c:pt>
                <c:pt idx="12">
                  <c:v>2962</c:v>
                </c:pt>
              </c:numCache>
            </c:numRef>
          </c:val>
          <c:extLst>
            <c:ext xmlns:c16="http://schemas.microsoft.com/office/drawing/2014/chart" uri="{C3380CC4-5D6E-409C-BE32-E72D297353CC}">
              <c16:uniqueId val="{00000007-B6E7-487F-92D4-262CD8EDCCF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645</c:v>
                </c:pt>
                <c:pt idx="2">
                  <c:v>#N/A</c:v>
                </c:pt>
                <c:pt idx="3">
                  <c:v>#N/A</c:v>
                </c:pt>
                <c:pt idx="4">
                  <c:v>836</c:v>
                </c:pt>
                <c:pt idx="5">
                  <c:v>#N/A</c:v>
                </c:pt>
                <c:pt idx="6">
                  <c:v>#N/A</c:v>
                </c:pt>
                <c:pt idx="7">
                  <c:v>1080</c:v>
                </c:pt>
                <c:pt idx="8">
                  <c:v>#N/A</c:v>
                </c:pt>
                <c:pt idx="9">
                  <c:v>#N/A</c:v>
                </c:pt>
                <c:pt idx="10">
                  <c:v>886</c:v>
                </c:pt>
                <c:pt idx="11">
                  <c:v>#N/A</c:v>
                </c:pt>
                <c:pt idx="12">
                  <c:v>#N/A</c:v>
                </c:pt>
                <c:pt idx="13">
                  <c:v>849</c:v>
                </c:pt>
                <c:pt idx="14">
                  <c:v>#N/A</c:v>
                </c:pt>
              </c:numCache>
            </c:numRef>
          </c:val>
          <c:smooth val="0"/>
          <c:extLst>
            <c:ext xmlns:c16="http://schemas.microsoft.com/office/drawing/2014/chart" uri="{C3380CC4-5D6E-409C-BE32-E72D297353CC}">
              <c16:uniqueId val="{00000008-B6E7-487F-92D4-262CD8EDCCF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28639</c:v>
                </c:pt>
                <c:pt idx="5">
                  <c:v>28913</c:v>
                </c:pt>
                <c:pt idx="8">
                  <c:v>29874</c:v>
                </c:pt>
                <c:pt idx="11">
                  <c:v>29671</c:v>
                </c:pt>
                <c:pt idx="14">
                  <c:v>28367</c:v>
                </c:pt>
              </c:numCache>
            </c:numRef>
          </c:val>
          <c:extLst>
            <c:ext xmlns:c16="http://schemas.microsoft.com/office/drawing/2014/chart" uri="{C3380CC4-5D6E-409C-BE32-E72D297353CC}">
              <c16:uniqueId val="{00000000-B10A-4233-98E9-575827BFFB7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13323</c:v>
                </c:pt>
                <c:pt idx="5">
                  <c:v>13373</c:v>
                </c:pt>
                <c:pt idx="8">
                  <c:v>12105</c:v>
                </c:pt>
                <c:pt idx="11">
                  <c:v>11831</c:v>
                </c:pt>
                <c:pt idx="14">
                  <c:v>11866</c:v>
                </c:pt>
              </c:numCache>
            </c:numRef>
          </c:val>
          <c:extLst>
            <c:ext xmlns:c16="http://schemas.microsoft.com/office/drawing/2014/chart" uri="{C3380CC4-5D6E-409C-BE32-E72D297353CC}">
              <c16:uniqueId val="{00000001-B10A-4233-98E9-575827BFFB7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4705</c:v>
                </c:pt>
                <c:pt idx="5">
                  <c:v>3991</c:v>
                </c:pt>
                <c:pt idx="8">
                  <c:v>2945</c:v>
                </c:pt>
                <c:pt idx="11">
                  <c:v>4759</c:v>
                </c:pt>
                <c:pt idx="14">
                  <c:v>6239</c:v>
                </c:pt>
              </c:numCache>
            </c:numRef>
          </c:val>
          <c:extLst>
            <c:ext xmlns:c16="http://schemas.microsoft.com/office/drawing/2014/chart" uri="{C3380CC4-5D6E-409C-BE32-E72D297353CC}">
              <c16:uniqueId val="{00000002-B10A-4233-98E9-575827BFFB7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0A-4233-98E9-575827BFFB7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0A-4233-98E9-575827BFFB7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0A-4233-98E9-575827BFFB7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3093</c:v>
                </c:pt>
                <c:pt idx="3">
                  <c:v>3055</c:v>
                </c:pt>
                <c:pt idx="6">
                  <c:v>3065</c:v>
                </c:pt>
                <c:pt idx="9">
                  <c:v>3017</c:v>
                </c:pt>
                <c:pt idx="12">
                  <c:v>3007</c:v>
                </c:pt>
              </c:numCache>
            </c:numRef>
          </c:val>
          <c:extLst>
            <c:ext xmlns:c16="http://schemas.microsoft.com/office/drawing/2014/chart" uri="{C3380CC4-5D6E-409C-BE32-E72D297353CC}">
              <c16:uniqueId val="{00000006-B10A-4233-98E9-575827BFFB7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1190</c:v>
                </c:pt>
                <c:pt idx="3">
                  <c:v>818</c:v>
                </c:pt>
                <c:pt idx="6">
                  <c:v>640</c:v>
                </c:pt>
                <c:pt idx="9">
                  <c:v>1142</c:v>
                </c:pt>
                <c:pt idx="12">
                  <c:v>1486</c:v>
                </c:pt>
              </c:numCache>
            </c:numRef>
          </c:val>
          <c:extLst>
            <c:ext xmlns:c16="http://schemas.microsoft.com/office/drawing/2014/chart" uri="{C3380CC4-5D6E-409C-BE32-E72D297353CC}">
              <c16:uniqueId val="{00000007-B10A-4233-98E9-575827BFFB7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11991</c:v>
                </c:pt>
                <c:pt idx="3">
                  <c:v>12325</c:v>
                </c:pt>
                <c:pt idx="6">
                  <c:v>13229</c:v>
                </c:pt>
                <c:pt idx="9">
                  <c:v>12929</c:v>
                </c:pt>
                <c:pt idx="12">
                  <c:v>12867</c:v>
                </c:pt>
              </c:numCache>
            </c:numRef>
          </c:val>
          <c:extLst>
            <c:ext xmlns:c16="http://schemas.microsoft.com/office/drawing/2014/chart" uri="{C3380CC4-5D6E-409C-BE32-E72D297353CC}">
              <c16:uniqueId val="{00000008-B10A-4233-98E9-575827BFFB7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1079</c:v>
                </c:pt>
                <c:pt idx="3">
                  <c:v>700</c:v>
                </c:pt>
                <c:pt idx="6">
                  <c:v>1344</c:v>
                </c:pt>
                <c:pt idx="9">
                  <c:v>1200</c:v>
                </c:pt>
                <c:pt idx="12">
                  <c:v>1037</c:v>
                </c:pt>
              </c:numCache>
            </c:numRef>
          </c:val>
          <c:extLst>
            <c:ext xmlns:c16="http://schemas.microsoft.com/office/drawing/2014/chart" uri="{C3380CC4-5D6E-409C-BE32-E72D297353CC}">
              <c16:uniqueId val="{00000009-B10A-4233-98E9-575827BFFB7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30351</c:v>
                </c:pt>
                <c:pt idx="3">
                  <c:v>30193</c:v>
                </c:pt>
                <c:pt idx="6">
                  <c:v>31177</c:v>
                </c:pt>
                <c:pt idx="9">
                  <c:v>30921</c:v>
                </c:pt>
                <c:pt idx="12">
                  <c:v>28973</c:v>
                </c:pt>
              </c:numCache>
            </c:numRef>
          </c:val>
          <c:extLst>
            <c:ext xmlns:c16="http://schemas.microsoft.com/office/drawing/2014/chart" uri="{C3380CC4-5D6E-409C-BE32-E72D297353CC}">
              <c16:uniqueId val="{0000000A-B10A-4233-98E9-575827BFFB7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1038</c:v>
                </c:pt>
                <c:pt idx="2">
                  <c:v>#N/A</c:v>
                </c:pt>
                <c:pt idx="3">
                  <c:v>#N/A</c:v>
                </c:pt>
                <c:pt idx="4">
                  <c:v>813</c:v>
                </c:pt>
                <c:pt idx="5">
                  <c:v>#N/A</c:v>
                </c:pt>
                <c:pt idx="6">
                  <c:v>#N/A</c:v>
                </c:pt>
                <c:pt idx="7">
                  <c:v>4531</c:v>
                </c:pt>
                <c:pt idx="8">
                  <c:v>#N/A</c:v>
                </c:pt>
                <c:pt idx="9">
                  <c:v>#N/A</c:v>
                </c:pt>
                <c:pt idx="10">
                  <c:v>2948</c:v>
                </c:pt>
                <c:pt idx="11">
                  <c:v>#N/A</c:v>
                </c:pt>
                <c:pt idx="12">
                  <c:v>#N/A</c:v>
                </c:pt>
                <c:pt idx="13">
                  <c:v>897</c:v>
                </c:pt>
                <c:pt idx="14">
                  <c:v>#N/A</c:v>
                </c:pt>
              </c:numCache>
            </c:numRef>
          </c:val>
          <c:smooth val="0"/>
          <c:extLst>
            <c:ext xmlns:c16="http://schemas.microsoft.com/office/drawing/2014/chart" uri="{C3380CC4-5D6E-409C-BE32-E72D297353CC}">
              <c16:uniqueId val="{0000000B-B10A-4233-98E9-575827BFFB7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1191</c:v>
                </c:pt>
                <c:pt idx="1">
                  <c:v>2397</c:v>
                </c:pt>
                <c:pt idx="2">
                  <c:v>2935</c:v>
                </c:pt>
              </c:numCache>
            </c:numRef>
          </c:val>
          <c:extLst>
            <c:ext xmlns:c16="http://schemas.microsoft.com/office/drawing/2014/chart" uri="{C3380CC4-5D6E-409C-BE32-E72D297353CC}">
              <c16:uniqueId val="{00000000-4875-459D-97BA-80FDFC308D1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502</c:v>
                </c:pt>
                <c:pt idx="2">
                  <c:v>733</c:v>
                </c:pt>
              </c:numCache>
            </c:numRef>
          </c:val>
          <c:extLst>
            <c:ext xmlns:c16="http://schemas.microsoft.com/office/drawing/2014/chart" uri="{C3380CC4-5D6E-409C-BE32-E72D297353CC}">
              <c16:uniqueId val="{00000001-4875-459D-97BA-80FDFC308D1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2691</c:v>
                </c:pt>
                <c:pt idx="1">
                  <c:v>2834</c:v>
                </c:pt>
                <c:pt idx="2">
                  <c:v>3551</c:v>
                </c:pt>
              </c:numCache>
            </c:numRef>
          </c:val>
          <c:extLst>
            <c:ext xmlns:c16="http://schemas.microsoft.com/office/drawing/2014/chart" uri="{C3380CC4-5D6E-409C-BE32-E72D297353CC}">
              <c16:uniqueId val="{00000002-4875-459D-97BA-80FDFC308D1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{7FC8D59E-60A7-4B7F-9BAC-90BA98C1C0A2}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A076-4934-836E-23A588DD4A9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{5CB30DB4-763D-42D9-BCD1-8BB8ABE81E9A}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076-4934-836E-23A588DD4A9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{C9C51E07-4EB0-441D-B642-79C91CB4E124}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076-4934-836E-23A588DD4A9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{9110EF08-A174-4BD7-B759-3F58E78FFF84}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076-4934-836E-23A588DD4A9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{6D170158-C30F-42BD-961D-E9FA0F3D7FDB}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076-4934-836E-23A588DD4A9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{968814CA-BAFE-4AF0-8A47-BA11F971B8ED}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A076-4934-836E-23A588DD4A9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{CE260CAA-40FE-46DE-A51B-6EDAE91C5B44}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A076-4934-836E-23A588DD4A9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{6BEA6EBB-DF7A-4811-AE64-5386477BB29F}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A076-4934-836E-23A588DD4A9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{940102F8-7AEB-4A04-9328-723C74821444}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A076-4934-836E-23A588DD4A9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54.7</c:v>
                </c:pt>
                <c:pt idx="8">
                  <c:v>56.2</c:v>
                </c:pt>
                <c:pt idx="16">
                  <c:v>54.6</c:v>
                </c:pt>
                <c:pt idx="24">
                  <c:v>56.2</c:v>
                </c:pt>
                <c:pt idx="32">
                  <c:v>60.8</c:v>
                </c:pt>
              </c:numCache>
            </c:numRef>
          </c:xVal>
          <c:yVal>
            <c:numRef>
              <c:f>公会計指標分析・財政指標組合せ分析表!$BP$51:$DC$51</c:f>
              <c:numCache>
                <c:formatCode>#,##0.0;"▲ "#,##0.0</c:formatCode>
                <c:ptCount val="40"/>
                <c:pt idx="0">
                  <c:v>6.8</c:v>
                </c:pt>
                <c:pt idx="8">
                  <c:v>5.2</c:v>
                </c:pt>
                <c:pt idx="16">
                  <c:v>28.9</c:v>
                </c:pt>
                <c:pt idx="24">
                  <c:v>17.600000000000001</c:v>
                </c:pt>
                <c:pt idx="32">
                  <c:v>5.5</c:v>
                </c:pt>
              </c:numCache>
            </c:numRef>
          </c:yVal>
          <c:smooth val="0"/>
          <c:extLst>
            <c:ext xmlns:c16="http://schemas.microsoft.com/office/drawing/2014/chart" uri="{C3380CC4-5D6E-409C-BE32-E72D297353CC}">
              <c16:uniqueId val="{00000009-A076-4934-836E-23A588DD4A9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{D7E087EE-359D-401C-8153-57C1747A045A}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A076-4934-836E-23A588DD4A9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{6213E4A3-9C31-4B31-B2AA-7B8F4200BB0D}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076-4934-836E-23A588DD4A9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{0C7AF7B7-ACF6-4F5F-9A5E-F97A09E6973B}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076-4934-836E-23A588DD4A9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{43903CC5-A07E-4E63-AB23-C54ACEC97EEE}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076-4934-836E-23A588DD4A9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{C9931170-3A1A-4995-A95C-1F0F997D262C}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076-4934-836E-23A588DD4A9D}"/>
                </c:ext>
              </c:extLst>
            </c:dLbl>
            <c:dLbl>
              <c:idx val="8"/>
              <c:layout>
                <c:manualLayout>
                  <c:x val="-2.2066825811798894E-2"/>
                  <c:y val="-4.823253125764856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{7D664E89-41CC-4829-A347-ACCC475069EA}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A076-4934-836E-23A588DD4A9D}"/>
                </c:ext>
              </c:extLst>
            </c:dLbl>
            <c:dLbl>
              <c:idx val="16"/>
              <c:layout>
                <c:manualLayout>
                  <c:x val="-4.1964675488669424E-2"/>
                  <c:y val="-8.1245552954081798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{4622BBD7-5553-4B8F-A848-AA524E46F013}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A076-4934-836E-23A588DD4A9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{33E66FC4-4A46-4AB6-B6C6-C57024F20C6D}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A076-4934-836E-23A588DD4A9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{FB3315AD-B0E0-47CE-AD0F-89D030687F81}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A076-4934-836E-23A588DD4A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63.7</c:v>
                </c:pt>
                <c:pt idx="32">
                  <c:v>64.099999999999994</c:v>
                </c:pt>
              </c:numCache>
            </c:numRef>
          </c:xVal>
          <c:yVal>
            <c:numRef>
              <c:f>公会計指標分析・財政指標組合せ分析表!$BP$55:$DC$55</c:f>
              <c:numCache>
                <c:formatCode>#,##0.0;"▲ "#,##0.0</c:formatCode>
                <c:ptCount val="40"/>
                <c:pt idx="0">
                  <c:v>25.3</c:v>
                </c:pt>
                <c:pt idx="8">
                  <c:v>25.5</c:v>
                </c:pt>
                <c:pt idx="16">
                  <c:v>25.1</c:v>
                </c:pt>
                <c:pt idx="24">
                  <c:v>11.2</c:v>
                </c:pt>
                <c:pt idx="32">
                  <c:v>4.5999999999999996</c:v>
                </c:pt>
              </c:numCache>
            </c:numRef>
          </c:yVal>
          <c:smooth val="0"/>
          <c:extLst>
            <c:ext xmlns:c16="http://schemas.microsoft.com/office/drawing/2014/chart" uri="{C3380CC4-5D6E-409C-BE32-E72D297353CC}">
              <c16:uniqueId val="{00000013-A076-4934-836E-23A588DD4A9D}"/>
            </c:ext>
          </c:extLst>
        </c:ser>
        <c:dLbls>
          <c:showLegendKey val="0"/>
          <c:showVal val="1"/>
          <c:showCatName val="0"/>
          <c:showSerName val="0"/>
          <c:showPercent val="0"/>
          <c:showBubbleSize val="0"/>
        </c:dLbls>
        <c:axId val="46179840"/>
        <c:axId val="46181760"/>
      </c:scatterChart>
      <c:valAx>
        <c:axId val="46179840"/>
        <c:scaling>
          <c:orientation val="maxMin"/>
          <c:max val="65"/>
          <c:min val="5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{947C5209-D019-40BC-B2A4-E21A0292FE5D}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4EC-41F5-8FE0-429D1974BD5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{70E8D83E-02F9-4870-9C34-74AACDDD9617}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4EC-41F5-8FE0-429D1974BD5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{4134F73F-7AB9-4D5C-AF87-52A151E84740}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4EC-41F5-8FE0-429D1974BD5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{A70C747D-39CC-4794-B90B-820418E0F696}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4EC-41F5-8FE0-429D1974BD5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{C677EF21-7AFA-470F-B674-FE8D9DAF7607}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4EC-41F5-8FE0-429D1974BD57}"/>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{B840EC9F-5DC9-471C-96BF-AA46FBD584F5}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4EC-41F5-8FE0-429D1974BD57}"/>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{A540FC97-94E5-439B-869C-9973668D1ACB}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4EC-41F5-8FE0-429D1974BD57}"/>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{364E77B3-E0CA-42F4-BCF1-CB0285FA6995}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4EC-41F5-8FE0-429D1974BD57}"/>
                </c:ext>
              </c:extLst>
            </c:dLbl>
            <c:dLbl>
              <c:idx val="32"/>
              <c:layout>
                <c:manualLayout>
                  <c:x val="-2.6710997734770581E-2"/>
                  <c:y val="-6.24166470877939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{14188A3D-FE28-4CE9-988E-84D2E46F5E4D}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4EC-41F5-8FE0-429D1974BD5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3.4</c:v>
                </c:pt>
                <c:pt idx="8">
                  <c:v>4.4000000000000004</c:v>
                </c:pt>
                <c:pt idx="16">
                  <c:v>5.5</c:v>
                </c:pt>
                <c:pt idx="24">
                  <c:v>5.8</c:v>
                </c:pt>
                <c:pt idx="32">
                  <c:v>5.7</c:v>
                </c:pt>
              </c:numCache>
            </c:numRef>
          </c:xVal>
          <c:yVal>
            <c:numRef>
              <c:f>公会計指標分析・財政指標組合せ分析表!$BP$73:$DC$73</c:f>
              <c:numCache>
                <c:formatCode>#,##0.0;"▲ "#,##0.0</c:formatCode>
                <c:ptCount val="40"/>
                <c:pt idx="0">
                  <c:v>6.8</c:v>
                </c:pt>
                <c:pt idx="8">
                  <c:v>5.2</c:v>
                </c:pt>
                <c:pt idx="16">
                  <c:v>28.9</c:v>
                </c:pt>
                <c:pt idx="24">
                  <c:v>17.600000000000001</c:v>
                </c:pt>
                <c:pt idx="32">
                  <c:v>5.5</c:v>
                </c:pt>
              </c:numCache>
            </c:numRef>
          </c:yVal>
          <c:smooth val="0"/>
          <c:extLst>
            <c:ext xmlns:c16="http://schemas.microsoft.com/office/drawing/2014/chart" uri="{C3380CC4-5D6E-409C-BE32-E72D297353CC}">
              <c16:uniqueId val="{00000009-94EC-41F5-8FE0-429D1974BD5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{C7BB52E4-30BD-4687-B538-AD6B45093821}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4EC-41F5-8FE0-429D1974BD5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{7AA97B4F-368A-43B8-A19F-85AB57E7D7B4}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4EC-41F5-8FE0-429D1974BD5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{74B7BE61-F829-4722-90F6-F6CCA19851BF}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4EC-41F5-8FE0-429D1974BD5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{74924318-5362-4030-A4E5-69FB43D43DE2}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4EC-41F5-8FE0-429D1974BD5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{F1577EF0-BB01-47F8-A8D5-71F9C3B2FC18}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4EC-41F5-8FE0-429D1974BD57}"/>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{2174232A-D439-4BDC-84F8-B84817BFDFE0}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4EC-41F5-8FE0-429D1974BD57}"/>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{CC6A3AE2-52CD-43E1-A36B-4794C2DA20B8}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4EC-41F5-8FE0-429D1974BD57}"/>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{7E8FF865-9A20-436A-AEC6-88B5271B7DAC}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4EC-41F5-8FE0-429D1974BD57}"/>
                </c:ext>
              </c:extLst>
            </c:dLbl>
            <c:dLbl>
              <c:idx val="32"/>
              <c:layout>
                <c:manualLayout>
                  <c:x val="-3.6429687715380583E-2"/>
                  <c:y val="-6.24166470877939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{FBC9CB7F-6B7C-4125-BE4E-2D81AE20EDA2}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4EC-41F5-8FE0-429D1974BD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5.7</c:v>
                </c:pt>
                <c:pt idx="32">
                  <c:v>5.8</c:v>
                </c:pt>
              </c:numCache>
            </c:numRef>
          </c:xVal>
          <c:yVal>
            <c:numRef>
              <c:f>公会計指標分析・財政指標組合せ分析表!$BP$77:$DC$77</c:f>
              <c:numCache>
                <c:formatCode>#,##0.0;"▲ "#,##0.0</c:formatCode>
                <c:ptCount val="40"/>
                <c:pt idx="0">
                  <c:v>25.3</c:v>
                </c:pt>
                <c:pt idx="8">
                  <c:v>25.5</c:v>
                </c:pt>
                <c:pt idx="16">
                  <c:v>25.1</c:v>
                </c:pt>
                <c:pt idx="24">
                  <c:v>11.2</c:v>
                </c:pt>
                <c:pt idx="32">
                  <c:v>4.5999999999999996</c:v>
                </c:pt>
              </c:numCache>
            </c:numRef>
          </c:yVal>
          <c:smooth val="0"/>
          <c:extLst>
            <c:ext xmlns:c16="http://schemas.microsoft.com/office/drawing/2014/chart" uri="{C3380CC4-5D6E-409C-BE32-E72D297353CC}">
              <c16:uniqueId val="{00000013-94EC-41F5-8FE0-429D1974BD57}"/>
            </c:ext>
          </c:extLst>
        </c:ser>
        <c:dLbls>
          <c:showLegendKey val="0"/>
          <c:showVal val="1"/>
          <c:showCatName val="0"/>
          <c:showSerName val="0"/>
          <c:showPercent val="0"/>
          <c:showBubbleSize val="0"/>
        </c:dLbls>
        <c:axId val="84219776"/>
        <c:axId val="84234240"/>
      </c:scatterChart>
      <c:valAx>
        <c:axId val="84219776"/>
        <c:scaling>
          <c:orientation val="maxMin"/>
          <c:max val="8"/>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愛知県北名古屋市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元利償還金等は前年度に比べ増となったものの、前年度までの伸び率と比べ鈍化しており、元利償還のピークとなっているため、当該数値は高止まりするものと見込まれる。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算入公債費等も前年度と比べ増となっており、これは主に合併特例債償還費及び臨時財政対策債償還費が増加したことにより、災害復旧費等に係る基準財政需要額が増加したためである。差引の結果、実質公債費比率の分子としては</a:t>
          </a:r>
          <a:r>
            <a:rPr kumimoji="1" lang="en-US" altLang="ja-JP" sz="1200">
              <a:latin typeface="ＭＳ ゴシック" pitchFamily="49" charset="-128"/>
              <a:ea typeface="ＭＳ ゴシック" pitchFamily="49" charset="-128"/>
            </a:rPr>
            <a:t>37</a:t>
          </a:r>
          <a:r>
            <a:rPr kumimoji="1" lang="ja-JP" altLang="en-US" sz="1200">
              <a:latin typeface="ＭＳ ゴシック" pitchFamily="49" charset="-128"/>
              <a:ea typeface="ＭＳ ゴシック" pitchFamily="49" charset="-128"/>
            </a:rPr>
            <a:t>百万円の減となった。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今後数年間は、合併特例債に係る元利償還等のピークにあたるため、実質公債費比率はほぼ横ばいとなるが、その後は徐々に下降していく見込みである。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愛知県北名古屋市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一般会計等に係る地方債の現在高が前年度に比べ</a:t>
          </a:r>
          <a:r>
            <a:rPr kumimoji="1" lang="en-US" altLang="ja-JP" sz="1400">
              <a:latin typeface="ＭＳ ゴシック" pitchFamily="49" charset="-128"/>
              <a:ea typeface="ＭＳ ゴシック" pitchFamily="49" charset="-128"/>
            </a:rPr>
            <a:t>1,948</a:t>
          </a:r>
          <a:r>
            <a:rPr kumimoji="1" lang="ja-JP" altLang="en-US" sz="1400">
              <a:latin typeface="ＭＳ ゴシック" pitchFamily="49" charset="-128"/>
              <a:ea typeface="ＭＳ ゴシック" pitchFamily="49" charset="-128"/>
            </a:rPr>
            <a:t>百万円減少したことが主な要因として、分子全体で</a:t>
          </a:r>
          <a:r>
            <a:rPr kumimoji="1" lang="en-US" altLang="ja-JP" sz="1400">
              <a:latin typeface="ＭＳ ゴシック" pitchFamily="49" charset="-128"/>
              <a:ea typeface="ＭＳ ゴシック" pitchFamily="49" charset="-128"/>
            </a:rPr>
            <a:t>2,051</a:t>
          </a:r>
          <a:r>
            <a:rPr kumimoji="1" lang="ja-JP" altLang="en-US" sz="1400">
              <a:latin typeface="ＭＳ ゴシック" pitchFamily="49" charset="-128"/>
              <a:ea typeface="ＭＳ ゴシック" pitchFamily="49" charset="-128"/>
            </a:rPr>
            <a:t>百万円の減少となった。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額が減少傾向にある一方で、充当可能財源等については今後、ほぼ横ばいになる見通しである。ただし、本市では充当可能基金についてバランスが取れておらず、特に財政調整基金については変動が大きいため、年度間の影響率にばらつきがある状況である（</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2,396,726</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2,935,058</a:t>
          </a:r>
          <a:r>
            <a:rPr kumimoji="1" lang="ja-JP" altLang="en-US" sz="1400">
              <a:latin typeface="ＭＳ ゴシック" pitchFamily="49" charset="-128"/>
              <a:ea typeface="ＭＳ ゴシック" pitchFamily="49" charset="-128"/>
            </a:rPr>
            <a:t>千円）。</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現在、本市では当初予算編成時における財政調整基金の現在高について、標準財政規模の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％程度を「財政中期試算」において目標としていることから、基金の取崩に依存しない財政基盤を目指し、将来負担比率の改善を進めていく。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愛知県北名古屋市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百万円、特定目的基金のうち公共施設建設整備基金で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百万円、それぞれ増となったことが主な要因である。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年度に基金積立・運用のルールを創設し、決算剰余金については、</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実質収支額の</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を財政調整基金へ</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直接編入することを可能とした。また、公共施設建設整備基金については実質収支額の</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以内を翌年度予算で積立</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減債基金についてはなお残額がある場合に積立を行うこととしている。</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現在、本市は財政調整基金の取崩に依存した当初予算編成が続いており、年度間の財政調整基金残高が安定していない状況である。このため、持続可能な財政運営への取組として、引き続き事務事業の見直し、公共施設の統廃合、借地のあり方検討などを行い、当初予算編成時に財政調整基金の取崩に依存しない体制を構築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まちづくり振興基金：市民の連携の強化及び地域振興を図るための資金に充てる。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公共施設建設整備基金：公共施設の用地取得、建設、大規模改修及び除却の資金に充てる。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都市計画事業基金：都市計画事業の資金に充てる。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ふるさと応援基金：寄附金収入を適正に管理し、安全・安心に暮らせるまちづくりの資金に充てる。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駅及び駅周辺整備事業基金：駅及び駅周辺整備事業に充てる。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まちづくり振興基金：利子の積立による増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公共施設建設整備基金：決算剰余金及び土地売払収入に係る積立による増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年度都市計画事業の執行残に係る積立による増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駅及び駅周辺整備事業基金：増減なし（取崩なし）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公共施設建設整備基金については、実質収支額の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以内を翌年度予算で積み立てることをルール化している。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その他特定目的基金については、設立目的に沿った活用を図るため、基金によっては年度内に取崩を行わないものもある。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決算剰余金に係る直接編入分は昨年度より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百万円となった。年度内の各種事業に係る増額補正予算対応により、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百万円の取崩が発生したが、通算の結果、年度末現在高は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目安となる標準財政規模の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％以上を確保することができた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「財政中期試算」では、当初予算編成時における財政調整基金の現在高について「標準財政規模の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％程度」を目標としていることから、基金の取崩に依存しない財政基盤を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構築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していく。</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effectLst/>
              <a:latin typeface="ＭＳ ゴシック" panose="020B0609070205080204" pitchFamily="49" charset="-128"/>
              <a:ea typeface="ＭＳ ゴシック" panose="020B0609070205080204" pitchFamily="49" charset="-128"/>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償還財源として一部活用をした一方で、決算剰余金に係る直接編入額が発生したため、年度末現在高は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231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・経済事情の変動等により市債の償還の財源が不足する場合において市債の償還の財源に充てるとき。</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・償還期限を繰り上げて行う等、市債の償還額が他の年度に比して多額となる年度において、その償還財源に充てるとき。</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・特定の市債の償還のために積み立てた資金をもって当該市債の償還財源に充てるとき。</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上記のとおり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処分のルールを定めている。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創設の要因となった臨時財政対策債償還基金費分の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百万円については、毎年</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年間で臨時財政対策債の償還財源に充てるものとしている。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また、決算剰余金から歳入予算計上した繰越金、財政調整基金直接編入分、公共施設建設準備基金への積立分を差し引いた残額を減債基金へ</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積み立て</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、上記ルールに従って処分していく。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86,271
84,162
18.37
31,733,815
30,336,441
1,182,400
18,491,926
28,972,883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有形固定資産減価償却率は類似団体内平均値よりやや低い水準にあるが、これは過去に給食センターの統廃合や、西庁舎分館を取り壊し免震機能を備えた防災拠点に更新したことが主な要因である。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近年は指標が上昇傾向にあり、</a:t>
          </a:r>
          <a:r>
            <a:rPr kumimoji="1" lang="en-US" altLang="ja-JP" sz="1100" baseline="0">
              <a:latin typeface="ＭＳ Ｐゴシック" panose="020B0600070205080204" pitchFamily="50" charset="-128"/>
              <a:ea typeface="ＭＳ Ｐゴシック" panose="020B0600070205080204" pitchFamily="50" charset="-128"/>
            </a:rPr>
            <a:t>60</a:t>
          </a:r>
          <a:r>
            <a:rPr kumimoji="1" lang="ja-JP" altLang="en-US" sz="1100" baseline="0">
              <a:latin typeface="ＭＳ Ｐゴシック" panose="020B0600070205080204" pitchFamily="50" charset="-128"/>
              <a:ea typeface="ＭＳ Ｐゴシック" panose="020B0600070205080204" pitchFamily="50" charset="-128"/>
            </a:rPr>
            <a:t>％を超過している状況である。耐用年数を超過している施設も複数あることから、引き続き施設の適切な改修や統廃合について検討・推進していく必要がある。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D00-000044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flipV="1">
          <a:off x="4760595" y="5368608"/>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D00-000046000000}"/>
            </a:ext>
          </a:extLst>
        </xdr:cNvPr>
        <xdr:cNvSpPr txBox="1"/>
      </xdr:nvSpPr>
      <xdr:spPr>
        <a:xfrm>
          <a:off x="4813300" y="667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D00-000048000000}"/>
            </a:ext>
          </a:extLst>
        </xdr:cNvPr>
        <xdr:cNvSpPr txBox="1"/>
      </xdr:nvSpPr>
      <xdr:spPr>
        <a:xfrm>
          <a:off x="4813300" y="514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536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155751</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D00-00004A000000}"/>
            </a:ext>
          </a:extLst>
        </xdr:cNvPr>
        <xdr:cNvSpPr txBox="1"/>
      </xdr:nvSpPr>
      <xdr:spPr>
        <a:xfrm>
          <a:off x="4813300" y="6070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4711700" y="60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4000500" y="608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93663</xdr:rowOff>
    </xdr:from>
    <xdr:to>
      <xdr:col>15</xdr:col>
      <xdr:colOff>187325</xdr:colOff>
      <xdr:row>31</xdr:row>
      <xdr:rowOff>23813</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3238500" y="600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90964</xdr:rowOff>
    </xdr:from>
    <xdr:to>
      <xdr:col>11</xdr:col>
      <xdr:colOff>187325</xdr:colOff>
      <xdr:row>31</xdr:row>
      <xdr:rowOff>21114</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2476500" y="600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58579</xdr:rowOff>
    </xdr:from>
    <xdr:to>
      <xdr:col>7</xdr:col>
      <xdr:colOff>187325</xdr:colOff>
      <xdr:row>30</xdr:row>
      <xdr:rowOff>160179</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1714500" y="597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7117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111142</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D00-000056000000}"/>
            </a:ext>
          </a:extLst>
        </xdr:cNvPr>
        <xdr:cNvSpPr txBox="1"/>
      </xdr:nvSpPr>
      <xdr:spPr>
        <a:xfrm>
          <a:off x="4813300"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135572</xdr:rowOff>
    </xdr:from>
    <xdr:to>
      <xdr:col>19</xdr:col>
      <xdr:colOff>187325</xdr:colOff>
      <xdr:row>30</xdr:row>
      <xdr:rowOff>65722</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000500" y="587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14922</xdr:rowOff>
    </xdr:from>
    <xdr:to>
      <xdr:col>23</xdr:col>
      <xdr:colOff>85725</xdr:colOff>
      <xdr:row>30</xdr:row>
      <xdr:rowOff>139065</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4051300" y="5929947"/>
          <a:ext cx="711200" cy="12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92392</xdr:rowOff>
    </xdr:from>
    <xdr:to>
      <xdr:col>15</xdr:col>
      <xdr:colOff>187325</xdr:colOff>
      <xdr:row>30</xdr:row>
      <xdr:rowOff>22542</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3238500" y="583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143192</xdr:rowOff>
    </xdr:from>
    <xdr:to>
      <xdr:col>19</xdr:col>
      <xdr:colOff>136525</xdr:colOff>
      <xdr:row>30</xdr:row>
      <xdr:rowOff>14922</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3289300" y="588676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135572</xdr:rowOff>
    </xdr:from>
    <xdr:to>
      <xdr:col>11</xdr:col>
      <xdr:colOff>187325</xdr:colOff>
      <xdr:row>30</xdr:row>
      <xdr:rowOff>65722</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2476500" y="587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143192</xdr:rowOff>
    </xdr:from>
    <xdr:to>
      <xdr:col>15</xdr:col>
      <xdr:colOff>136525</xdr:colOff>
      <xdr:row>30</xdr:row>
      <xdr:rowOff>14922</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flipV="1">
          <a:off x="2527300" y="588676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95091</xdr:rowOff>
    </xdr:from>
    <xdr:to>
      <xdr:col>7</xdr:col>
      <xdr:colOff>187325</xdr:colOff>
      <xdr:row>30</xdr:row>
      <xdr:rowOff>25241</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1714500" y="583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145891</xdr:rowOff>
    </xdr:from>
    <xdr:to>
      <xdr:col>11</xdr:col>
      <xdr:colOff>136525</xdr:colOff>
      <xdr:row>30</xdr:row>
      <xdr:rowOff>14922</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1765300" y="5889466"/>
          <a:ext cx="7620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87806</xdr:rowOff>
    </xdr:from>
    <xdr:ext cx="405111" cy="259045"/>
    <xdr:sp macro="" textlink="">
      <xdr:nvSpPr>
        <xdr:cNvPr id="95" name="n_1aveValue有形固定資産減価償却率">
          <a:extLst>
            <a:ext uri="{FF2B5EF4-FFF2-40B4-BE49-F238E27FC236}">
              <a16:creationId xmlns:a16="http://schemas.microsoft.com/office/drawing/2014/main" id="{00000000-0008-0000-0D00-00005F000000}"/>
            </a:ext>
          </a:extLst>
        </xdr:cNvPr>
        <xdr:cNvSpPr txBox="1"/>
      </xdr:nvSpPr>
      <xdr:spPr>
        <a:xfrm>
          <a:off x="3836044" y="617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14940</xdr:rowOff>
    </xdr:from>
    <xdr:ext cx="405111" cy="259045"/>
    <xdr:sp macro="" textlink="">
      <xdr:nvSpPr>
        <xdr:cNvPr id="96" name="n_2aveValue有形固定資産減価償却率">
          <a:extLst>
            <a:ext uri="{FF2B5EF4-FFF2-40B4-BE49-F238E27FC236}">
              <a16:creationId xmlns:a16="http://schemas.microsoft.com/office/drawing/2014/main" id="{00000000-0008-0000-0D00-000060000000}"/>
            </a:ext>
          </a:extLst>
        </xdr:cNvPr>
        <xdr:cNvSpPr txBox="1"/>
      </xdr:nvSpPr>
      <xdr:spPr>
        <a:xfrm>
          <a:off x="3086744" y="610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12241</xdr:rowOff>
    </xdr:from>
    <xdr:ext cx="405111" cy="259045"/>
    <xdr:sp macro="" textlink="">
      <xdr:nvSpPr>
        <xdr:cNvPr id="97" name="n_3aveValue有形固定資産減価償却率">
          <a:extLst>
            <a:ext uri="{FF2B5EF4-FFF2-40B4-BE49-F238E27FC236}">
              <a16:creationId xmlns:a16="http://schemas.microsoft.com/office/drawing/2014/main" id="{00000000-0008-0000-0D00-000061000000}"/>
            </a:ext>
          </a:extLst>
        </xdr:cNvPr>
        <xdr:cNvSpPr txBox="1"/>
      </xdr:nvSpPr>
      <xdr:spPr>
        <a:xfrm>
          <a:off x="2324744" y="6098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151306</xdr:rowOff>
    </xdr:from>
    <xdr:ext cx="405111" cy="259045"/>
    <xdr:sp macro="" textlink="">
      <xdr:nvSpPr>
        <xdr:cNvPr id="98" name="n_4aveValue有形固定資産減価償却率">
          <a:extLst>
            <a:ext uri="{FF2B5EF4-FFF2-40B4-BE49-F238E27FC236}">
              <a16:creationId xmlns:a16="http://schemas.microsoft.com/office/drawing/2014/main" id="{00000000-0008-0000-0D00-000062000000}"/>
            </a:ext>
          </a:extLst>
        </xdr:cNvPr>
        <xdr:cNvSpPr txBox="1"/>
      </xdr:nvSpPr>
      <xdr:spPr>
        <a:xfrm>
          <a:off x="1562744" y="6066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82249</xdr:rowOff>
    </xdr:from>
    <xdr:ext cx="405111" cy="259045"/>
    <xdr:sp macro="" textlink="">
      <xdr:nvSpPr>
        <xdr:cNvPr id="99" name="n_1mainValue有形固定資産減価償却率">
          <a:extLst>
            <a:ext uri="{FF2B5EF4-FFF2-40B4-BE49-F238E27FC236}">
              <a16:creationId xmlns:a16="http://schemas.microsoft.com/office/drawing/2014/main" id="{00000000-0008-0000-0D00-000063000000}"/>
            </a:ext>
          </a:extLst>
        </xdr:cNvPr>
        <xdr:cNvSpPr txBox="1"/>
      </xdr:nvSpPr>
      <xdr:spPr>
        <a:xfrm>
          <a:off x="3836044" y="565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39069</xdr:rowOff>
    </xdr:from>
    <xdr:ext cx="405111" cy="259045"/>
    <xdr:sp macro="" textlink="">
      <xdr:nvSpPr>
        <xdr:cNvPr id="100" name="n_2mainValue有形固定資産減価償却率">
          <a:extLst>
            <a:ext uri="{FF2B5EF4-FFF2-40B4-BE49-F238E27FC236}">
              <a16:creationId xmlns:a16="http://schemas.microsoft.com/office/drawing/2014/main" id="{00000000-0008-0000-0D00-000064000000}"/>
            </a:ext>
          </a:extLst>
        </xdr:cNvPr>
        <xdr:cNvSpPr txBox="1"/>
      </xdr:nvSpPr>
      <xdr:spPr>
        <a:xfrm>
          <a:off x="3086744" y="561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82249</xdr:rowOff>
    </xdr:from>
    <xdr:ext cx="405111" cy="259045"/>
    <xdr:sp macro="" textlink="">
      <xdr:nvSpPr>
        <xdr:cNvPr id="101" name="n_3mainValue有形固定資産減価償却率">
          <a:extLst>
            <a:ext uri="{FF2B5EF4-FFF2-40B4-BE49-F238E27FC236}">
              <a16:creationId xmlns:a16="http://schemas.microsoft.com/office/drawing/2014/main" id="{00000000-0008-0000-0D00-000065000000}"/>
            </a:ext>
          </a:extLst>
        </xdr:cNvPr>
        <xdr:cNvSpPr txBox="1"/>
      </xdr:nvSpPr>
      <xdr:spPr>
        <a:xfrm>
          <a:off x="2324744" y="565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41768</xdr:rowOff>
    </xdr:from>
    <xdr:ext cx="405111" cy="259045"/>
    <xdr:sp macro="" textlink="">
      <xdr:nvSpPr>
        <xdr:cNvPr id="102" name="n_4mainValue有形固定資産減価償却率">
          <a:extLst>
            <a:ext uri="{FF2B5EF4-FFF2-40B4-BE49-F238E27FC236}">
              <a16:creationId xmlns:a16="http://schemas.microsoft.com/office/drawing/2014/main" id="{00000000-0008-0000-0D00-000066000000}"/>
            </a:ext>
          </a:extLst>
        </xdr:cNvPr>
        <xdr:cNvSpPr txBox="1"/>
      </xdr:nvSpPr>
      <xdr:spPr>
        <a:xfrm>
          <a:off x="1562744" y="5613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債務償還比率は類似団体内平均値より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高い水準にあるが、前年度に比べて改善する結果となった。これは地方債現在高の減少による将来負担額の減少に加え、充当可能基金が増加したことが主な要因である。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今後は、引き続き地方債の発行額抑制による将来負担額の減少とともに、経常一般財源の増収を図っていく必要がある。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D00-00008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flipV="1">
          <a:off x="14793595" y="5261428"/>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34" name="債務償還比率最小値テキスト">
          <a:extLst>
            <a:ext uri="{FF2B5EF4-FFF2-40B4-BE49-F238E27FC236}">
              <a16:creationId xmlns:a16="http://schemas.microsoft.com/office/drawing/2014/main" id="{00000000-0008-0000-0D00-000086000000}"/>
            </a:ext>
          </a:extLst>
        </xdr:cNvPr>
        <xdr:cNvSpPr txBox="1"/>
      </xdr:nvSpPr>
      <xdr:spPr>
        <a:xfrm>
          <a:off x="14846300" y="67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67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00000000-0008-0000-0D00-000088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88318</xdr:rowOff>
    </xdr:from>
    <xdr:ext cx="469744" cy="259045"/>
    <xdr:sp macro="" textlink="">
      <xdr:nvSpPr>
        <xdr:cNvPr id="138" name="債務償還比率平均値テキスト">
          <a:extLst>
            <a:ext uri="{FF2B5EF4-FFF2-40B4-BE49-F238E27FC236}">
              <a16:creationId xmlns:a16="http://schemas.microsoft.com/office/drawing/2014/main" id="{00000000-0008-0000-0D00-00008A000000}"/>
            </a:ext>
          </a:extLst>
        </xdr:cNvPr>
        <xdr:cNvSpPr txBox="1"/>
      </xdr:nvSpPr>
      <xdr:spPr>
        <a:xfrm>
          <a:off x="14846300" y="583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4744700" y="59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4033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100330</xdr:rowOff>
    </xdr:from>
    <xdr:to>
      <xdr:col>68</xdr:col>
      <xdr:colOff>123825</xdr:colOff>
      <xdr:row>32</xdr:row>
      <xdr:rowOff>30480</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3271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106036</xdr:rowOff>
    </xdr:from>
    <xdr:to>
      <xdr:col>64</xdr:col>
      <xdr:colOff>123825</xdr:colOff>
      <xdr:row>32</xdr:row>
      <xdr:rowOff>36186</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2509500" y="619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81670</xdr:rowOff>
    </xdr:from>
    <xdr:to>
      <xdr:col>60</xdr:col>
      <xdr:colOff>123825</xdr:colOff>
      <xdr:row>32</xdr:row>
      <xdr:rowOff>11820</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1747500" y="61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95050</xdr:rowOff>
    </xdr:from>
    <xdr:to>
      <xdr:col>76</xdr:col>
      <xdr:colOff>73025</xdr:colOff>
      <xdr:row>31</xdr:row>
      <xdr:rowOff>25200</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744700" y="601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73477</xdr:rowOff>
    </xdr:from>
    <xdr:ext cx="469744" cy="259045"/>
    <xdr:sp macro="" textlink="">
      <xdr:nvSpPr>
        <xdr:cNvPr id="150" name="債務償還比率該当値テキスト">
          <a:extLst>
            <a:ext uri="{FF2B5EF4-FFF2-40B4-BE49-F238E27FC236}">
              <a16:creationId xmlns:a16="http://schemas.microsoft.com/office/drawing/2014/main" id="{00000000-0008-0000-0D00-000096000000}"/>
            </a:ext>
          </a:extLst>
        </xdr:cNvPr>
        <xdr:cNvSpPr txBox="1"/>
      </xdr:nvSpPr>
      <xdr:spPr>
        <a:xfrm>
          <a:off x="14846300" y="598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117103</xdr:rowOff>
    </xdr:from>
    <xdr:to>
      <xdr:col>72</xdr:col>
      <xdr:colOff>123825</xdr:colOff>
      <xdr:row>31</xdr:row>
      <xdr:rowOff>47253</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033500" y="603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145850</xdr:rowOff>
    </xdr:from>
    <xdr:to>
      <xdr:col>76</xdr:col>
      <xdr:colOff>22225</xdr:colOff>
      <xdr:row>30</xdr:row>
      <xdr:rowOff>167903</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4084300" y="6060875"/>
          <a:ext cx="711200" cy="2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157307</xdr:rowOff>
    </xdr:from>
    <xdr:to>
      <xdr:col>68</xdr:col>
      <xdr:colOff>123825</xdr:colOff>
      <xdr:row>34</xdr:row>
      <xdr:rowOff>87457</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3271500" y="658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167903</xdr:rowOff>
    </xdr:from>
    <xdr:to>
      <xdr:col>72</xdr:col>
      <xdr:colOff>73025</xdr:colOff>
      <xdr:row>34</xdr:row>
      <xdr:rowOff>36657</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3322300" y="6082928"/>
          <a:ext cx="762000" cy="55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99749</xdr:rowOff>
    </xdr:from>
    <xdr:to>
      <xdr:col>64</xdr:col>
      <xdr:colOff>123825</xdr:colOff>
      <xdr:row>33</xdr:row>
      <xdr:rowOff>29899</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2509500" y="635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150549</xdr:rowOff>
    </xdr:from>
    <xdr:to>
      <xdr:col>68</xdr:col>
      <xdr:colOff>73025</xdr:colOff>
      <xdr:row>34</xdr:row>
      <xdr:rowOff>36657</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2560300" y="6408474"/>
          <a:ext cx="762000" cy="22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11230</xdr:rowOff>
    </xdr:from>
    <xdr:to>
      <xdr:col>60</xdr:col>
      <xdr:colOff>123825</xdr:colOff>
      <xdr:row>32</xdr:row>
      <xdr:rowOff>112830</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1747500" y="626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62030</xdr:rowOff>
    </xdr:from>
    <xdr:to>
      <xdr:col>64</xdr:col>
      <xdr:colOff>73025</xdr:colOff>
      <xdr:row>32</xdr:row>
      <xdr:rowOff>150549</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1798300" y="6319955"/>
          <a:ext cx="762000" cy="8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115097</xdr:rowOff>
    </xdr:from>
    <xdr:ext cx="469744" cy="259045"/>
    <xdr:sp macro="" textlink="">
      <xdr:nvSpPr>
        <xdr:cNvPr id="159" name="n_1aveValue債務償還比率">
          <a:extLst>
            <a:ext uri="{FF2B5EF4-FFF2-40B4-BE49-F238E27FC236}">
              <a16:creationId xmlns:a16="http://schemas.microsoft.com/office/drawing/2014/main" id="{00000000-0008-0000-0D00-00009F000000}"/>
            </a:ext>
          </a:extLst>
        </xdr:cNvPr>
        <xdr:cNvSpPr txBox="1"/>
      </xdr:nvSpPr>
      <xdr:spPr>
        <a:xfrm>
          <a:off x="13836727" y="568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47007</xdr:rowOff>
    </xdr:from>
    <xdr:ext cx="469744" cy="259045"/>
    <xdr:sp macro="" textlink="">
      <xdr:nvSpPr>
        <xdr:cNvPr id="160" name="n_2aveValue債務償還比率">
          <a:extLst>
            <a:ext uri="{FF2B5EF4-FFF2-40B4-BE49-F238E27FC236}">
              <a16:creationId xmlns:a16="http://schemas.microsoft.com/office/drawing/2014/main" id="{00000000-0008-0000-0D00-0000A0000000}"/>
            </a:ext>
          </a:extLst>
        </xdr:cNvPr>
        <xdr:cNvSpPr txBox="1"/>
      </xdr:nvSpPr>
      <xdr:spPr>
        <a:xfrm>
          <a:off x="13087427" y="596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52713</xdr:rowOff>
    </xdr:from>
    <xdr:ext cx="469744" cy="259045"/>
    <xdr:sp macro="" textlink="">
      <xdr:nvSpPr>
        <xdr:cNvPr id="161" name="n_3aveValue債務償還比率">
          <a:extLst>
            <a:ext uri="{FF2B5EF4-FFF2-40B4-BE49-F238E27FC236}">
              <a16:creationId xmlns:a16="http://schemas.microsoft.com/office/drawing/2014/main" id="{00000000-0008-0000-0D00-0000A1000000}"/>
            </a:ext>
          </a:extLst>
        </xdr:cNvPr>
        <xdr:cNvSpPr txBox="1"/>
      </xdr:nvSpPr>
      <xdr:spPr>
        <a:xfrm>
          <a:off x="12325427" y="596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28347</xdr:rowOff>
    </xdr:from>
    <xdr:ext cx="469744" cy="259045"/>
    <xdr:sp macro="" textlink="">
      <xdr:nvSpPr>
        <xdr:cNvPr id="162" name="n_4aveValue債務償還比率">
          <a:extLst>
            <a:ext uri="{FF2B5EF4-FFF2-40B4-BE49-F238E27FC236}">
              <a16:creationId xmlns:a16="http://schemas.microsoft.com/office/drawing/2014/main" id="{00000000-0008-0000-0D00-0000A2000000}"/>
            </a:ext>
          </a:extLst>
        </xdr:cNvPr>
        <xdr:cNvSpPr txBox="1"/>
      </xdr:nvSpPr>
      <xdr:spPr>
        <a:xfrm>
          <a:off x="11563427" y="594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38380</xdr:rowOff>
    </xdr:from>
    <xdr:ext cx="469744" cy="259045"/>
    <xdr:sp macro="" textlink="">
      <xdr:nvSpPr>
        <xdr:cNvPr id="163" name="n_1mainValue債務償還比率">
          <a:extLst>
            <a:ext uri="{FF2B5EF4-FFF2-40B4-BE49-F238E27FC236}">
              <a16:creationId xmlns:a16="http://schemas.microsoft.com/office/drawing/2014/main" id="{00000000-0008-0000-0D00-0000A3000000}"/>
            </a:ext>
          </a:extLst>
        </xdr:cNvPr>
        <xdr:cNvSpPr txBox="1"/>
      </xdr:nvSpPr>
      <xdr:spPr>
        <a:xfrm>
          <a:off x="13836727" y="612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78584</xdr:rowOff>
    </xdr:from>
    <xdr:ext cx="469744" cy="259045"/>
    <xdr:sp macro="" textlink="">
      <xdr:nvSpPr>
        <xdr:cNvPr id="164" name="n_2mainValue債務償還比率">
          <a:extLst>
            <a:ext uri="{FF2B5EF4-FFF2-40B4-BE49-F238E27FC236}">
              <a16:creationId xmlns:a16="http://schemas.microsoft.com/office/drawing/2014/main" id="{00000000-0008-0000-0D00-0000A4000000}"/>
            </a:ext>
          </a:extLst>
        </xdr:cNvPr>
        <xdr:cNvSpPr txBox="1"/>
      </xdr:nvSpPr>
      <xdr:spPr>
        <a:xfrm>
          <a:off x="13087427" y="667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21026</xdr:rowOff>
    </xdr:from>
    <xdr:ext cx="469744" cy="259045"/>
    <xdr:sp macro="" textlink="">
      <xdr:nvSpPr>
        <xdr:cNvPr id="165" name="n_3mainValue債務償還比率">
          <a:extLst>
            <a:ext uri="{FF2B5EF4-FFF2-40B4-BE49-F238E27FC236}">
              <a16:creationId xmlns:a16="http://schemas.microsoft.com/office/drawing/2014/main" id="{00000000-0008-0000-0D00-0000A5000000}"/>
            </a:ext>
          </a:extLst>
        </xdr:cNvPr>
        <xdr:cNvSpPr txBox="1"/>
      </xdr:nvSpPr>
      <xdr:spPr>
        <a:xfrm>
          <a:off x="12325427" y="645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103957</xdr:rowOff>
    </xdr:from>
    <xdr:ext cx="469744" cy="259045"/>
    <xdr:sp macro="" textlink="">
      <xdr:nvSpPr>
        <xdr:cNvPr id="166" name="n_4mainValue債務償還比率">
          <a:extLst>
            <a:ext uri="{FF2B5EF4-FFF2-40B4-BE49-F238E27FC236}">
              <a16:creationId xmlns:a16="http://schemas.microsoft.com/office/drawing/2014/main" id="{00000000-0008-0000-0D00-0000A6000000}"/>
            </a:ext>
          </a:extLst>
        </xdr:cNvPr>
        <xdr:cNvSpPr txBox="1"/>
      </xdr:nvSpPr>
      <xdr:spPr>
        <a:xfrm>
          <a:off x="11563427" y="636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D00-0000A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86,271
84,162
18.37
31,733,815
30,336,441
1,182,400
18,491,926
28,972,883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88265</xdr:rowOff>
    </xdr:from>
    <xdr:to>
      <xdr:col>10</xdr:col>
      <xdr:colOff>165100</xdr:colOff>
      <xdr:row>38</xdr:row>
      <xdr:rowOff>18415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46355</xdr:rowOff>
    </xdr:from>
    <xdr:to>
      <xdr:col>6</xdr:col>
      <xdr:colOff>38100</xdr:colOff>
      <xdr:row>37</xdr:row>
      <xdr:rowOff>147955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126365</xdr:rowOff>
    </xdr:from>
    <xdr:to>
      <xdr:col>24</xdr:col>
      <xdr:colOff>114300</xdr:colOff>
      <xdr:row>38</xdr:row>
      <xdr:rowOff>56515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149242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93980</xdr:rowOff>
    </xdr:from>
    <xdr:to>
      <xdr:col>20</xdr:col>
      <xdr:colOff>38100</xdr:colOff>
      <xdr:row>38</xdr:row>
      <xdr:rowOff>24130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144780</xdr:rowOff>
    </xdr:from>
    <xdr:to>
      <xdr:col>24</xdr:col>
      <xdr:colOff>63500</xdr:colOff>
      <xdr:row>38</xdr:row>
      <xdr:rowOff>5715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48843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61595</xdr:rowOff>
    </xdr:from>
    <xdr:to>
      <xdr:col>15</xdr:col>
      <xdr:colOff>101600</xdr:colOff>
      <xdr:row>37</xdr:row>
      <xdr:rowOff>163195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112395</xdr:rowOff>
    </xdr:from>
    <xdr:to>
      <xdr:col>19</xdr:col>
      <xdr:colOff>177800</xdr:colOff>
      <xdr:row>37</xdr:row>
      <xdr:rowOff>144780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4560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33020</xdr:rowOff>
    </xdr:from>
    <xdr:to>
      <xdr:col>10</xdr:col>
      <xdr:colOff>165100</xdr:colOff>
      <xdr:row>37</xdr:row>
      <xdr:rowOff>134620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83820</xdr:rowOff>
    </xdr:from>
    <xdr:to>
      <xdr:col>15</xdr:col>
      <xdr:colOff>50800</xdr:colOff>
      <xdr:row>37</xdr:row>
      <xdr:rowOff>112395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4274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2540</xdr:rowOff>
    </xdr:from>
    <xdr:to>
      <xdr:col>6</xdr:col>
      <xdr:colOff>38100</xdr:colOff>
      <xdr:row>37</xdr:row>
      <xdr:rowOff>104140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53340</xdr:rowOff>
    </xdr:from>
    <xdr:to>
      <xdr:col>10</xdr:col>
      <xdr:colOff>114300</xdr:colOff>
      <xdr:row>37</xdr:row>
      <xdr:rowOff>83820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3969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22877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9542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139082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40657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8272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151147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72813</xdr:rowOff>
    </xdr:from>
    <xdr:ext cx="469744"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759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169228</xdr:rowOff>
    </xdr:from>
    <xdr:to>
      <xdr:col>46</xdr:col>
      <xdr:colOff>38100</xdr:colOff>
      <xdr:row>39</xdr:row>
      <xdr:rowOff>99378</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155016</xdr:rowOff>
    </xdr:from>
    <xdr:to>
      <xdr:col>41</xdr:col>
      <xdr:colOff>101600</xdr:colOff>
      <xdr:row>39</xdr:row>
      <xdr:rowOff>85166</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161151</xdr:rowOff>
    </xdr:from>
    <xdr:to>
      <xdr:col>36</xdr:col>
      <xdr:colOff>165100</xdr:colOff>
      <xdr:row>39</xdr:row>
      <xdr:rowOff>91301</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67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139052</xdr:rowOff>
    </xdr:from>
    <xdr:to>
      <xdr:col>55</xdr:col>
      <xdr:colOff>50800</xdr:colOff>
      <xdr:row>41</xdr:row>
      <xdr:rowOff>69202</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99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117479</xdr:rowOff>
    </xdr:from>
    <xdr:ext cx="469744"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97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138938</xdr:rowOff>
    </xdr:from>
    <xdr:to>
      <xdr:col>50</xdr:col>
      <xdr:colOff>165100</xdr:colOff>
      <xdr:row>41</xdr:row>
      <xdr:rowOff>69088</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18288</xdr:rowOff>
    </xdr:from>
    <xdr:to>
      <xdr:col>55</xdr:col>
      <xdr:colOff>0</xdr:colOff>
      <xdr:row>41</xdr:row>
      <xdr:rowOff>18402</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9639300" y="7047738"/>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139129</xdr:rowOff>
    </xdr:from>
    <xdr:to>
      <xdr:col>46</xdr:col>
      <xdr:colOff>38100</xdr:colOff>
      <xdr:row>41</xdr:row>
      <xdr:rowOff>69279</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9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18288</xdr:rowOff>
    </xdr:from>
    <xdr:to>
      <xdr:col>50</xdr:col>
      <xdr:colOff>114300</xdr:colOff>
      <xdr:row>41</xdr:row>
      <xdr:rowOff>18479</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7047738"/>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139129</xdr:rowOff>
    </xdr:from>
    <xdr:to>
      <xdr:col>41</xdr:col>
      <xdr:colOff>101600</xdr:colOff>
      <xdr:row>41</xdr:row>
      <xdr:rowOff>69279</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9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18479</xdr:rowOff>
    </xdr:from>
    <xdr:to>
      <xdr:col>45</xdr:col>
      <xdr:colOff>177800</xdr:colOff>
      <xdr:row>41</xdr:row>
      <xdr:rowOff>18479</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7861300" y="7047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138824</xdr:rowOff>
    </xdr:from>
    <xdr:to>
      <xdr:col>36</xdr:col>
      <xdr:colOff>165100</xdr:colOff>
      <xdr:row>41</xdr:row>
      <xdr:rowOff>68974</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99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18174</xdr:rowOff>
    </xdr:from>
    <xdr:to>
      <xdr:col>41</xdr:col>
      <xdr:colOff>50800</xdr:colOff>
      <xdr:row>41</xdr:row>
      <xdr:rowOff>18479</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6972300" y="7047624"/>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168521</xdr:rowOff>
    </xdr:from>
    <xdr:ext cx="469744"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917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115905</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101693</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107827</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4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60215</xdr:rowOff>
    </xdr:from>
    <xdr:ext cx="469744"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91727" y="708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60406</xdr:rowOff>
    </xdr:from>
    <xdr:ext cx="469744"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515427" y="708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60406</xdr:rowOff>
    </xdr:from>
    <xdr:ext cx="469744"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626427" y="708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60101</xdr:rowOff>
    </xdr:from>
    <xdr:ext cx="469744"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37427" y="708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102705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21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53703</xdr:rowOff>
    </xdr:from>
    <xdr:to>
      <xdr:col>20</xdr:col>
      <xdr:colOff>38100</xdr:colOff>
      <xdr:row>60</xdr:row>
      <xdr:rowOff>155303</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104503</xdr:rowOff>
    </xdr:from>
    <xdr:to>
      <xdr:col>24</xdr:col>
      <xdr:colOff>63500</xdr:colOff>
      <xdr:row>60</xdr:row>
      <xdr:rowOff>130628</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39150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25944</xdr:rowOff>
    </xdr:from>
    <xdr:to>
      <xdr:col>15</xdr:col>
      <xdr:colOff>101600</xdr:colOff>
      <xdr:row>60</xdr:row>
      <xdr:rowOff>127544</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76744</xdr:rowOff>
    </xdr:from>
    <xdr:to>
      <xdr:col>19</xdr:col>
      <xdr:colOff>177800</xdr:colOff>
      <xdr:row>60</xdr:row>
      <xdr:rowOff>104503</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36374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171269</xdr:rowOff>
    </xdr:from>
    <xdr:to>
      <xdr:col>10</xdr:col>
      <xdr:colOff>165100</xdr:colOff>
      <xdr:row>60</xdr:row>
      <xdr:rowOff>101419</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50619</xdr:rowOff>
    </xdr:from>
    <xdr:to>
      <xdr:col>15</xdr:col>
      <xdr:colOff>50800</xdr:colOff>
      <xdr:row>60</xdr:row>
      <xdr:rowOff>76744</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33761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143510</xdr:rowOff>
    </xdr:from>
    <xdr:to>
      <xdr:col>6</xdr:col>
      <xdr:colOff>38100</xdr:colOff>
      <xdr:row>60</xdr:row>
      <xdr:rowOff>73660</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22860</xdr:rowOff>
    </xdr:from>
    <xdr:to>
      <xdr:col>10</xdr:col>
      <xdr:colOff>114300</xdr:colOff>
      <xdr:row>60</xdr:row>
      <xdr:rowOff>50619</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30986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15801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380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144071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117946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90187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85255</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715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111844</xdr:rowOff>
    </xdr:from>
    <xdr:to>
      <xdr:col>46</xdr:col>
      <xdr:colOff>38100</xdr:colOff>
      <xdr:row>63</xdr:row>
      <xdr:rowOff>41994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113012</xdr:rowOff>
    </xdr:from>
    <xdr:to>
      <xdr:col>41</xdr:col>
      <xdr:colOff>101600</xdr:colOff>
      <xdr:row>63</xdr:row>
      <xdr:rowOff>43162</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114671</xdr:rowOff>
    </xdr:from>
    <xdr:to>
      <xdr:col>36</xdr:col>
      <xdr:colOff>165100</xdr:colOff>
      <xdr:row>63</xdr:row>
      <xdr:rowOff>44821</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146680</xdr:rowOff>
    </xdr:from>
    <xdr:to>
      <xdr:col>55</xdr:col>
      <xdr:colOff>50800</xdr:colOff>
      <xdr:row>64</xdr:row>
      <xdr:rowOff>76830</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9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61607</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86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146645</xdr:rowOff>
    </xdr:from>
    <xdr:to>
      <xdr:col>50</xdr:col>
      <xdr:colOff>165100</xdr:colOff>
      <xdr:row>64</xdr:row>
      <xdr:rowOff>76795</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94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25995</xdr:rowOff>
    </xdr:from>
    <xdr:to>
      <xdr:col>55</xdr:col>
      <xdr:colOff>0</xdr:colOff>
      <xdr:row>64</xdr:row>
      <xdr:rowOff>26030</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a:off x="9639300" y="10998795"/>
          <a:ext cx="83820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146694</xdr:rowOff>
    </xdr:from>
    <xdr:to>
      <xdr:col>46</xdr:col>
      <xdr:colOff>38100</xdr:colOff>
      <xdr:row>64</xdr:row>
      <xdr:rowOff>76844</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94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25995</xdr:rowOff>
    </xdr:from>
    <xdr:to>
      <xdr:col>50</xdr:col>
      <xdr:colOff>114300</xdr:colOff>
      <xdr:row>64</xdr:row>
      <xdr:rowOff>26044</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998795"/>
          <a:ext cx="8890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146695</xdr:rowOff>
    </xdr:from>
    <xdr:to>
      <xdr:col>41</xdr:col>
      <xdr:colOff>101600</xdr:colOff>
      <xdr:row>64</xdr:row>
      <xdr:rowOff>76845</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26044</xdr:rowOff>
    </xdr:from>
    <xdr:to>
      <xdr:col>45</xdr:col>
      <xdr:colOff>177800</xdr:colOff>
      <xdr:row>64</xdr:row>
      <xdr:rowOff>26045</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998844"/>
          <a:ext cx="8890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146605</xdr:rowOff>
    </xdr:from>
    <xdr:to>
      <xdr:col>36</xdr:col>
      <xdr:colOff>165100</xdr:colOff>
      <xdr:row>64</xdr:row>
      <xdr:rowOff>76755</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94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25955</xdr:rowOff>
    </xdr:from>
    <xdr:to>
      <xdr:col>41</xdr:col>
      <xdr:colOff>50800</xdr:colOff>
      <xdr:row>64</xdr:row>
      <xdr:rowOff>26045</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a:off x="6972300" y="10998755"/>
          <a:ext cx="88900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8858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58521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59689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61348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51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67922</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59411" y="1104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67971</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83111" y="1104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67972</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94111" y="1104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67882</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705111" y="1104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000000-0008-0000-0E00-000017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E00-00001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E00-00001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E00-00001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E00-00001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E00-00001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E00-00001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00000000-0008-0000-0E00-00002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00000000-0008-0000-0E00-00002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00000000-0008-0000-0E00-00002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E00-00002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E00-00002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00000000-0008-0000-0E00-00002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00000000-0008-0000-0E00-00002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00000000-0008-0000-0E00-00002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00000000-0008-0000-0E00-00002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00000000-0008-0000-0E00-00002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00000000-0008-0000-0E00-00002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E00-00002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E00-00002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00000000-0008-0000-0E00-00002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00000000-0008-0000-0E00-00003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00000000-0008-0000-0E00-00003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00000000-0008-0000-0E00-00003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00000000-0008-0000-0E00-00003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1" name="【認定こども園・幼稚園・保育所】&#10;有形固定資産減価償却率最小値テキスト">
          <a:extLst>
            <a:ext uri="{FF2B5EF4-FFF2-40B4-BE49-F238E27FC236}">
              <a16:creationId xmlns:a16="http://schemas.microsoft.com/office/drawing/2014/main" id="{00000000-0008-0000-0E00-000041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323" name="【認定こども園・幼稚園・保育所】&#10;有形固定資産減価償却率最大値テキスト">
          <a:extLst>
            <a:ext uri="{FF2B5EF4-FFF2-40B4-BE49-F238E27FC236}">
              <a16:creationId xmlns:a16="http://schemas.microsoft.com/office/drawing/2014/main" id="{00000000-0008-0000-0E00-000043010000}"/>
            </a:ext>
          </a:extLst>
        </xdr:cNvPr>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32402</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00000000-0008-0000-0E00-000045010000}"/>
            </a:ext>
          </a:extLst>
        </xdr:cNvPr>
        <xdr:cNvSpPr txBox="1"/>
      </xdr:nvSpPr>
      <xdr:spPr>
        <a:xfrm>
          <a:off x="16357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326" name="フローチャート: 判断 325">
          <a:extLst>
            <a:ext uri="{FF2B5EF4-FFF2-40B4-BE49-F238E27FC236}">
              <a16:creationId xmlns:a16="http://schemas.microsoft.com/office/drawing/2014/main" id="{00000000-0008-0000-0E00-000046010000}"/>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327" name="フローチャート: 判断 326">
          <a:extLst>
            <a:ext uri="{FF2B5EF4-FFF2-40B4-BE49-F238E27FC236}">
              <a16:creationId xmlns:a16="http://schemas.microsoft.com/office/drawing/2014/main" id="{00000000-0008-0000-0E00-000047010000}"/>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328" name="フローチャート: 判断 327">
          <a:extLst>
            <a:ext uri="{FF2B5EF4-FFF2-40B4-BE49-F238E27FC236}">
              <a16:creationId xmlns:a16="http://schemas.microsoft.com/office/drawing/2014/main" id="{00000000-0008-0000-0E00-000048010000}"/>
            </a:ext>
          </a:extLst>
        </xdr:cNvPr>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329" name="フローチャート: 判断 328">
          <a:extLst>
            <a:ext uri="{FF2B5EF4-FFF2-40B4-BE49-F238E27FC236}">
              <a16:creationId xmlns:a16="http://schemas.microsoft.com/office/drawing/2014/main" id="{00000000-0008-0000-0E00-000049010000}"/>
            </a:ext>
          </a:extLst>
        </xdr:cNvPr>
        <xdr:cNvSpPr/>
      </xdr:nvSpPr>
      <xdr:spPr>
        <a:xfrm>
          <a:off x="13652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330" name="フローチャート: 判断 329">
          <a:extLst>
            <a:ext uri="{FF2B5EF4-FFF2-40B4-BE49-F238E27FC236}">
              <a16:creationId xmlns:a16="http://schemas.microsoft.com/office/drawing/2014/main" id="{00000000-0008-0000-0E00-00004A010000}"/>
            </a:ext>
          </a:extLst>
        </xdr:cNvPr>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166370</xdr:rowOff>
    </xdr:from>
    <xdr:to>
      <xdr:col>85</xdr:col>
      <xdr:colOff>177800</xdr:colOff>
      <xdr:row>36</xdr:row>
      <xdr:rowOff>96520</xdr:rowOff>
    </xdr:to>
    <xdr:sp macro="" textlink="">
      <xdr:nvSpPr>
        <xdr:cNvPr id="336" name="楕円 335">
          <a:extLst>
            <a:ext uri="{FF2B5EF4-FFF2-40B4-BE49-F238E27FC236}">
              <a16:creationId xmlns:a16="http://schemas.microsoft.com/office/drawing/2014/main" id="{00000000-0008-0000-0E00-000050010000}"/>
            </a:ext>
          </a:extLst>
        </xdr:cNvPr>
        <xdr:cNvSpPr/>
      </xdr:nvSpPr>
      <xdr:spPr>
        <a:xfrm>
          <a:off x="162687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17797</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id="{00000000-0008-0000-0E00-000051010000}"/>
            </a:ext>
          </a:extLst>
        </xdr:cNvPr>
        <xdr:cNvSpPr txBox="1"/>
      </xdr:nvSpPr>
      <xdr:spPr>
        <a:xfrm>
          <a:off x="16357600"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21590</xdr:rowOff>
    </xdr:from>
    <xdr:to>
      <xdr:col>81</xdr:col>
      <xdr:colOff>101600</xdr:colOff>
      <xdr:row>36</xdr:row>
      <xdr:rowOff>123190</xdr:rowOff>
    </xdr:to>
    <xdr:sp macro="" textlink="">
      <xdr:nvSpPr>
        <xdr:cNvPr id="338" name="楕円 337">
          <a:extLst>
            <a:ext uri="{FF2B5EF4-FFF2-40B4-BE49-F238E27FC236}">
              <a16:creationId xmlns:a16="http://schemas.microsoft.com/office/drawing/2014/main" id="{00000000-0008-0000-0E00-000052010000}"/>
            </a:ext>
          </a:extLst>
        </xdr:cNvPr>
        <xdr:cNvSpPr/>
      </xdr:nvSpPr>
      <xdr:spPr>
        <a:xfrm>
          <a:off x="15430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45720</xdr:rowOff>
    </xdr:from>
    <xdr:to>
      <xdr:col>85</xdr:col>
      <xdr:colOff>127000</xdr:colOff>
      <xdr:row>36</xdr:row>
      <xdr:rowOff>72390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flipV="1">
          <a:off x="15481300" y="621792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170180</xdr:rowOff>
    </xdr:from>
    <xdr:to>
      <xdr:col>76</xdr:col>
      <xdr:colOff>165100</xdr:colOff>
      <xdr:row>36</xdr:row>
      <xdr:rowOff>100330</xdr:rowOff>
    </xdr:to>
    <xdr:sp macro="" textlink="">
      <xdr:nvSpPr>
        <xdr:cNvPr id="340" name="楕円 339">
          <a:extLst>
            <a:ext uri="{FF2B5EF4-FFF2-40B4-BE49-F238E27FC236}">
              <a16:creationId xmlns:a16="http://schemas.microsoft.com/office/drawing/2014/main" id="{00000000-0008-0000-0E00-000054010000}"/>
            </a:ext>
          </a:extLst>
        </xdr:cNvPr>
        <xdr:cNvSpPr/>
      </xdr:nvSpPr>
      <xdr:spPr>
        <a:xfrm>
          <a:off x="145415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49530</xdr:rowOff>
    </xdr:from>
    <xdr:to>
      <xdr:col>81</xdr:col>
      <xdr:colOff>50800</xdr:colOff>
      <xdr:row>36</xdr:row>
      <xdr:rowOff>72390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14592300" y="62217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130175</xdr:rowOff>
    </xdr:from>
    <xdr:to>
      <xdr:col>72</xdr:col>
      <xdr:colOff>38100</xdr:colOff>
      <xdr:row>36</xdr:row>
      <xdr:rowOff>60325</xdr:rowOff>
    </xdr:to>
    <xdr:sp macro="" textlink="">
      <xdr:nvSpPr>
        <xdr:cNvPr id="342" name="楕円 341">
          <a:extLst>
            <a:ext uri="{FF2B5EF4-FFF2-40B4-BE49-F238E27FC236}">
              <a16:creationId xmlns:a16="http://schemas.microsoft.com/office/drawing/2014/main" id="{00000000-0008-0000-0E00-000056010000}"/>
            </a:ext>
          </a:extLst>
        </xdr:cNvPr>
        <xdr:cNvSpPr/>
      </xdr:nvSpPr>
      <xdr:spPr>
        <a:xfrm>
          <a:off x="13652500" y="61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9525</xdr:rowOff>
    </xdr:from>
    <xdr:to>
      <xdr:col>76</xdr:col>
      <xdr:colOff>114300</xdr:colOff>
      <xdr:row>36</xdr:row>
      <xdr:rowOff>49530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3703300" y="61817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109220</xdr:rowOff>
    </xdr:from>
    <xdr:to>
      <xdr:col>67</xdr:col>
      <xdr:colOff>101600</xdr:colOff>
      <xdr:row>36</xdr:row>
      <xdr:rowOff>39370</xdr:rowOff>
    </xdr:to>
    <xdr:sp macro="" textlink="">
      <xdr:nvSpPr>
        <xdr:cNvPr id="344" name="楕円 343">
          <a:extLst>
            <a:ext uri="{FF2B5EF4-FFF2-40B4-BE49-F238E27FC236}">
              <a16:creationId xmlns:a16="http://schemas.microsoft.com/office/drawing/2014/main" id="{00000000-0008-0000-0E00-000058010000}"/>
            </a:ext>
          </a:extLst>
        </xdr:cNvPr>
        <xdr:cNvSpPr/>
      </xdr:nvSpPr>
      <xdr:spPr>
        <a:xfrm>
          <a:off x="127635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160020</xdr:rowOff>
    </xdr:from>
    <xdr:to>
      <xdr:col>71</xdr:col>
      <xdr:colOff>177800</xdr:colOff>
      <xdr:row>36</xdr:row>
      <xdr:rowOff>9525</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2814300" y="61607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142892</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id="{00000000-0008-0000-0E00-00005A010000}"/>
            </a:ext>
          </a:extLst>
        </xdr:cNvPr>
        <xdr:cNvSpPr txBox="1"/>
      </xdr:nvSpPr>
      <xdr:spPr>
        <a:xfrm>
          <a:off x="152660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id="{00000000-0008-0000-0E00-00005B010000}"/>
            </a:ext>
          </a:extLst>
        </xdr:cNvPr>
        <xdr:cNvSpPr txBox="1"/>
      </xdr:nvSpPr>
      <xdr:spPr>
        <a:xfrm>
          <a:off x="14389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13352</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id="{00000000-0008-0000-0E00-00005C010000}"/>
            </a:ext>
          </a:extLst>
        </xdr:cNvPr>
        <xdr:cNvSpPr txBox="1"/>
      </xdr:nvSpPr>
      <xdr:spPr>
        <a:xfrm>
          <a:off x="13500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36212</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id="{00000000-0008-0000-0E00-00005D010000}"/>
            </a:ext>
          </a:extLst>
        </xdr:cNvPr>
        <xdr:cNvSpPr txBox="1"/>
      </xdr:nvSpPr>
      <xdr:spPr>
        <a:xfrm>
          <a:off x="12611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139717</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id="{00000000-0008-0000-0E00-00005E010000}"/>
            </a:ext>
          </a:extLst>
        </xdr:cNvPr>
        <xdr:cNvSpPr txBox="1"/>
      </xdr:nvSpPr>
      <xdr:spPr>
        <a:xfrm>
          <a:off x="152660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116857</xdr:rowOff>
    </xdr:from>
    <xdr:ext cx="405111" cy="259045"/>
    <xdr:sp macro="" textlink="">
      <xdr:nvSpPr>
        <xdr:cNvPr id="351" name="n_2mainValue【認定こども園・幼稚園・保育所】&#10;有形固定資産減価償却率">
          <a:extLst>
            <a:ext uri="{FF2B5EF4-FFF2-40B4-BE49-F238E27FC236}">
              <a16:creationId xmlns:a16="http://schemas.microsoft.com/office/drawing/2014/main" id="{00000000-0008-0000-0E00-00005F010000}"/>
            </a:ext>
          </a:extLst>
        </xdr:cNvPr>
        <xdr:cNvSpPr txBox="1"/>
      </xdr:nvSpPr>
      <xdr:spPr>
        <a:xfrm>
          <a:off x="14389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76852</xdr:rowOff>
    </xdr:from>
    <xdr:ext cx="405111" cy="259045"/>
    <xdr:sp macro="" textlink="">
      <xdr:nvSpPr>
        <xdr:cNvPr id="352" name="n_3mainValue【認定こども園・幼稚園・保育所】&#10;有形固定資産減価償却率">
          <a:extLst>
            <a:ext uri="{FF2B5EF4-FFF2-40B4-BE49-F238E27FC236}">
              <a16:creationId xmlns:a16="http://schemas.microsoft.com/office/drawing/2014/main" id="{00000000-0008-0000-0E00-000060010000}"/>
            </a:ext>
          </a:extLst>
        </xdr:cNvPr>
        <xdr:cNvSpPr txBox="1"/>
      </xdr:nvSpPr>
      <xdr:spPr>
        <a:xfrm>
          <a:off x="135007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55897</xdr:rowOff>
    </xdr:from>
    <xdr:ext cx="405111" cy="259045"/>
    <xdr:sp macro="" textlink="">
      <xdr:nvSpPr>
        <xdr:cNvPr id="353" name="n_4mainValue【認定こども園・幼稚園・保育所】&#10;有形固定資産減価償却率">
          <a:extLst>
            <a:ext uri="{FF2B5EF4-FFF2-40B4-BE49-F238E27FC236}">
              <a16:creationId xmlns:a16="http://schemas.microsoft.com/office/drawing/2014/main" id="{00000000-0008-0000-0E00-000061010000}"/>
            </a:ext>
          </a:extLst>
        </xdr:cNvPr>
        <xdr:cNvSpPr txBox="1"/>
      </xdr:nvSpPr>
      <xdr:spPr>
        <a:xfrm>
          <a:off x="126117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00000000-0008-0000-0E00-00006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00000000-0008-0000-0E00-00006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00000000-0008-0000-0E00-00006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00000000-0008-0000-0E00-00006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5" name="テキスト ボックス 364">
          <a:extLst>
            <a:ext uri="{FF2B5EF4-FFF2-40B4-BE49-F238E27FC236}">
              <a16:creationId xmlns:a16="http://schemas.microsoft.com/office/drawing/2014/main" id="{00000000-0008-0000-0E00-00006D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7" name="テキスト ボックス 366">
          <a:extLst>
            <a:ext uri="{FF2B5EF4-FFF2-40B4-BE49-F238E27FC236}">
              <a16:creationId xmlns:a16="http://schemas.microsoft.com/office/drawing/2014/main" id="{00000000-0008-0000-0E00-00006F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9" name="テキスト ボックス 368">
          <a:extLst>
            <a:ext uri="{FF2B5EF4-FFF2-40B4-BE49-F238E27FC236}">
              <a16:creationId xmlns:a16="http://schemas.microsoft.com/office/drawing/2014/main" id="{00000000-0008-0000-0E00-000071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1" name="テキスト ボックス 370">
          <a:extLst>
            <a:ext uri="{FF2B5EF4-FFF2-40B4-BE49-F238E27FC236}">
              <a16:creationId xmlns:a16="http://schemas.microsoft.com/office/drawing/2014/main" id="{00000000-0008-0000-0E00-000073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3" name="テキスト ボックス 372">
          <a:extLst>
            <a:ext uri="{FF2B5EF4-FFF2-40B4-BE49-F238E27FC236}">
              <a16:creationId xmlns:a16="http://schemas.microsoft.com/office/drawing/2014/main" id="{00000000-0008-0000-0E00-000075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id="{00000000-0008-0000-0E00-00007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a:extLst>
            <a:ext uri="{FF2B5EF4-FFF2-40B4-BE49-F238E27FC236}">
              <a16:creationId xmlns:a16="http://schemas.microsoft.com/office/drawing/2014/main" id="{00000000-0008-0000-0E00-00007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377" name="直線コネクタ 376">
          <a:extLst>
            <a:ext uri="{FF2B5EF4-FFF2-40B4-BE49-F238E27FC236}">
              <a16:creationId xmlns:a16="http://schemas.microsoft.com/office/drawing/2014/main" id="{00000000-0008-0000-0E00-000079010000}"/>
            </a:ext>
          </a:extLst>
        </xdr:cNvPr>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78" name="【認定こども園・幼稚園・保育所】&#10;一人当たり面積最小値テキスト">
          <a:extLst>
            <a:ext uri="{FF2B5EF4-FFF2-40B4-BE49-F238E27FC236}">
              <a16:creationId xmlns:a16="http://schemas.microsoft.com/office/drawing/2014/main" id="{00000000-0008-0000-0E00-00007A01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79" name="直線コネクタ 378">
          <a:extLst>
            <a:ext uri="{FF2B5EF4-FFF2-40B4-BE49-F238E27FC236}">
              <a16:creationId xmlns:a16="http://schemas.microsoft.com/office/drawing/2014/main" id="{00000000-0008-0000-0E00-00007B01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380" name="【認定こども園・幼稚園・保育所】&#10;一人当たり面積最大値テキスト">
          <a:extLst>
            <a:ext uri="{FF2B5EF4-FFF2-40B4-BE49-F238E27FC236}">
              <a16:creationId xmlns:a16="http://schemas.microsoft.com/office/drawing/2014/main" id="{00000000-0008-0000-0E00-00007C010000}"/>
            </a:ext>
          </a:extLst>
        </xdr:cNvPr>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381" name="直線コネクタ 380">
          <a:extLst>
            <a:ext uri="{FF2B5EF4-FFF2-40B4-BE49-F238E27FC236}">
              <a16:creationId xmlns:a16="http://schemas.microsoft.com/office/drawing/2014/main" id="{00000000-0008-0000-0E00-00007D010000}"/>
            </a:ext>
          </a:extLst>
        </xdr:cNvPr>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148607</xdr:rowOff>
    </xdr:from>
    <xdr:ext cx="469744" cy="259045"/>
    <xdr:sp macro="" textlink="">
      <xdr:nvSpPr>
        <xdr:cNvPr id="382" name="【認定こども園・幼稚園・保育所】&#10;一人当たり面積平均値テキスト">
          <a:extLst>
            <a:ext uri="{FF2B5EF4-FFF2-40B4-BE49-F238E27FC236}">
              <a16:creationId xmlns:a16="http://schemas.microsoft.com/office/drawing/2014/main" id="{00000000-0008-0000-0E00-00007E010000}"/>
            </a:ext>
          </a:extLst>
        </xdr:cNvPr>
        <xdr:cNvSpPr txBox="1"/>
      </xdr:nvSpPr>
      <xdr:spPr>
        <a:xfrm>
          <a:off x="22199600" y="683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383" name="フローチャート: 判断 382">
          <a:extLst>
            <a:ext uri="{FF2B5EF4-FFF2-40B4-BE49-F238E27FC236}">
              <a16:creationId xmlns:a16="http://schemas.microsoft.com/office/drawing/2014/main" id="{00000000-0008-0000-0E00-00007F010000}"/>
            </a:ext>
          </a:extLst>
        </xdr:cNvPr>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384" name="フローチャート: 判断 383">
          <a:extLst>
            <a:ext uri="{FF2B5EF4-FFF2-40B4-BE49-F238E27FC236}">
              <a16:creationId xmlns:a16="http://schemas.microsoft.com/office/drawing/2014/main" id="{00000000-0008-0000-0E00-000080010000}"/>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385" name="フローチャート: 判断 384">
          <a:extLst>
            <a:ext uri="{FF2B5EF4-FFF2-40B4-BE49-F238E27FC236}">
              <a16:creationId xmlns:a16="http://schemas.microsoft.com/office/drawing/2014/main" id="{00000000-0008-0000-0E00-000081010000}"/>
            </a:ext>
          </a:extLst>
        </xdr:cNvPr>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90170</xdr:rowOff>
    </xdr:from>
    <xdr:to>
      <xdr:col>102</xdr:col>
      <xdr:colOff>165100</xdr:colOff>
      <xdr:row>39</xdr:row>
      <xdr:rowOff>20320</xdr:rowOff>
    </xdr:to>
    <xdr:sp macro="" textlink="">
      <xdr:nvSpPr>
        <xdr:cNvPr id="386" name="フローチャート: 判断 385">
          <a:extLst>
            <a:ext uri="{FF2B5EF4-FFF2-40B4-BE49-F238E27FC236}">
              <a16:creationId xmlns:a16="http://schemas.microsoft.com/office/drawing/2014/main" id="{00000000-0008-0000-0E00-000082010000}"/>
            </a:ext>
          </a:extLst>
        </xdr:cNvPr>
        <xdr:cNvSpPr/>
      </xdr:nvSpPr>
      <xdr:spPr>
        <a:xfrm>
          <a:off x="19494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97790</xdr:rowOff>
    </xdr:from>
    <xdr:to>
      <xdr:col>98</xdr:col>
      <xdr:colOff>38100</xdr:colOff>
      <xdr:row>39</xdr:row>
      <xdr:rowOff>27940</xdr:rowOff>
    </xdr:to>
    <xdr:sp macro="" textlink="">
      <xdr:nvSpPr>
        <xdr:cNvPr id="387" name="フローチャート: 判断 386">
          <a:extLst>
            <a:ext uri="{FF2B5EF4-FFF2-40B4-BE49-F238E27FC236}">
              <a16:creationId xmlns:a16="http://schemas.microsoft.com/office/drawing/2014/main" id="{00000000-0008-0000-0E00-000083010000}"/>
            </a:ext>
          </a:extLst>
        </xdr:cNvPr>
        <xdr:cNvSpPr/>
      </xdr:nvSpPr>
      <xdr:spPr>
        <a:xfrm>
          <a:off x="18605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36830</xdr:rowOff>
    </xdr:from>
    <xdr:to>
      <xdr:col>116</xdr:col>
      <xdr:colOff>114300</xdr:colOff>
      <xdr:row>37</xdr:row>
      <xdr:rowOff>138430</xdr:rowOff>
    </xdr:to>
    <xdr:sp macro="" textlink="">
      <xdr:nvSpPr>
        <xdr:cNvPr id="393" name="楕円 392">
          <a:extLst>
            <a:ext uri="{FF2B5EF4-FFF2-40B4-BE49-F238E27FC236}">
              <a16:creationId xmlns:a16="http://schemas.microsoft.com/office/drawing/2014/main" id="{00000000-0008-0000-0E00-000089010000}"/>
            </a:ext>
          </a:extLst>
        </xdr:cNvPr>
        <xdr:cNvSpPr/>
      </xdr:nvSpPr>
      <xdr:spPr>
        <a:xfrm>
          <a:off x="221107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59707</xdr:rowOff>
    </xdr:from>
    <xdr:ext cx="469744" cy="259045"/>
    <xdr:sp macro="" textlink="">
      <xdr:nvSpPr>
        <xdr:cNvPr id="394" name="【認定こども園・幼稚園・保育所】&#10;一人当たり面積該当値テキスト">
          <a:extLst>
            <a:ext uri="{FF2B5EF4-FFF2-40B4-BE49-F238E27FC236}">
              <a16:creationId xmlns:a16="http://schemas.microsoft.com/office/drawing/2014/main" id="{00000000-0008-0000-0E00-00008A010000}"/>
            </a:ext>
          </a:extLst>
        </xdr:cNvPr>
        <xdr:cNvSpPr txBox="1"/>
      </xdr:nvSpPr>
      <xdr:spPr>
        <a:xfrm>
          <a:off x="22199600"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105410</xdr:rowOff>
    </xdr:from>
    <xdr:to>
      <xdr:col>112</xdr:col>
      <xdr:colOff>38100</xdr:colOff>
      <xdr:row>37</xdr:row>
      <xdr:rowOff>35560</xdr:rowOff>
    </xdr:to>
    <xdr:sp macro="" textlink="">
      <xdr:nvSpPr>
        <xdr:cNvPr id="395" name="楕円 394">
          <a:extLst>
            <a:ext uri="{FF2B5EF4-FFF2-40B4-BE49-F238E27FC236}">
              <a16:creationId xmlns:a16="http://schemas.microsoft.com/office/drawing/2014/main" id="{00000000-0008-0000-0E00-00008B010000}"/>
            </a:ext>
          </a:extLst>
        </xdr:cNvPr>
        <xdr:cNvSpPr/>
      </xdr:nvSpPr>
      <xdr:spPr>
        <a:xfrm>
          <a:off x="21272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156210</xdr:rowOff>
    </xdr:from>
    <xdr:to>
      <xdr:col>116</xdr:col>
      <xdr:colOff>63500</xdr:colOff>
      <xdr:row>37</xdr:row>
      <xdr:rowOff>87630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21323300" y="632841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71120</xdr:rowOff>
    </xdr:from>
    <xdr:to>
      <xdr:col>107</xdr:col>
      <xdr:colOff>101600</xdr:colOff>
      <xdr:row>37</xdr:row>
      <xdr:rowOff>1270</xdr:rowOff>
    </xdr:to>
    <xdr:sp macro="" textlink="">
      <xdr:nvSpPr>
        <xdr:cNvPr id="397" name="楕円 396">
          <a:extLst>
            <a:ext uri="{FF2B5EF4-FFF2-40B4-BE49-F238E27FC236}">
              <a16:creationId xmlns:a16="http://schemas.microsoft.com/office/drawing/2014/main" id="{00000000-0008-0000-0E00-00008D010000}"/>
            </a:ext>
          </a:extLst>
        </xdr:cNvPr>
        <xdr:cNvSpPr/>
      </xdr:nvSpPr>
      <xdr:spPr>
        <a:xfrm>
          <a:off x="20383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121920</xdr:rowOff>
    </xdr:from>
    <xdr:to>
      <xdr:col>111</xdr:col>
      <xdr:colOff>177800</xdr:colOff>
      <xdr:row>36</xdr:row>
      <xdr:rowOff>156210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20434300" y="62941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71120</xdr:rowOff>
    </xdr:from>
    <xdr:to>
      <xdr:col>102</xdr:col>
      <xdr:colOff>165100</xdr:colOff>
      <xdr:row>37</xdr:row>
      <xdr:rowOff>1270</xdr:rowOff>
    </xdr:to>
    <xdr:sp macro="" textlink="">
      <xdr:nvSpPr>
        <xdr:cNvPr id="399" name="楕円 398">
          <a:extLst>
            <a:ext uri="{FF2B5EF4-FFF2-40B4-BE49-F238E27FC236}">
              <a16:creationId xmlns:a16="http://schemas.microsoft.com/office/drawing/2014/main" id="{00000000-0008-0000-0E00-00008F010000}"/>
            </a:ext>
          </a:extLst>
        </xdr:cNvPr>
        <xdr:cNvSpPr/>
      </xdr:nvSpPr>
      <xdr:spPr>
        <a:xfrm>
          <a:off x="19494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121920</xdr:rowOff>
    </xdr:from>
    <xdr:to>
      <xdr:col>107</xdr:col>
      <xdr:colOff>50800</xdr:colOff>
      <xdr:row>36</xdr:row>
      <xdr:rowOff>121920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9545300" y="629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71120</xdr:rowOff>
    </xdr:from>
    <xdr:to>
      <xdr:col>98</xdr:col>
      <xdr:colOff>38100</xdr:colOff>
      <xdr:row>37</xdr:row>
      <xdr:rowOff>1270</xdr:rowOff>
    </xdr:to>
    <xdr:sp macro="" textlink="">
      <xdr:nvSpPr>
        <xdr:cNvPr id="401" name="楕円 400">
          <a:extLst>
            <a:ext uri="{FF2B5EF4-FFF2-40B4-BE49-F238E27FC236}">
              <a16:creationId xmlns:a16="http://schemas.microsoft.com/office/drawing/2014/main" id="{00000000-0008-0000-0E00-000091010000}"/>
            </a:ext>
          </a:extLst>
        </xdr:cNvPr>
        <xdr:cNvSpPr/>
      </xdr:nvSpPr>
      <xdr:spPr>
        <a:xfrm>
          <a:off x="18605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121920</xdr:rowOff>
    </xdr:from>
    <xdr:to>
      <xdr:col>102</xdr:col>
      <xdr:colOff>114300</xdr:colOff>
      <xdr:row>36</xdr:row>
      <xdr:rowOff>121920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8656300" y="629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80027</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00000000-0008-0000-0E00-000093010000}"/>
            </a:ext>
          </a:extLst>
        </xdr:cNvPr>
        <xdr:cNvSpPr txBox="1"/>
      </xdr:nvSpPr>
      <xdr:spPr>
        <a:xfrm>
          <a:off x="21075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41927</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00000000-0008-0000-0E00-000094010000}"/>
            </a:ext>
          </a:extLst>
        </xdr:cNvPr>
        <xdr:cNvSpPr txBox="1"/>
      </xdr:nvSpPr>
      <xdr:spPr>
        <a:xfrm>
          <a:off x="20199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11447</xdr:rowOff>
    </xdr:from>
    <xdr:ext cx="469744" cy="259045"/>
    <xdr:sp macro="" textlink="">
      <xdr:nvSpPr>
        <xdr:cNvPr id="405" name="n_3aveValue【認定こども園・幼稚園・保育所】&#10;一人当たり面積">
          <a:extLst>
            <a:ext uri="{FF2B5EF4-FFF2-40B4-BE49-F238E27FC236}">
              <a16:creationId xmlns:a16="http://schemas.microsoft.com/office/drawing/2014/main" id="{00000000-0008-0000-0E00-000095010000}"/>
            </a:ext>
          </a:extLst>
        </xdr:cNvPr>
        <xdr:cNvSpPr txBox="1"/>
      </xdr:nvSpPr>
      <xdr:spPr>
        <a:xfrm>
          <a:off x="19310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19067</xdr:rowOff>
    </xdr:from>
    <xdr:ext cx="469744" cy="259045"/>
    <xdr:sp macro="" textlink="">
      <xdr:nvSpPr>
        <xdr:cNvPr id="406" name="n_4aveValue【認定こども園・幼稚園・保育所】&#10;一人当たり面積">
          <a:extLst>
            <a:ext uri="{FF2B5EF4-FFF2-40B4-BE49-F238E27FC236}">
              <a16:creationId xmlns:a16="http://schemas.microsoft.com/office/drawing/2014/main" id="{00000000-0008-0000-0E00-000096010000}"/>
            </a:ext>
          </a:extLst>
        </xdr:cNvPr>
        <xdr:cNvSpPr txBox="1"/>
      </xdr:nvSpPr>
      <xdr:spPr>
        <a:xfrm>
          <a:off x="184214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52087</xdr:rowOff>
    </xdr:from>
    <xdr:ext cx="469744" cy="259045"/>
    <xdr:sp macro="" textlink="">
      <xdr:nvSpPr>
        <xdr:cNvPr id="407" name="n_1mainValue【認定こども園・幼稚園・保育所】&#10;一人当たり面積">
          <a:extLst>
            <a:ext uri="{FF2B5EF4-FFF2-40B4-BE49-F238E27FC236}">
              <a16:creationId xmlns:a16="http://schemas.microsoft.com/office/drawing/2014/main" id="{00000000-0008-0000-0E00-000097010000}"/>
            </a:ext>
          </a:extLst>
        </xdr:cNvPr>
        <xdr:cNvSpPr txBox="1"/>
      </xdr:nvSpPr>
      <xdr:spPr>
        <a:xfrm>
          <a:off x="21075727" y="605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17797</xdr:rowOff>
    </xdr:from>
    <xdr:ext cx="469744" cy="259045"/>
    <xdr:sp macro="" textlink="">
      <xdr:nvSpPr>
        <xdr:cNvPr id="408" name="n_2mainValue【認定こども園・幼稚園・保育所】&#10;一人当たり面積">
          <a:extLst>
            <a:ext uri="{FF2B5EF4-FFF2-40B4-BE49-F238E27FC236}">
              <a16:creationId xmlns:a16="http://schemas.microsoft.com/office/drawing/2014/main" id="{00000000-0008-0000-0E00-000098010000}"/>
            </a:ext>
          </a:extLst>
        </xdr:cNvPr>
        <xdr:cNvSpPr txBox="1"/>
      </xdr:nvSpPr>
      <xdr:spPr>
        <a:xfrm>
          <a:off x="201994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17797</xdr:rowOff>
    </xdr:from>
    <xdr:ext cx="469744" cy="259045"/>
    <xdr:sp macro="" textlink="">
      <xdr:nvSpPr>
        <xdr:cNvPr id="409" name="n_3mainValue【認定こども園・幼稚園・保育所】&#10;一人当たり面積">
          <a:extLst>
            <a:ext uri="{FF2B5EF4-FFF2-40B4-BE49-F238E27FC236}">
              <a16:creationId xmlns:a16="http://schemas.microsoft.com/office/drawing/2014/main" id="{00000000-0008-0000-0E00-000099010000}"/>
            </a:ext>
          </a:extLst>
        </xdr:cNvPr>
        <xdr:cNvSpPr txBox="1"/>
      </xdr:nvSpPr>
      <xdr:spPr>
        <a:xfrm>
          <a:off x="193104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17797</xdr:rowOff>
    </xdr:from>
    <xdr:ext cx="469744" cy="259045"/>
    <xdr:sp macro="" textlink="">
      <xdr:nvSpPr>
        <xdr:cNvPr id="410" name="n_4mainValue【認定こども園・幼稚園・保育所】&#10;一人当たり面積">
          <a:extLst>
            <a:ext uri="{FF2B5EF4-FFF2-40B4-BE49-F238E27FC236}">
              <a16:creationId xmlns:a16="http://schemas.microsoft.com/office/drawing/2014/main" id="{00000000-0008-0000-0E00-00009A010000}"/>
            </a:ext>
          </a:extLst>
        </xdr:cNvPr>
        <xdr:cNvSpPr txBox="1"/>
      </xdr:nvSpPr>
      <xdr:spPr>
        <a:xfrm>
          <a:off x="184214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00000000-0008-0000-0E00-0000A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a:extLst>
            <a:ext uri="{FF2B5EF4-FFF2-40B4-BE49-F238E27FC236}">
              <a16:creationId xmlns:a16="http://schemas.microsoft.com/office/drawing/2014/main" id="{00000000-0008-0000-0E00-0000B0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434" name="【学校施設】&#10;有形固定資産減価償却率最小値テキスト">
          <a:extLst>
            <a:ext uri="{FF2B5EF4-FFF2-40B4-BE49-F238E27FC236}">
              <a16:creationId xmlns:a16="http://schemas.microsoft.com/office/drawing/2014/main" id="{00000000-0008-0000-0E00-0000B2010000}"/>
            </a:ext>
          </a:extLst>
        </xdr:cNvPr>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436" name="【学校施設】&#10;有形固定資産減価償却率最大値テキスト">
          <a:extLst>
            <a:ext uri="{FF2B5EF4-FFF2-40B4-BE49-F238E27FC236}">
              <a16:creationId xmlns:a16="http://schemas.microsoft.com/office/drawing/2014/main" id="{00000000-0008-0000-0E00-0000B4010000}"/>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61231</xdr:rowOff>
    </xdr:from>
    <xdr:ext cx="405111" cy="259045"/>
    <xdr:sp macro="" textlink="">
      <xdr:nvSpPr>
        <xdr:cNvPr id="438" name="【学校施設】&#10;有形固定資産減価償却率平均値テキスト">
          <a:extLst>
            <a:ext uri="{FF2B5EF4-FFF2-40B4-BE49-F238E27FC236}">
              <a16:creationId xmlns:a16="http://schemas.microsoft.com/office/drawing/2014/main" id="{00000000-0008-0000-0E00-0000B6010000}"/>
            </a:ext>
          </a:extLst>
        </xdr:cNvPr>
        <xdr:cNvSpPr txBox="1"/>
      </xdr:nvSpPr>
      <xdr:spPr>
        <a:xfrm>
          <a:off x="16357600" y="10005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439" name="フローチャート: 判断 438">
          <a:extLst>
            <a:ext uri="{FF2B5EF4-FFF2-40B4-BE49-F238E27FC236}">
              <a16:creationId xmlns:a16="http://schemas.microsoft.com/office/drawing/2014/main" id="{00000000-0008-0000-0E00-0000B7010000}"/>
            </a:ext>
          </a:extLst>
        </xdr:cNvPr>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440" name="フローチャート: 判断 439">
          <a:extLst>
            <a:ext uri="{FF2B5EF4-FFF2-40B4-BE49-F238E27FC236}">
              <a16:creationId xmlns:a16="http://schemas.microsoft.com/office/drawing/2014/main" id="{00000000-0008-0000-0E00-0000B8010000}"/>
            </a:ext>
          </a:extLst>
        </xdr:cNvPr>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22352</xdr:rowOff>
    </xdr:from>
    <xdr:to>
      <xdr:col>76</xdr:col>
      <xdr:colOff>165100</xdr:colOff>
      <xdr:row>59</xdr:row>
      <xdr:rowOff>123952</xdr:rowOff>
    </xdr:to>
    <xdr:sp macro="" textlink="">
      <xdr:nvSpPr>
        <xdr:cNvPr id="441" name="フローチャート: 判断 440">
          <a:extLst>
            <a:ext uri="{FF2B5EF4-FFF2-40B4-BE49-F238E27FC236}">
              <a16:creationId xmlns:a16="http://schemas.microsoft.com/office/drawing/2014/main" id="{00000000-0008-0000-0E00-0000B9010000}"/>
            </a:ext>
          </a:extLst>
        </xdr:cNvPr>
        <xdr:cNvSpPr/>
      </xdr:nvSpPr>
      <xdr:spPr>
        <a:xfrm>
          <a:off x="14541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168656</xdr:rowOff>
    </xdr:from>
    <xdr:to>
      <xdr:col>72</xdr:col>
      <xdr:colOff>38100</xdr:colOff>
      <xdr:row>59</xdr:row>
      <xdr:rowOff>98806</xdr:rowOff>
    </xdr:to>
    <xdr:sp macro="" textlink="">
      <xdr:nvSpPr>
        <xdr:cNvPr id="442" name="フローチャート: 判断 441">
          <a:extLst>
            <a:ext uri="{FF2B5EF4-FFF2-40B4-BE49-F238E27FC236}">
              <a16:creationId xmlns:a16="http://schemas.microsoft.com/office/drawing/2014/main" id="{00000000-0008-0000-0E00-0000BA010000}"/>
            </a:ext>
          </a:extLst>
        </xdr:cNvPr>
        <xdr:cNvSpPr/>
      </xdr:nvSpPr>
      <xdr:spPr>
        <a:xfrm>
          <a:off x="13652500" y="101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443" name="フローチャート: 判断 442">
          <a:extLst>
            <a:ext uri="{FF2B5EF4-FFF2-40B4-BE49-F238E27FC236}">
              <a16:creationId xmlns:a16="http://schemas.microsoft.com/office/drawing/2014/main" id="{00000000-0008-0000-0E00-0000BB010000}"/>
            </a:ext>
          </a:extLst>
        </xdr:cNvPr>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122936</xdr:rowOff>
    </xdr:from>
    <xdr:to>
      <xdr:col>85</xdr:col>
      <xdr:colOff>177800</xdr:colOff>
      <xdr:row>60</xdr:row>
      <xdr:rowOff>53086</xdr:rowOff>
    </xdr:to>
    <xdr:sp macro="" textlink="">
      <xdr:nvSpPr>
        <xdr:cNvPr id="449" name="楕円 448">
          <a:extLst>
            <a:ext uri="{FF2B5EF4-FFF2-40B4-BE49-F238E27FC236}">
              <a16:creationId xmlns:a16="http://schemas.microsoft.com/office/drawing/2014/main" id="{00000000-0008-0000-0E00-0000C1010000}"/>
            </a:ext>
          </a:extLst>
        </xdr:cNvPr>
        <xdr:cNvSpPr/>
      </xdr:nvSpPr>
      <xdr:spPr>
        <a:xfrm>
          <a:off x="16268700" y="102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101363</xdr:rowOff>
    </xdr:from>
    <xdr:ext cx="405111" cy="259045"/>
    <xdr:sp macro="" textlink="">
      <xdr:nvSpPr>
        <xdr:cNvPr id="450" name="【学校施設】&#10;有形固定資産減価償却率該当値テキスト">
          <a:extLst>
            <a:ext uri="{FF2B5EF4-FFF2-40B4-BE49-F238E27FC236}">
              <a16:creationId xmlns:a16="http://schemas.microsoft.com/office/drawing/2014/main" id="{00000000-0008-0000-0E00-0000C2010000}"/>
            </a:ext>
          </a:extLst>
        </xdr:cNvPr>
        <xdr:cNvSpPr txBox="1"/>
      </xdr:nvSpPr>
      <xdr:spPr>
        <a:xfrm>
          <a:off x="16357600"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143510</xdr:rowOff>
    </xdr:from>
    <xdr:to>
      <xdr:col>81</xdr:col>
      <xdr:colOff>101600</xdr:colOff>
      <xdr:row>60</xdr:row>
      <xdr:rowOff>73660</xdr:rowOff>
    </xdr:to>
    <xdr:sp macro="" textlink="">
      <xdr:nvSpPr>
        <xdr:cNvPr id="451" name="楕円 450">
          <a:extLst>
            <a:ext uri="{FF2B5EF4-FFF2-40B4-BE49-F238E27FC236}">
              <a16:creationId xmlns:a16="http://schemas.microsoft.com/office/drawing/2014/main" id="{00000000-0008-0000-0E00-0000C3010000}"/>
            </a:ext>
          </a:extLst>
        </xdr:cNvPr>
        <xdr:cNvSpPr/>
      </xdr:nvSpPr>
      <xdr:spPr>
        <a:xfrm>
          <a:off x="15430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2286</xdr:rowOff>
    </xdr:from>
    <xdr:to>
      <xdr:col>85</xdr:col>
      <xdr:colOff>127000</xdr:colOff>
      <xdr:row>60</xdr:row>
      <xdr:rowOff>22860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flipV="1">
          <a:off x="15481300" y="10289286"/>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102362</xdr:rowOff>
    </xdr:from>
    <xdr:to>
      <xdr:col>76</xdr:col>
      <xdr:colOff>165100</xdr:colOff>
      <xdr:row>60</xdr:row>
      <xdr:rowOff>32512</xdr:rowOff>
    </xdr:to>
    <xdr:sp macro="" textlink="">
      <xdr:nvSpPr>
        <xdr:cNvPr id="453" name="楕円 452">
          <a:extLst>
            <a:ext uri="{FF2B5EF4-FFF2-40B4-BE49-F238E27FC236}">
              <a16:creationId xmlns:a16="http://schemas.microsoft.com/office/drawing/2014/main" id="{00000000-0008-0000-0E00-0000C5010000}"/>
            </a:ext>
          </a:extLst>
        </xdr:cNvPr>
        <xdr:cNvSpPr/>
      </xdr:nvSpPr>
      <xdr:spPr>
        <a:xfrm>
          <a:off x="14541500" y="1021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153162</xdr:rowOff>
    </xdr:from>
    <xdr:to>
      <xdr:col>81</xdr:col>
      <xdr:colOff>50800</xdr:colOff>
      <xdr:row>60</xdr:row>
      <xdr:rowOff>22860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4592300" y="102687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65786</xdr:rowOff>
    </xdr:from>
    <xdr:to>
      <xdr:col>72</xdr:col>
      <xdr:colOff>38100</xdr:colOff>
      <xdr:row>59</xdr:row>
      <xdr:rowOff>167386</xdr:rowOff>
    </xdr:to>
    <xdr:sp macro="" textlink="">
      <xdr:nvSpPr>
        <xdr:cNvPr id="455" name="楕円 454">
          <a:extLst>
            <a:ext uri="{FF2B5EF4-FFF2-40B4-BE49-F238E27FC236}">
              <a16:creationId xmlns:a16="http://schemas.microsoft.com/office/drawing/2014/main" id="{00000000-0008-0000-0E00-0000C7010000}"/>
            </a:ext>
          </a:extLst>
        </xdr:cNvPr>
        <xdr:cNvSpPr/>
      </xdr:nvSpPr>
      <xdr:spPr>
        <a:xfrm>
          <a:off x="13652500" y="101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116586</xdr:rowOff>
    </xdr:from>
    <xdr:to>
      <xdr:col>76</xdr:col>
      <xdr:colOff>114300</xdr:colOff>
      <xdr:row>59</xdr:row>
      <xdr:rowOff>153162</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3703300" y="102321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38354</xdr:rowOff>
    </xdr:from>
    <xdr:to>
      <xdr:col>67</xdr:col>
      <xdr:colOff>101600</xdr:colOff>
      <xdr:row>59</xdr:row>
      <xdr:rowOff>139954</xdr:rowOff>
    </xdr:to>
    <xdr:sp macro="" textlink="">
      <xdr:nvSpPr>
        <xdr:cNvPr id="457" name="楕円 456">
          <a:extLst>
            <a:ext uri="{FF2B5EF4-FFF2-40B4-BE49-F238E27FC236}">
              <a16:creationId xmlns:a16="http://schemas.microsoft.com/office/drawing/2014/main" id="{00000000-0008-0000-0E00-0000C9010000}"/>
            </a:ext>
          </a:extLst>
        </xdr:cNvPr>
        <xdr:cNvSpPr/>
      </xdr:nvSpPr>
      <xdr:spPr>
        <a:xfrm>
          <a:off x="12763500" y="10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89154</xdr:rowOff>
    </xdr:from>
    <xdr:to>
      <xdr:col>71</xdr:col>
      <xdr:colOff>177800</xdr:colOff>
      <xdr:row>59</xdr:row>
      <xdr:rowOff>116586</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2814300" y="102047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142765</xdr:rowOff>
    </xdr:from>
    <xdr:ext cx="405111" cy="259045"/>
    <xdr:sp macro="" textlink="">
      <xdr:nvSpPr>
        <xdr:cNvPr id="459" name="n_1aveValue【学校施設】&#10;有形固定資産減価償却率">
          <a:extLst>
            <a:ext uri="{FF2B5EF4-FFF2-40B4-BE49-F238E27FC236}">
              <a16:creationId xmlns:a16="http://schemas.microsoft.com/office/drawing/2014/main" id="{00000000-0008-0000-0E00-0000CB010000}"/>
            </a:ext>
          </a:extLst>
        </xdr:cNvPr>
        <xdr:cNvSpPr txBox="1"/>
      </xdr:nvSpPr>
      <xdr:spPr>
        <a:xfrm>
          <a:off x="15266044" y="991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140479</xdr:rowOff>
    </xdr:from>
    <xdr:ext cx="405111" cy="259045"/>
    <xdr:sp macro="" textlink="">
      <xdr:nvSpPr>
        <xdr:cNvPr id="460" name="n_2aveValue【学校施設】&#10;有形固定資産減価償却率">
          <a:extLst>
            <a:ext uri="{FF2B5EF4-FFF2-40B4-BE49-F238E27FC236}">
              <a16:creationId xmlns:a16="http://schemas.microsoft.com/office/drawing/2014/main" id="{00000000-0008-0000-0E00-0000CC010000}"/>
            </a:ext>
          </a:extLst>
        </xdr:cNvPr>
        <xdr:cNvSpPr txBox="1"/>
      </xdr:nvSpPr>
      <xdr:spPr>
        <a:xfrm>
          <a:off x="143897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115333</xdr:rowOff>
    </xdr:from>
    <xdr:ext cx="405111" cy="259045"/>
    <xdr:sp macro="" textlink="">
      <xdr:nvSpPr>
        <xdr:cNvPr id="461" name="n_3aveValue【学校施設】&#10;有形固定資産減価償却率">
          <a:extLst>
            <a:ext uri="{FF2B5EF4-FFF2-40B4-BE49-F238E27FC236}">
              <a16:creationId xmlns:a16="http://schemas.microsoft.com/office/drawing/2014/main" id="{00000000-0008-0000-0E00-0000CD010000}"/>
            </a:ext>
          </a:extLst>
        </xdr:cNvPr>
        <xdr:cNvSpPr txBox="1"/>
      </xdr:nvSpPr>
      <xdr:spPr>
        <a:xfrm>
          <a:off x="13500744" y="988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103903</xdr:rowOff>
    </xdr:from>
    <xdr:ext cx="405111" cy="259045"/>
    <xdr:sp macro="" textlink="">
      <xdr:nvSpPr>
        <xdr:cNvPr id="462" name="n_4aveValue【学校施設】&#10;有形固定資産減価償却率">
          <a:extLst>
            <a:ext uri="{FF2B5EF4-FFF2-40B4-BE49-F238E27FC236}">
              <a16:creationId xmlns:a16="http://schemas.microsoft.com/office/drawing/2014/main" id="{00000000-0008-0000-0E00-0000CE010000}"/>
            </a:ext>
          </a:extLst>
        </xdr:cNvPr>
        <xdr:cNvSpPr txBox="1"/>
      </xdr:nvSpPr>
      <xdr:spPr>
        <a:xfrm>
          <a:off x="12611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64787</xdr:rowOff>
    </xdr:from>
    <xdr:ext cx="405111" cy="259045"/>
    <xdr:sp macro="" textlink="">
      <xdr:nvSpPr>
        <xdr:cNvPr id="463" name="n_1mainValue【学校施設】&#10;有形固定資産減価償却率">
          <a:extLst>
            <a:ext uri="{FF2B5EF4-FFF2-40B4-BE49-F238E27FC236}">
              <a16:creationId xmlns:a16="http://schemas.microsoft.com/office/drawing/2014/main" id="{00000000-0008-0000-0E00-0000CF010000}"/>
            </a:ext>
          </a:extLst>
        </xdr:cNvPr>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23639</xdr:rowOff>
    </xdr:from>
    <xdr:ext cx="405111" cy="259045"/>
    <xdr:sp macro="" textlink="">
      <xdr:nvSpPr>
        <xdr:cNvPr id="464" name="n_2mainValue【学校施設】&#10;有形固定資産減価償却率">
          <a:extLst>
            <a:ext uri="{FF2B5EF4-FFF2-40B4-BE49-F238E27FC236}">
              <a16:creationId xmlns:a16="http://schemas.microsoft.com/office/drawing/2014/main" id="{00000000-0008-0000-0E00-0000D0010000}"/>
            </a:ext>
          </a:extLst>
        </xdr:cNvPr>
        <xdr:cNvSpPr txBox="1"/>
      </xdr:nvSpPr>
      <xdr:spPr>
        <a:xfrm>
          <a:off x="14389744" y="1031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158513</xdr:rowOff>
    </xdr:from>
    <xdr:ext cx="405111" cy="259045"/>
    <xdr:sp macro="" textlink="">
      <xdr:nvSpPr>
        <xdr:cNvPr id="465" name="n_3mainValue【学校施設】&#10;有形固定資産減価償却率">
          <a:extLst>
            <a:ext uri="{FF2B5EF4-FFF2-40B4-BE49-F238E27FC236}">
              <a16:creationId xmlns:a16="http://schemas.microsoft.com/office/drawing/2014/main" id="{00000000-0008-0000-0E00-0000D1010000}"/>
            </a:ext>
          </a:extLst>
        </xdr:cNvPr>
        <xdr:cNvSpPr txBox="1"/>
      </xdr:nvSpPr>
      <xdr:spPr>
        <a:xfrm>
          <a:off x="13500744"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131081</xdr:rowOff>
    </xdr:from>
    <xdr:ext cx="405111" cy="259045"/>
    <xdr:sp macro="" textlink="">
      <xdr:nvSpPr>
        <xdr:cNvPr id="466" name="n_4mainValue【学校施設】&#10;有形固定資産減価償却率">
          <a:extLst>
            <a:ext uri="{FF2B5EF4-FFF2-40B4-BE49-F238E27FC236}">
              <a16:creationId xmlns:a16="http://schemas.microsoft.com/office/drawing/2014/main" id="{00000000-0008-0000-0E00-0000D2010000}"/>
            </a:ext>
          </a:extLst>
        </xdr:cNvPr>
        <xdr:cNvSpPr txBox="1"/>
      </xdr:nvSpPr>
      <xdr:spPr>
        <a:xfrm>
          <a:off x="12611744" y="1024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00000000-0008-0000-0E00-0000D3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00000000-0008-0000-0E00-0000D4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00000000-0008-0000-0E00-0000D6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学校施設】&#10;一人当たり面積グラフ枠">
          <a:extLst>
            <a:ext uri="{FF2B5EF4-FFF2-40B4-BE49-F238E27FC236}">
              <a16:creationId xmlns:a16="http://schemas.microsoft.com/office/drawing/2014/main" id="{00000000-0008-0000-0E00-0000E9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491" name="【学校施設】&#10;一人当たり面積最小値テキスト">
          <a:extLst>
            <a:ext uri="{FF2B5EF4-FFF2-40B4-BE49-F238E27FC236}">
              <a16:creationId xmlns:a16="http://schemas.microsoft.com/office/drawing/2014/main" id="{00000000-0008-0000-0E00-0000EB010000}"/>
            </a:ext>
          </a:extLst>
        </xdr:cNvPr>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493" name="【学校施設】&#10;一人当たり面積最大値テキスト">
          <a:extLst>
            <a:ext uri="{FF2B5EF4-FFF2-40B4-BE49-F238E27FC236}">
              <a16:creationId xmlns:a16="http://schemas.microsoft.com/office/drawing/2014/main" id="{00000000-0008-0000-0E00-0000ED010000}"/>
            </a:ext>
          </a:extLst>
        </xdr:cNvPr>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109046</xdr:rowOff>
    </xdr:from>
    <xdr:ext cx="469744" cy="259045"/>
    <xdr:sp macro="" textlink="">
      <xdr:nvSpPr>
        <xdr:cNvPr id="495" name="【学校施設】&#10;一人当たり面積平均値テキスト">
          <a:extLst>
            <a:ext uri="{FF2B5EF4-FFF2-40B4-BE49-F238E27FC236}">
              <a16:creationId xmlns:a16="http://schemas.microsoft.com/office/drawing/2014/main" id="{00000000-0008-0000-0E00-0000EF010000}"/>
            </a:ext>
          </a:extLst>
        </xdr:cNvPr>
        <xdr:cNvSpPr txBox="1"/>
      </xdr:nvSpPr>
      <xdr:spPr>
        <a:xfrm>
          <a:off x="22199600" y="1056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496" name="フローチャート: 判断 495">
          <a:extLst>
            <a:ext uri="{FF2B5EF4-FFF2-40B4-BE49-F238E27FC236}">
              <a16:creationId xmlns:a16="http://schemas.microsoft.com/office/drawing/2014/main" id="{00000000-0008-0000-0E00-0000F0010000}"/>
            </a:ext>
          </a:extLst>
        </xdr:cNvPr>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497" name="フローチャート: 判断 496">
          <a:extLst>
            <a:ext uri="{FF2B5EF4-FFF2-40B4-BE49-F238E27FC236}">
              <a16:creationId xmlns:a16="http://schemas.microsoft.com/office/drawing/2014/main" id="{00000000-0008-0000-0E00-0000F1010000}"/>
            </a:ext>
          </a:extLst>
        </xdr:cNvPr>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51498</xdr:rowOff>
    </xdr:from>
    <xdr:to>
      <xdr:col>107</xdr:col>
      <xdr:colOff>101600</xdr:colOff>
      <xdr:row>62</xdr:row>
      <xdr:rowOff>153098</xdr:rowOff>
    </xdr:to>
    <xdr:sp macro="" textlink="">
      <xdr:nvSpPr>
        <xdr:cNvPr id="498" name="フローチャート: 判断 497">
          <a:extLst>
            <a:ext uri="{FF2B5EF4-FFF2-40B4-BE49-F238E27FC236}">
              <a16:creationId xmlns:a16="http://schemas.microsoft.com/office/drawing/2014/main" id="{00000000-0008-0000-0E00-0000F2010000}"/>
            </a:ext>
          </a:extLst>
        </xdr:cNvPr>
        <xdr:cNvSpPr/>
      </xdr:nvSpPr>
      <xdr:spPr>
        <a:xfrm>
          <a:off x="20383500" y="1068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52451</xdr:rowOff>
    </xdr:from>
    <xdr:to>
      <xdr:col>102</xdr:col>
      <xdr:colOff>165100</xdr:colOff>
      <xdr:row>62</xdr:row>
      <xdr:rowOff>154051</xdr:rowOff>
    </xdr:to>
    <xdr:sp macro="" textlink="">
      <xdr:nvSpPr>
        <xdr:cNvPr id="499" name="フローチャート: 判断 498">
          <a:extLst>
            <a:ext uri="{FF2B5EF4-FFF2-40B4-BE49-F238E27FC236}">
              <a16:creationId xmlns:a16="http://schemas.microsoft.com/office/drawing/2014/main" id="{00000000-0008-0000-0E00-0000F3010000}"/>
            </a:ext>
          </a:extLst>
        </xdr:cNvPr>
        <xdr:cNvSpPr/>
      </xdr:nvSpPr>
      <xdr:spPr>
        <a:xfrm>
          <a:off x="19494500" y="1068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61595</xdr:rowOff>
    </xdr:from>
    <xdr:to>
      <xdr:col>98</xdr:col>
      <xdr:colOff>38100</xdr:colOff>
      <xdr:row>62</xdr:row>
      <xdr:rowOff>163195</xdr:rowOff>
    </xdr:to>
    <xdr:sp macro="" textlink="">
      <xdr:nvSpPr>
        <xdr:cNvPr id="500" name="フローチャート: 判断 499">
          <a:extLst>
            <a:ext uri="{FF2B5EF4-FFF2-40B4-BE49-F238E27FC236}">
              <a16:creationId xmlns:a16="http://schemas.microsoft.com/office/drawing/2014/main" id="{00000000-0008-0000-0E00-0000F4010000}"/>
            </a:ext>
          </a:extLst>
        </xdr:cNvPr>
        <xdr:cNvSpPr/>
      </xdr:nvSpPr>
      <xdr:spPr>
        <a:xfrm>
          <a:off x="186055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130937</xdr:rowOff>
    </xdr:from>
    <xdr:to>
      <xdr:col>116</xdr:col>
      <xdr:colOff>114300</xdr:colOff>
      <xdr:row>63</xdr:row>
      <xdr:rowOff>61087</xdr:rowOff>
    </xdr:to>
    <xdr:sp macro="" textlink="">
      <xdr:nvSpPr>
        <xdr:cNvPr id="506" name="楕円 505">
          <a:extLst>
            <a:ext uri="{FF2B5EF4-FFF2-40B4-BE49-F238E27FC236}">
              <a16:creationId xmlns:a16="http://schemas.microsoft.com/office/drawing/2014/main" id="{00000000-0008-0000-0E00-0000FA010000}"/>
            </a:ext>
          </a:extLst>
        </xdr:cNvPr>
        <xdr:cNvSpPr/>
      </xdr:nvSpPr>
      <xdr:spPr>
        <a:xfrm>
          <a:off x="22110700" y="1076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64597</xdr:rowOff>
    </xdr:from>
    <xdr:ext cx="469744" cy="259045"/>
    <xdr:sp macro="" textlink="">
      <xdr:nvSpPr>
        <xdr:cNvPr id="507" name="【学校施設】&#10;一人当たり面積該当値テキスト">
          <a:extLst>
            <a:ext uri="{FF2B5EF4-FFF2-40B4-BE49-F238E27FC236}">
              <a16:creationId xmlns:a16="http://schemas.microsoft.com/office/drawing/2014/main" id="{00000000-0008-0000-0E00-0000FB010000}"/>
            </a:ext>
          </a:extLst>
        </xdr:cNvPr>
        <xdr:cNvSpPr txBox="1"/>
      </xdr:nvSpPr>
      <xdr:spPr>
        <a:xfrm>
          <a:off x="22199600" y="1069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130937</xdr:rowOff>
    </xdr:from>
    <xdr:to>
      <xdr:col>112</xdr:col>
      <xdr:colOff>38100</xdr:colOff>
      <xdr:row>63</xdr:row>
      <xdr:rowOff>61087</xdr:rowOff>
    </xdr:to>
    <xdr:sp macro="" textlink="">
      <xdr:nvSpPr>
        <xdr:cNvPr id="508" name="楕円 507">
          <a:extLst>
            <a:ext uri="{FF2B5EF4-FFF2-40B4-BE49-F238E27FC236}">
              <a16:creationId xmlns:a16="http://schemas.microsoft.com/office/drawing/2014/main" id="{00000000-0008-0000-0E00-0000FC010000}"/>
            </a:ext>
          </a:extLst>
        </xdr:cNvPr>
        <xdr:cNvSpPr/>
      </xdr:nvSpPr>
      <xdr:spPr>
        <a:xfrm>
          <a:off x="21272500" y="1076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10287</xdr:rowOff>
    </xdr:from>
    <xdr:to>
      <xdr:col>116</xdr:col>
      <xdr:colOff>63500</xdr:colOff>
      <xdr:row>63</xdr:row>
      <xdr:rowOff>10287</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21323300" y="108116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131128</xdr:rowOff>
    </xdr:from>
    <xdr:to>
      <xdr:col>107</xdr:col>
      <xdr:colOff>101600</xdr:colOff>
      <xdr:row>63</xdr:row>
      <xdr:rowOff>61278</xdr:rowOff>
    </xdr:to>
    <xdr:sp macro="" textlink="">
      <xdr:nvSpPr>
        <xdr:cNvPr id="510" name="楕円 509">
          <a:extLst>
            <a:ext uri="{FF2B5EF4-FFF2-40B4-BE49-F238E27FC236}">
              <a16:creationId xmlns:a16="http://schemas.microsoft.com/office/drawing/2014/main" id="{00000000-0008-0000-0E00-0000FE010000}"/>
            </a:ext>
          </a:extLst>
        </xdr:cNvPr>
        <xdr:cNvSpPr/>
      </xdr:nvSpPr>
      <xdr:spPr>
        <a:xfrm>
          <a:off x="20383500" y="1076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10287</xdr:rowOff>
    </xdr:from>
    <xdr:to>
      <xdr:col>111</xdr:col>
      <xdr:colOff>177800</xdr:colOff>
      <xdr:row>63</xdr:row>
      <xdr:rowOff>10478</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flipV="1">
          <a:off x="20434300" y="10811637"/>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131128</xdr:rowOff>
    </xdr:from>
    <xdr:to>
      <xdr:col>102</xdr:col>
      <xdr:colOff>165100</xdr:colOff>
      <xdr:row>63</xdr:row>
      <xdr:rowOff>61278</xdr:rowOff>
    </xdr:to>
    <xdr:sp macro="" textlink="">
      <xdr:nvSpPr>
        <xdr:cNvPr id="512" name="楕円 511">
          <a:extLst>
            <a:ext uri="{FF2B5EF4-FFF2-40B4-BE49-F238E27FC236}">
              <a16:creationId xmlns:a16="http://schemas.microsoft.com/office/drawing/2014/main" id="{00000000-0008-0000-0E00-000000020000}"/>
            </a:ext>
          </a:extLst>
        </xdr:cNvPr>
        <xdr:cNvSpPr/>
      </xdr:nvSpPr>
      <xdr:spPr>
        <a:xfrm>
          <a:off x="19494500" y="1076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10478</xdr:rowOff>
    </xdr:from>
    <xdr:to>
      <xdr:col>107</xdr:col>
      <xdr:colOff>50800</xdr:colOff>
      <xdr:row>63</xdr:row>
      <xdr:rowOff>10478</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9545300" y="10811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130746</xdr:rowOff>
    </xdr:from>
    <xdr:to>
      <xdr:col>98</xdr:col>
      <xdr:colOff>38100</xdr:colOff>
      <xdr:row>63</xdr:row>
      <xdr:rowOff>60896</xdr:rowOff>
    </xdr:to>
    <xdr:sp macro="" textlink="">
      <xdr:nvSpPr>
        <xdr:cNvPr id="514" name="楕円 513">
          <a:extLst>
            <a:ext uri="{FF2B5EF4-FFF2-40B4-BE49-F238E27FC236}">
              <a16:creationId xmlns:a16="http://schemas.microsoft.com/office/drawing/2014/main" id="{00000000-0008-0000-0E00-000002020000}"/>
            </a:ext>
          </a:extLst>
        </xdr:cNvPr>
        <xdr:cNvSpPr/>
      </xdr:nvSpPr>
      <xdr:spPr>
        <a:xfrm>
          <a:off x="18605500" y="1076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10096</xdr:rowOff>
    </xdr:from>
    <xdr:to>
      <xdr:col>102</xdr:col>
      <xdr:colOff>114300</xdr:colOff>
      <xdr:row>63</xdr:row>
      <xdr:rowOff>10478</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8656300" y="10811446"/>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33799</xdr:rowOff>
    </xdr:from>
    <xdr:ext cx="469744" cy="259045"/>
    <xdr:sp macro="" textlink="">
      <xdr:nvSpPr>
        <xdr:cNvPr id="516" name="n_1aveValue【学校施設】&#10;一人当たり面積">
          <a:extLst>
            <a:ext uri="{FF2B5EF4-FFF2-40B4-BE49-F238E27FC236}">
              <a16:creationId xmlns:a16="http://schemas.microsoft.com/office/drawing/2014/main" id="{00000000-0008-0000-0E00-000004020000}"/>
            </a:ext>
          </a:extLst>
        </xdr:cNvPr>
        <xdr:cNvSpPr txBox="1"/>
      </xdr:nvSpPr>
      <xdr:spPr>
        <a:xfrm>
          <a:off x="21075727" y="104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169625</xdr:rowOff>
    </xdr:from>
    <xdr:ext cx="469744" cy="259045"/>
    <xdr:sp macro="" textlink="">
      <xdr:nvSpPr>
        <xdr:cNvPr id="517" name="n_2aveValue【学校施設】&#10;一人当たり面積">
          <a:extLst>
            <a:ext uri="{FF2B5EF4-FFF2-40B4-BE49-F238E27FC236}">
              <a16:creationId xmlns:a16="http://schemas.microsoft.com/office/drawing/2014/main" id="{00000000-0008-0000-0E00-000005020000}"/>
            </a:ext>
          </a:extLst>
        </xdr:cNvPr>
        <xdr:cNvSpPr txBox="1"/>
      </xdr:nvSpPr>
      <xdr:spPr>
        <a:xfrm>
          <a:off x="20199427" y="1045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170578</xdr:rowOff>
    </xdr:from>
    <xdr:ext cx="469744" cy="259045"/>
    <xdr:sp macro="" textlink="">
      <xdr:nvSpPr>
        <xdr:cNvPr id="518" name="n_3aveValue【学校施設】&#10;一人当たり面積">
          <a:extLst>
            <a:ext uri="{FF2B5EF4-FFF2-40B4-BE49-F238E27FC236}">
              <a16:creationId xmlns:a16="http://schemas.microsoft.com/office/drawing/2014/main" id="{00000000-0008-0000-0E00-000006020000}"/>
            </a:ext>
          </a:extLst>
        </xdr:cNvPr>
        <xdr:cNvSpPr txBox="1"/>
      </xdr:nvSpPr>
      <xdr:spPr>
        <a:xfrm>
          <a:off x="19310427" y="1045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8272</xdr:rowOff>
    </xdr:from>
    <xdr:ext cx="469744" cy="259045"/>
    <xdr:sp macro="" textlink="">
      <xdr:nvSpPr>
        <xdr:cNvPr id="519" name="n_4aveValue【学校施設】&#10;一人当たり面積">
          <a:extLst>
            <a:ext uri="{FF2B5EF4-FFF2-40B4-BE49-F238E27FC236}">
              <a16:creationId xmlns:a16="http://schemas.microsoft.com/office/drawing/2014/main" id="{00000000-0008-0000-0E00-000007020000}"/>
            </a:ext>
          </a:extLst>
        </xdr:cNvPr>
        <xdr:cNvSpPr txBox="1"/>
      </xdr:nvSpPr>
      <xdr:spPr>
        <a:xfrm>
          <a:off x="18421427" y="104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52214</xdr:rowOff>
    </xdr:from>
    <xdr:ext cx="469744" cy="259045"/>
    <xdr:sp macro="" textlink="">
      <xdr:nvSpPr>
        <xdr:cNvPr id="520" name="n_1mainValue【学校施設】&#10;一人当たり面積">
          <a:extLst>
            <a:ext uri="{FF2B5EF4-FFF2-40B4-BE49-F238E27FC236}">
              <a16:creationId xmlns:a16="http://schemas.microsoft.com/office/drawing/2014/main" id="{00000000-0008-0000-0E00-000008020000}"/>
            </a:ext>
          </a:extLst>
        </xdr:cNvPr>
        <xdr:cNvSpPr txBox="1"/>
      </xdr:nvSpPr>
      <xdr:spPr>
        <a:xfrm>
          <a:off x="210757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52405</xdr:rowOff>
    </xdr:from>
    <xdr:ext cx="469744" cy="259045"/>
    <xdr:sp macro="" textlink="">
      <xdr:nvSpPr>
        <xdr:cNvPr id="521" name="n_2mainValue【学校施設】&#10;一人当たり面積">
          <a:extLst>
            <a:ext uri="{FF2B5EF4-FFF2-40B4-BE49-F238E27FC236}">
              <a16:creationId xmlns:a16="http://schemas.microsoft.com/office/drawing/2014/main" id="{00000000-0008-0000-0E00-000009020000}"/>
            </a:ext>
          </a:extLst>
        </xdr:cNvPr>
        <xdr:cNvSpPr txBox="1"/>
      </xdr:nvSpPr>
      <xdr:spPr>
        <a:xfrm>
          <a:off x="20199427" y="1085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52405</xdr:rowOff>
    </xdr:from>
    <xdr:ext cx="469744" cy="259045"/>
    <xdr:sp macro="" textlink="">
      <xdr:nvSpPr>
        <xdr:cNvPr id="522" name="n_3mainValue【学校施設】&#10;一人当たり面積">
          <a:extLst>
            <a:ext uri="{FF2B5EF4-FFF2-40B4-BE49-F238E27FC236}">
              <a16:creationId xmlns:a16="http://schemas.microsoft.com/office/drawing/2014/main" id="{00000000-0008-0000-0E00-00000A020000}"/>
            </a:ext>
          </a:extLst>
        </xdr:cNvPr>
        <xdr:cNvSpPr txBox="1"/>
      </xdr:nvSpPr>
      <xdr:spPr>
        <a:xfrm>
          <a:off x="19310427" y="1085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52023</xdr:rowOff>
    </xdr:from>
    <xdr:ext cx="469744" cy="259045"/>
    <xdr:sp macro="" textlink="">
      <xdr:nvSpPr>
        <xdr:cNvPr id="523" name="n_4mainValue【学校施設】&#10;一人当たり面積">
          <a:extLst>
            <a:ext uri="{FF2B5EF4-FFF2-40B4-BE49-F238E27FC236}">
              <a16:creationId xmlns:a16="http://schemas.microsoft.com/office/drawing/2014/main" id="{00000000-0008-0000-0E00-00000B020000}"/>
            </a:ext>
          </a:extLst>
        </xdr:cNvPr>
        <xdr:cNvSpPr txBox="1"/>
      </xdr:nvSpPr>
      <xdr:spPr>
        <a:xfrm>
          <a:off x="18421427" y="1085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00000000-0008-0000-0E00-00000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00000000-0008-0000-0E00-00000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00000000-0008-0000-0E00-00000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00000000-0008-0000-0E00-00000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00000000-0008-0000-0E00-00001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児童館】&#10;有形固定資産減価償却率グラフ枠">
          <a:extLst>
            <a:ext uri="{FF2B5EF4-FFF2-40B4-BE49-F238E27FC236}">
              <a16:creationId xmlns:a16="http://schemas.microsoft.com/office/drawing/2014/main" id="{00000000-0008-0000-0E00-00002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児童館】&#10;有形固定資産減価償却率最小値テキスト">
          <a:extLst>
            <a:ext uri="{FF2B5EF4-FFF2-40B4-BE49-F238E27FC236}">
              <a16:creationId xmlns:a16="http://schemas.microsoft.com/office/drawing/2014/main" id="{00000000-0008-0000-0E00-000026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552" name="【児童館】&#10;有形固定資産減価償却率最大値テキスト">
          <a:extLst>
            <a:ext uri="{FF2B5EF4-FFF2-40B4-BE49-F238E27FC236}">
              <a16:creationId xmlns:a16="http://schemas.microsoft.com/office/drawing/2014/main" id="{00000000-0008-0000-0E00-000028020000}"/>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54264</xdr:rowOff>
    </xdr:from>
    <xdr:ext cx="405111" cy="259045"/>
    <xdr:sp macro="" textlink="">
      <xdr:nvSpPr>
        <xdr:cNvPr id="554" name="【児童館】&#10;有形固定資産減価償却率平均値テキスト">
          <a:extLst>
            <a:ext uri="{FF2B5EF4-FFF2-40B4-BE49-F238E27FC236}">
              <a16:creationId xmlns:a16="http://schemas.microsoft.com/office/drawing/2014/main" id="{00000000-0008-0000-0E00-00002A020000}"/>
            </a:ext>
          </a:extLst>
        </xdr:cNvPr>
        <xdr:cNvSpPr txBox="1"/>
      </xdr:nvSpPr>
      <xdr:spPr>
        <a:xfrm>
          <a:off x="16357600" y="1394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555" name="フローチャート: 判断 554">
          <a:extLst>
            <a:ext uri="{FF2B5EF4-FFF2-40B4-BE49-F238E27FC236}">
              <a16:creationId xmlns:a16="http://schemas.microsoft.com/office/drawing/2014/main" id="{00000000-0008-0000-0E00-00002B020000}"/>
            </a:ext>
          </a:extLst>
        </xdr:cNvPr>
        <xdr:cNvSpPr/>
      </xdr:nvSpPr>
      <xdr:spPr>
        <a:xfrm>
          <a:off x="16268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556" name="フローチャート: 判断 555">
          <a:extLst>
            <a:ext uri="{FF2B5EF4-FFF2-40B4-BE49-F238E27FC236}">
              <a16:creationId xmlns:a16="http://schemas.microsoft.com/office/drawing/2014/main" id="{00000000-0008-0000-0E00-00002C020000}"/>
            </a:ext>
          </a:extLst>
        </xdr:cNvPr>
        <xdr:cNvSpPr/>
      </xdr:nvSpPr>
      <xdr:spPr>
        <a:xfrm>
          <a:off x="15430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88537</xdr:rowOff>
    </xdr:from>
    <xdr:to>
      <xdr:col>76</xdr:col>
      <xdr:colOff>165100</xdr:colOff>
      <xdr:row>84</xdr:row>
      <xdr:rowOff>18687</xdr:rowOff>
    </xdr:to>
    <xdr:sp macro="" textlink="">
      <xdr:nvSpPr>
        <xdr:cNvPr id="557" name="フローチャート: 判断 556">
          <a:extLst>
            <a:ext uri="{FF2B5EF4-FFF2-40B4-BE49-F238E27FC236}">
              <a16:creationId xmlns:a16="http://schemas.microsoft.com/office/drawing/2014/main" id="{00000000-0008-0000-0E00-00002D020000}"/>
            </a:ext>
          </a:extLst>
        </xdr:cNvPr>
        <xdr:cNvSpPr/>
      </xdr:nvSpPr>
      <xdr:spPr>
        <a:xfrm>
          <a:off x="145415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46082</xdr:rowOff>
    </xdr:from>
    <xdr:to>
      <xdr:col>72</xdr:col>
      <xdr:colOff>38100</xdr:colOff>
      <xdr:row>83</xdr:row>
      <xdr:rowOff>147682</xdr:rowOff>
    </xdr:to>
    <xdr:sp macro="" textlink="">
      <xdr:nvSpPr>
        <xdr:cNvPr id="558" name="フローチャート: 判断 557">
          <a:extLst>
            <a:ext uri="{FF2B5EF4-FFF2-40B4-BE49-F238E27FC236}">
              <a16:creationId xmlns:a16="http://schemas.microsoft.com/office/drawing/2014/main" id="{00000000-0008-0000-0E00-00002E020000}"/>
            </a:ext>
          </a:extLst>
        </xdr:cNvPr>
        <xdr:cNvSpPr/>
      </xdr:nvSpPr>
      <xdr:spPr>
        <a:xfrm>
          <a:off x="13652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28121</xdr:rowOff>
    </xdr:from>
    <xdr:to>
      <xdr:col>67</xdr:col>
      <xdr:colOff>101600</xdr:colOff>
      <xdr:row>83</xdr:row>
      <xdr:rowOff>129721</xdr:rowOff>
    </xdr:to>
    <xdr:sp macro="" textlink="">
      <xdr:nvSpPr>
        <xdr:cNvPr id="559" name="フローチャート: 判断 558">
          <a:extLst>
            <a:ext uri="{FF2B5EF4-FFF2-40B4-BE49-F238E27FC236}">
              <a16:creationId xmlns:a16="http://schemas.microsoft.com/office/drawing/2014/main" id="{00000000-0008-0000-0E00-00002F020000}"/>
            </a:ext>
          </a:extLst>
        </xdr:cNvPr>
        <xdr:cNvSpPr/>
      </xdr:nvSpPr>
      <xdr:spPr>
        <a:xfrm>
          <a:off x="12763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165281</xdr:rowOff>
    </xdr:from>
    <xdr:to>
      <xdr:col>85</xdr:col>
      <xdr:colOff>177800</xdr:colOff>
      <xdr:row>85</xdr:row>
      <xdr:rowOff>95431</xdr:rowOff>
    </xdr:to>
    <xdr:sp macro="" textlink="">
      <xdr:nvSpPr>
        <xdr:cNvPr id="565" name="楕円 564">
          <a:extLst>
            <a:ext uri="{FF2B5EF4-FFF2-40B4-BE49-F238E27FC236}">
              <a16:creationId xmlns:a16="http://schemas.microsoft.com/office/drawing/2014/main" id="{00000000-0008-0000-0E00-000035020000}"/>
            </a:ext>
          </a:extLst>
        </xdr:cNvPr>
        <xdr:cNvSpPr/>
      </xdr:nvSpPr>
      <xdr:spPr>
        <a:xfrm>
          <a:off x="16268700" y="145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143708</xdr:rowOff>
    </xdr:from>
    <xdr:ext cx="405111" cy="259045"/>
    <xdr:sp macro="" textlink="">
      <xdr:nvSpPr>
        <xdr:cNvPr id="566" name="【児童館】&#10;有形固定資産減価償却率該当値テキスト">
          <a:extLst>
            <a:ext uri="{FF2B5EF4-FFF2-40B4-BE49-F238E27FC236}">
              <a16:creationId xmlns:a16="http://schemas.microsoft.com/office/drawing/2014/main" id="{00000000-0008-0000-0E00-000036020000}"/>
            </a:ext>
          </a:extLst>
        </xdr:cNvPr>
        <xdr:cNvSpPr txBox="1"/>
      </xdr:nvSpPr>
      <xdr:spPr>
        <a:xfrm>
          <a:off x="16357600" y="1454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116295</xdr:rowOff>
    </xdr:from>
    <xdr:to>
      <xdr:col>81</xdr:col>
      <xdr:colOff>101600</xdr:colOff>
      <xdr:row>85</xdr:row>
      <xdr:rowOff>46445</xdr:rowOff>
    </xdr:to>
    <xdr:sp macro="" textlink="">
      <xdr:nvSpPr>
        <xdr:cNvPr id="567" name="楕円 566">
          <a:extLst>
            <a:ext uri="{FF2B5EF4-FFF2-40B4-BE49-F238E27FC236}">
              <a16:creationId xmlns:a16="http://schemas.microsoft.com/office/drawing/2014/main" id="{00000000-0008-0000-0E00-000037020000}"/>
            </a:ext>
          </a:extLst>
        </xdr:cNvPr>
        <xdr:cNvSpPr/>
      </xdr:nvSpPr>
      <xdr:spPr>
        <a:xfrm>
          <a:off x="15430500" y="145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167095</xdr:rowOff>
    </xdr:from>
    <xdr:to>
      <xdr:col>85</xdr:col>
      <xdr:colOff>127000</xdr:colOff>
      <xdr:row>85</xdr:row>
      <xdr:rowOff>44631</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5481300" y="14568895"/>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80373</xdr:rowOff>
    </xdr:from>
    <xdr:to>
      <xdr:col>76</xdr:col>
      <xdr:colOff>165100</xdr:colOff>
      <xdr:row>85</xdr:row>
      <xdr:rowOff>10523</xdr:rowOff>
    </xdr:to>
    <xdr:sp macro="" textlink="">
      <xdr:nvSpPr>
        <xdr:cNvPr id="569" name="楕円 568">
          <a:extLst>
            <a:ext uri="{FF2B5EF4-FFF2-40B4-BE49-F238E27FC236}">
              <a16:creationId xmlns:a16="http://schemas.microsoft.com/office/drawing/2014/main" id="{00000000-0008-0000-0E00-000039020000}"/>
            </a:ext>
          </a:extLst>
        </xdr:cNvPr>
        <xdr:cNvSpPr/>
      </xdr:nvSpPr>
      <xdr:spPr>
        <a:xfrm>
          <a:off x="14541500" y="144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131173</xdr:rowOff>
    </xdr:from>
    <xdr:to>
      <xdr:col>81</xdr:col>
      <xdr:colOff>50800</xdr:colOff>
      <xdr:row>84</xdr:row>
      <xdr:rowOff>167095</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4592300" y="1453297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44450</xdr:rowOff>
    </xdr:from>
    <xdr:to>
      <xdr:col>72</xdr:col>
      <xdr:colOff>38100</xdr:colOff>
      <xdr:row>84</xdr:row>
      <xdr:rowOff>146050</xdr:rowOff>
    </xdr:to>
    <xdr:sp macro="" textlink="">
      <xdr:nvSpPr>
        <xdr:cNvPr id="571" name="楕円 570">
          <a:extLst>
            <a:ext uri="{FF2B5EF4-FFF2-40B4-BE49-F238E27FC236}">
              <a16:creationId xmlns:a16="http://schemas.microsoft.com/office/drawing/2014/main" id="{00000000-0008-0000-0E00-00003B020000}"/>
            </a:ext>
          </a:extLst>
        </xdr:cNvPr>
        <xdr:cNvSpPr/>
      </xdr:nvSpPr>
      <xdr:spPr>
        <a:xfrm>
          <a:off x="13652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95250</xdr:rowOff>
    </xdr:from>
    <xdr:to>
      <xdr:col>76</xdr:col>
      <xdr:colOff>114300</xdr:colOff>
      <xdr:row>84</xdr:row>
      <xdr:rowOff>131173</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3703300" y="144970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8527</xdr:rowOff>
    </xdr:from>
    <xdr:to>
      <xdr:col>67</xdr:col>
      <xdr:colOff>101600</xdr:colOff>
      <xdr:row>84</xdr:row>
      <xdr:rowOff>110127</xdr:rowOff>
    </xdr:to>
    <xdr:sp macro="" textlink="">
      <xdr:nvSpPr>
        <xdr:cNvPr id="573" name="楕円 572">
          <a:extLst>
            <a:ext uri="{FF2B5EF4-FFF2-40B4-BE49-F238E27FC236}">
              <a16:creationId xmlns:a16="http://schemas.microsoft.com/office/drawing/2014/main" id="{00000000-0008-0000-0E00-00003D020000}"/>
            </a:ext>
          </a:extLst>
        </xdr:cNvPr>
        <xdr:cNvSpPr/>
      </xdr:nvSpPr>
      <xdr:spPr>
        <a:xfrm>
          <a:off x="12763500" y="144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59327</xdr:rowOff>
    </xdr:from>
    <xdr:to>
      <xdr:col>71</xdr:col>
      <xdr:colOff>177800</xdr:colOff>
      <xdr:row>84</xdr:row>
      <xdr:rowOff>95250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2814300" y="1446112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162577</xdr:rowOff>
    </xdr:from>
    <xdr:ext cx="405111" cy="259045"/>
    <xdr:sp macro="" textlink="">
      <xdr:nvSpPr>
        <xdr:cNvPr id="575" name="n_1aveValue【児童館】&#10;有形固定資産減価償却率">
          <a:extLst>
            <a:ext uri="{FF2B5EF4-FFF2-40B4-BE49-F238E27FC236}">
              <a16:creationId xmlns:a16="http://schemas.microsoft.com/office/drawing/2014/main" id="{00000000-0008-0000-0E00-00003F020000}"/>
            </a:ext>
          </a:extLst>
        </xdr:cNvPr>
        <xdr:cNvSpPr txBox="1"/>
      </xdr:nvSpPr>
      <xdr:spPr>
        <a:xfrm>
          <a:off x="15266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35214</xdr:rowOff>
    </xdr:from>
    <xdr:ext cx="405111" cy="259045"/>
    <xdr:sp macro="" textlink="">
      <xdr:nvSpPr>
        <xdr:cNvPr id="576" name="n_2aveValue【児童館】&#10;有形固定資産減価償却率">
          <a:extLst>
            <a:ext uri="{FF2B5EF4-FFF2-40B4-BE49-F238E27FC236}">
              <a16:creationId xmlns:a16="http://schemas.microsoft.com/office/drawing/2014/main" id="{00000000-0008-0000-0E00-000040020000}"/>
            </a:ext>
          </a:extLst>
        </xdr:cNvPr>
        <xdr:cNvSpPr txBox="1"/>
      </xdr:nvSpPr>
      <xdr:spPr>
        <a:xfrm>
          <a:off x="14389744" y="1409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164209</xdr:rowOff>
    </xdr:from>
    <xdr:ext cx="405111" cy="259045"/>
    <xdr:sp macro="" textlink="">
      <xdr:nvSpPr>
        <xdr:cNvPr id="577" name="n_3aveValue【児童館】&#10;有形固定資産減価償却率">
          <a:extLst>
            <a:ext uri="{FF2B5EF4-FFF2-40B4-BE49-F238E27FC236}">
              <a16:creationId xmlns:a16="http://schemas.microsoft.com/office/drawing/2014/main" id="{00000000-0008-0000-0E00-000041020000}"/>
            </a:ext>
          </a:extLst>
        </xdr:cNvPr>
        <xdr:cNvSpPr txBox="1"/>
      </xdr:nvSpPr>
      <xdr:spPr>
        <a:xfrm>
          <a:off x="13500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146248</xdr:rowOff>
    </xdr:from>
    <xdr:ext cx="405111" cy="259045"/>
    <xdr:sp macro="" textlink="">
      <xdr:nvSpPr>
        <xdr:cNvPr id="578" name="n_4aveValue【児童館】&#10;有形固定資産減価償却率">
          <a:extLst>
            <a:ext uri="{FF2B5EF4-FFF2-40B4-BE49-F238E27FC236}">
              <a16:creationId xmlns:a16="http://schemas.microsoft.com/office/drawing/2014/main" id="{00000000-0008-0000-0E00-000042020000}"/>
            </a:ext>
          </a:extLst>
        </xdr:cNvPr>
        <xdr:cNvSpPr txBox="1"/>
      </xdr:nvSpPr>
      <xdr:spPr>
        <a:xfrm>
          <a:off x="12611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37572</xdr:rowOff>
    </xdr:from>
    <xdr:ext cx="405111" cy="259045"/>
    <xdr:sp macro="" textlink="">
      <xdr:nvSpPr>
        <xdr:cNvPr id="579" name="n_1mainValue【児童館】&#10;有形固定資産減価償却率">
          <a:extLst>
            <a:ext uri="{FF2B5EF4-FFF2-40B4-BE49-F238E27FC236}">
              <a16:creationId xmlns:a16="http://schemas.microsoft.com/office/drawing/2014/main" id="{00000000-0008-0000-0E00-000043020000}"/>
            </a:ext>
          </a:extLst>
        </xdr:cNvPr>
        <xdr:cNvSpPr txBox="1"/>
      </xdr:nvSpPr>
      <xdr:spPr>
        <a:xfrm>
          <a:off x="15266044" y="1461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1650</xdr:rowOff>
    </xdr:from>
    <xdr:ext cx="405111" cy="259045"/>
    <xdr:sp macro="" textlink="">
      <xdr:nvSpPr>
        <xdr:cNvPr id="580" name="n_2mainValue【児童館】&#10;有形固定資産減価償却率">
          <a:extLst>
            <a:ext uri="{FF2B5EF4-FFF2-40B4-BE49-F238E27FC236}">
              <a16:creationId xmlns:a16="http://schemas.microsoft.com/office/drawing/2014/main" id="{00000000-0008-0000-0E00-000044020000}"/>
            </a:ext>
          </a:extLst>
        </xdr:cNvPr>
        <xdr:cNvSpPr txBox="1"/>
      </xdr:nvSpPr>
      <xdr:spPr>
        <a:xfrm>
          <a:off x="14389744" y="1457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137177</xdr:rowOff>
    </xdr:from>
    <xdr:ext cx="405111" cy="259045"/>
    <xdr:sp macro="" textlink="">
      <xdr:nvSpPr>
        <xdr:cNvPr id="581" name="n_3mainValue【児童館】&#10;有形固定資産減価償却率">
          <a:extLst>
            <a:ext uri="{FF2B5EF4-FFF2-40B4-BE49-F238E27FC236}">
              <a16:creationId xmlns:a16="http://schemas.microsoft.com/office/drawing/2014/main" id="{00000000-0008-0000-0E00-000045020000}"/>
            </a:ext>
          </a:extLst>
        </xdr:cNvPr>
        <xdr:cNvSpPr txBox="1"/>
      </xdr:nvSpPr>
      <xdr:spPr>
        <a:xfrm>
          <a:off x="135007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101254</xdr:rowOff>
    </xdr:from>
    <xdr:ext cx="405111" cy="259045"/>
    <xdr:sp macro="" textlink="">
      <xdr:nvSpPr>
        <xdr:cNvPr id="582" name="n_4mainValue【児童館】&#10;有形固定資産減価償却率">
          <a:extLst>
            <a:ext uri="{FF2B5EF4-FFF2-40B4-BE49-F238E27FC236}">
              <a16:creationId xmlns:a16="http://schemas.microsoft.com/office/drawing/2014/main" id="{00000000-0008-0000-0E00-000046020000}"/>
            </a:ext>
          </a:extLst>
        </xdr:cNvPr>
        <xdr:cNvSpPr txBox="1"/>
      </xdr:nvSpPr>
      <xdr:spPr>
        <a:xfrm>
          <a:off x="12611744" y="1450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00000000-0008-0000-0E00-00004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00000000-0008-0000-0E00-00004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00000000-0008-0000-0E00-00004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00000000-0008-0000-0E00-00004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00000000-0008-0000-0E00-00004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00000000-0008-0000-0E00-00004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00000000-0008-0000-0E00-00004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00000000-0008-0000-0E00-00004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児童館】&#10;一人当たり面積グラフ枠">
          <a:extLst>
            <a:ext uri="{FF2B5EF4-FFF2-40B4-BE49-F238E27FC236}">
              <a16:creationId xmlns:a16="http://schemas.microsoft.com/office/drawing/2014/main" id="{00000000-0008-0000-0E00-00005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7" name="【児童館】&#10;一人当たり面積最小値テキスト">
          <a:extLst>
            <a:ext uri="{FF2B5EF4-FFF2-40B4-BE49-F238E27FC236}">
              <a16:creationId xmlns:a16="http://schemas.microsoft.com/office/drawing/2014/main" id="{00000000-0008-0000-0E00-00005F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609" name="【児童館】&#10;一人当たり面積最大値テキスト">
          <a:extLst>
            <a:ext uri="{FF2B5EF4-FFF2-40B4-BE49-F238E27FC236}">
              <a16:creationId xmlns:a16="http://schemas.microsoft.com/office/drawing/2014/main" id="{00000000-0008-0000-0E00-000061020000}"/>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611" name="【児童館】&#10;一人当たり面積平均値テキスト">
          <a:extLst>
            <a:ext uri="{FF2B5EF4-FFF2-40B4-BE49-F238E27FC236}">
              <a16:creationId xmlns:a16="http://schemas.microsoft.com/office/drawing/2014/main" id="{00000000-0008-0000-0E00-000063020000}"/>
            </a:ext>
          </a:extLst>
        </xdr:cNvPr>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12" name="フローチャート: 判断 611">
          <a:extLst>
            <a:ext uri="{FF2B5EF4-FFF2-40B4-BE49-F238E27FC236}">
              <a16:creationId xmlns:a16="http://schemas.microsoft.com/office/drawing/2014/main" id="{00000000-0008-0000-0E00-000064020000}"/>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13" name="フローチャート: 判断 612">
          <a:extLst>
            <a:ext uri="{FF2B5EF4-FFF2-40B4-BE49-F238E27FC236}">
              <a16:creationId xmlns:a16="http://schemas.microsoft.com/office/drawing/2014/main" id="{00000000-0008-0000-0E00-00006502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4" name="フローチャート: 判断 613">
          <a:extLst>
            <a:ext uri="{FF2B5EF4-FFF2-40B4-BE49-F238E27FC236}">
              <a16:creationId xmlns:a16="http://schemas.microsoft.com/office/drawing/2014/main" id="{00000000-0008-0000-0E00-000066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5" name="フローチャート: 判断 614">
          <a:extLst>
            <a:ext uri="{FF2B5EF4-FFF2-40B4-BE49-F238E27FC236}">
              <a16:creationId xmlns:a16="http://schemas.microsoft.com/office/drawing/2014/main" id="{00000000-0008-0000-0E00-000067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6" name="フローチャート: 判断 615">
          <a:extLst>
            <a:ext uri="{FF2B5EF4-FFF2-40B4-BE49-F238E27FC236}">
              <a16:creationId xmlns:a16="http://schemas.microsoft.com/office/drawing/2014/main" id="{00000000-0008-0000-0E00-00006802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44450</xdr:rowOff>
    </xdr:from>
    <xdr:to>
      <xdr:col>116</xdr:col>
      <xdr:colOff>114300</xdr:colOff>
      <xdr:row>81</xdr:row>
      <xdr:rowOff>146050</xdr:rowOff>
    </xdr:to>
    <xdr:sp macro="" textlink="">
      <xdr:nvSpPr>
        <xdr:cNvPr id="622" name="楕円 621">
          <a:extLst>
            <a:ext uri="{FF2B5EF4-FFF2-40B4-BE49-F238E27FC236}">
              <a16:creationId xmlns:a16="http://schemas.microsoft.com/office/drawing/2014/main" id="{00000000-0008-0000-0E00-00006E020000}"/>
            </a:ext>
          </a:extLst>
        </xdr:cNvPr>
        <xdr:cNvSpPr/>
      </xdr:nvSpPr>
      <xdr:spPr>
        <a:xfrm>
          <a:off x="22110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67327</xdr:rowOff>
    </xdr:from>
    <xdr:ext cx="469744" cy="259045"/>
    <xdr:sp macro="" textlink="">
      <xdr:nvSpPr>
        <xdr:cNvPr id="623" name="【児童館】&#10;一人当たり面積該当値テキスト">
          <a:extLst>
            <a:ext uri="{FF2B5EF4-FFF2-40B4-BE49-F238E27FC236}">
              <a16:creationId xmlns:a16="http://schemas.microsoft.com/office/drawing/2014/main" id="{00000000-0008-0000-0E00-00006F020000}"/>
            </a:ext>
          </a:extLst>
        </xdr:cNvPr>
        <xdr:cNvSpPr txBox="1"/>
      </xdr:nvSpPr>
      <xdr:spPr>
        <a:xfrm>
          <a:off x="22199600"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624" name="楕円 623">
          <a:extLst>
            <a:ext uri="{FF2B5EF4-FFF2-40B4-BE49-F238E27FC236}">
              <a16:creationId xmlns:a16="http://schemas.microsoft.com/office/drawing/2014/main" id="{00000000-0008-0000-0E00-000070020000}"/>
            </a:ext>
          </a:extLst>
        </xdr:cNvPr>
        <xdr:cNvSpPr/>
      </xdr:nvSpPr>
      <xdr:spPr>
        <a:xfrm>
          <a:off x="2127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95250</xdr:rowOff>
    </xdr:from>
    <xdr:to>
      <xdr:col>116</xdr:col>
      <xdr:colOff>63500</xdr:colOff>
      <xdr:row>82</xdr:row>
      <xdr:rowOff>114300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flipV="1">
          <a:off x="21323300" y="139827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63500</xdr:rowOff>
    </xdr:from>
    <xdr:to>
      <xdr:col>107</xdr:col>
      <xdr:colOff>101600</xdr:colOff>
      <xdr:row>82</xdr:row>
      <xdr:rowOff>165100</xdr:rowOff>
    </xdr:to>
    <xdr:sp macro="" textlink="">
      <xdr:nvSpPr>
        <xdr:cNvPr id="626" name="楕円 625">
          <a:extLst>
            <a:ext uri="{FF2B5EF4-FFF2-40B4-BE49-F238E27FC236}">
              <a16:creationId xmlns:a16="http://schemas.microsoft.com/office/drawing/2014/main" id="{00000000-0008-0000-0E00-000072020000}"/>
            </a:ext>
          </a:extLst>
        </xdr:cNvPr>
        <xdr:cNvSpPr/>
      </xdr:nvSpPr>
      <xdr:spPr>
        <a:xfrm>
          <a:off x="20383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114300</xdr:rowOff>
    </xdr:from>
    <xdr:to>
      <xdr:col>111</xdr:col>
      <xdr:colOff>177800</xdr:colOff>
      <xdr:row>82</xdr:row>
      <xdr:rowOff>114300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20434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628" name="楕円 627">
          <a:extLst>
            <a:ext uri="{FF2B5EF4-FFF2-40B4-BE49-F238E27FC236}">
              <a16:creationId xmlns:a16="http://schemas.microsoft.com/office/drawing/2014/main" id="{00000000-0008-0000-0E00-000074020000}"/>
            </a:ext>
          </a:extLst>
        </xdr:cNvPr>
        <xdr:cNvSpPr/>
      </xdr:nvSpPr>
      <xdr:spPr>
        <a:xfrm>
          <a:off x="19494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114300</xdr:rowOff>
    </xdr:from>
    <xdr:to>
      <xdr:col>107</xdr:col>
      <xdr:colOff>50800</xdr:colOff>
      <xdr:row>82</xdr:row>
      <xdr:rowOff>114300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9545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63500</xdr:rowOff>
    </xdr:from>
    <xdr:to>
      <xdr:col>98</xdr:col>
      <xdr:colOff>38100</xdr:colOff>
      <xdr:row>82</xdr:row>
      <xdr:rowOff>165100</xdr:rowOff>
    </xdr:to>
    <xdr:sp macro="" textlink="">
      <xdr:nvSpPr>
        <xdr:cNvPr id="630" name="楕円 629">
          <a:extLst>
            <a:ext uri="{FF2B5EF4-FFF2-40B4-BE49-F238E27FC236}">
              <a16:creationId xmlns:a16="http://schemas.microsoft.com/office/drawing/2014/main" id="{00000000-0008-0000-0E00-000076020000}"/>
            </a:ext>
          </a:extLst>
        </xdr:cNvPr>
        <xdr:cNvSpPr/>
      </xdr:nvSpPr>
      <xdr:spPr>
        <a:xfrm>
          <a:off x="18605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114300</xdr:rowOff>
    </xdr:from>
    <xdr:to>
      <xdr:col>102</xdr:col>
      <xdr:colOff>114300</xdr:colOff>
      <xdr:row>82</xdr:row>
      <xdr:rowOff>114300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8656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632" name="n_1aveValue【児童館】&#10;一人当たり面積">
          <a:extLst>
            <a:ext uri="{FF2B5EF4-FFF2-40B4-BE49-F238E27FC236}">
              <a16:creationId xmlns:a16="http://schemas.microsoft.com/office/drawing/2014/main" id="{00000000-0008-0000-0E00-000078020000}"/>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33" name="n_2aveValue【児童館】&#10;一人当たり面積">
          <a:extLst>
            <a:ext uri="{FF2B5EF4-FFF2-40B4-BE49-F238E27FC236}">
              <a16:creationId xmlns:a16="http://schemas.microsoft.com/office/drawing/2014/main" id="{00000000-0008-0000-0E00-000079020000}"/>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634" name="n_3aveValue【児童館】&#10;一人当たり面積">
          <a:extLst>
            <a:ext uri="{FF2B5EF4-FFF2-40B4-BE49-F238E27FC236}">
              <a16:creationId xmlns:a16="http://schemas.microsoft.com/office/drawing/2014/main" id="{00000000-0008-0000-0E00-00007A020000}"/>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635" name="n_4aveValue【児童館】&#10;一人当たり面積">
          <a:extLst>
            <a:ext uri="{FF2B5EF4-FFF2-40B4-BE49-F238E27FC236}">
              <a16:creationId xmlns:a16="http://schemas.microsoft.com/office/drawing/2014/main" id="{00000000-0008-0000-0E00-00007B020000}"/>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10177</xdr:rowOff>
    </xdr:from>
    <xdr:ext cx="469744" cy="259045"/>
    <xdr:sp macro="" textlink="">
      <xdr:nvSpPr>
        <xdr:cNvPr id="636" name="n_1mainValue【児童館】&#10;一人当たり面積">
          <a:extLst>
            <a:ext uri="{FF2B5EF4-FFF2-40B4-BE49-F238E27FC236}">
              <a16:creationId xmlns:a16="http://schemas.microsoft.com/office/drawing/2014/main" id="{00000000-0008-0000-0E00-00007C020000}"/>
            </a:ext>
          </a:extLst>
        </xdr:cNvPr>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637" name="n_2mainValue【児童館】&#10;一人当たり面積">
          <a:extLst>
            <a:ext uri="{FF2B5EF4-FFF2-40B4-BE49-F238E27FC236}">
              <a16:creationId xmlns:a16="http://schemas.microsoft.com/office/drawing/2014/main" id="{00000000-0008-0000-0E00-00007D020000}"/>
            </a:ext>
          </a:extLst>
        </xdr:cNvPr>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638" name="n_3mainValue【児童館】&#10;一人当たり面積">
          <a:extLst>
            <a:ext uri="{FF2B5EF4-FFF2-40B4-BE49-F238E27FC236}">
              <a16:creationId xmlns:a16="http://schemas.microsoft.com/office/drawing/2014/main" id="{00000000-0008-0000-0E00-00007E020000}"/>
            </a:ext>
          </a:extLst>
        </xdr:cNvPr>
        <xdr:cNvSpPr txBox="1"/>
      </xdr:nvSpPr>
      <xdr:spPr>
        <a:xfrm>
          <a:off x="19310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10177</xdr:rowOff>
    </xdr:from>
    <xdr:ext cx="469744" cy="259045"/>
    <xdr:sp macro="" textlink="">
      <xdr:nvSpPr>
        <xdr:cNvPr id="639" name="n_4mainValue【児童館】&#10;一人当たり面積">
          <a:extLst>
            <a:ext uri="{FF2B5EF4-FFF2-40B4-BE49-F238E27FC236}">
              <a16:creationId xmlns:a16="http://schemas.microsoft.com/office/drawing/2014/main" id="{00000000-0008-0000-0E00-00007F020000}"/>
            </a:ext>
          </a:extLst>
        </xdr:cNvPr>
        <xdr:cNvSpPr txBox="1"/>
      </xdr:nvSpPr>
      <xdr:spPr>
        <a:xfrm>
          <a:off x="18421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00000000-0008-0000-0E00-00009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flipV="1">
          <a:off x="16318864" y="172040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00000000-0008-0000-0E00-000099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667" name="【公民館】&#10;有形固定資産減価償却率最大値テキスト">
          <a:extLst>
            <a:ext uri="{FF2B5EF4-FFF2-40B4-BE49-F238E27FC236}">
              <a16:creationId xmlns:a16="http://schemas.microsoft.com/office/drawing/2014/main" id="{00000000-0008-0000-0E00-00009B020000}"/>
            </a:ext>
          </a:extLst>
        </xdr:cNvPr>
        <xdr:cNvSpPr txBox="1"/>
      </xdr:nvSpPr>
      <xdr:spPr>
        <a:xfrm>
          <a:off x="1635760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6230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17163</xdr:rowOff>
    </xdr:from>
    <xdr:ext cx="405111" cy="259045"/>
    <xdr:sp macro="" textlink="">
      <xdr:nvSpPr>
        <xdr:cNvPr id="669" name="【公民館】&#10;有形固定資産減価償却率平均値テキスト">
          <a:extLst>
            <a:ext uri="{FF2B5EF4-FFF2-40B4-BE49-F238E27FC236}">
              <a16:creationId xmlns:a16="http://schemas.microsoft.com/office/drawing/2014/main" id="{00000000-0008-0000-0E00-00009D020000}"/>
            </a:ext>
          </a:extLst>
        </xdr:cNvPr>
        <xdr:cNvSpPr txBox="1"/>
      </xdr:nvSpPr>
      <xdr:spPr>
        <a:xfrm>
          <a:off x="16357600" y="1784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670" name="フローチャート: 判断 669">
          <a:extLst>
            <a:ext uri="{FF2B5EF4-FFF2-40B4-BE49-F238E27FC236}">
              <a16:creationId xmlns:a16="http://schemas.microsoft.com/office/drawing/2014/main" id="{00000000-0008-0000-0E00-00009E020000}"/>
            </a:ext>
          </a:extLst>
        </xdr:cNvPr>
        <xdr:cNvSpPr/>
      </xdr:nvSpPr>
      <xdr:spPr>
        <a:xfrm>
          <a:off x="162687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1" name="フローチャート: 判断 670">
          <a:extLst>
            <a:ext uri="{FF2B5EF4-FFF2-40B4-BE49-F238E27FC236}">
              <a16:creationId xmlns:a16="http://schemas.microsoft.com/office/drawing/2014/main" id="{00000000-0008-0000-0E00-00009F02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672" name="フローチャート: 判断 671">
          <a:extLst>
            <a:ext uri="{FF2B5EF4-FFF2-40B4-BE49-F238E27FC236}">
              <a16:creationId xmlns:a16="http://schemas.microsoft.com/office/drawing/2014/main" id="{00000000-0008-0000-0E00-0000A0020000}"/>
            </a:ext>
          </a:extLst>
        </xdr:cNvPr>
        <xdr:cNvSpPr/>
      </xdr:nvSpPr>
      <xdr:spPr>
        <a:xfrm>
          <a:off x="14541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673" name="フローチャート: 判断 672">
          <a:extLst>
            <a:ext uri="{FF2B5EF4-FFF2-40B4-BE49-F238E27FC236}">
              <a16:creationId xmlns:a16="http://schemas.microsoft.com/office/drawing/2014/main" id="{00000000-0008-0000-0E00-0000A1020000}"/>
            </a:ext>
          </a:extLst>
        </xdr:cNvPr>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674" name="フローチャート: 判断 673">
          <a:extLst>
            <a:ext uri="{FF2B5EF4-FFF2-40B4-BE49-F238E27FC236}">
              <a16:creationId xmlns:a16="http://schemas.microsoft.com/office/drawing/2014/main" id="{00000000-0008-0000-0E00-0000A2020000}"/>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680" name="楕円 679">
          <a:extLst>
            <a:ext uri="{FF2B5EF4-FFF2-40B4-BE49-F238E27FC236}">
              <a16:creationId xmlns:a16="http://schemas.microsoft.com/office/drawing/2014/main" id="{00000000-0008-0000-0E00-0000A8020000}"/>
            </a:ext>
          </a:extLst>
        </xdr:cNvPr>
        <xdr:cNvSpPr/>
      </xdr:nvSpPr>
      <xdr:spPr>
        <a:xfrm>
          <a:off x="162687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36847</xdr:rowOff>
    </xdr:from>
    <xdr:ext cx="405111" cy="259045"/>
    <xdr:sp macro="" textlink="">
      <xdr:nvSpPr>
        <xdr:cNvPr id="681" name="【公民館】&#10;有形固定資産減価償却率該当値テキスト">
          <a:extLst>
            <a:ext uri="{FF2B5EF4-FFF2-40B4-BE49-F238E27FC236}">
              <a16:creationId xmlns:a16="http://schemas.microsoft.com/office/drawing/2014/main" id="{00000000-0008-0000-0E00-0000A9020000}"/>
            </a:ext>
          </a:extLst>
        </xdr:cNvPr>
        <xdr:cNvSpPr txBox="1"/>
      </xdr:nvSpPr>
      <xdr:spPr>
        <a:xfrm>
          <a:off x="16357600"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130175</xdr:rowOff>
    </xdr:from>
    <xdr:to>
      <xdr:col>81</xdr:col>
      <xdr:colOff>101600</xdr:colOff>
      <xdr:row>104</xdr:row>
      <xdr:rowOff>60325</xdr:rowOff>
    </xdr:to>
    <xdr:sp macro="" textlink="">
      <xdr:nvSpPr>
        <xdr:cNvPr id="682" name="楕円 681">
          <a:extLst>
            <a:ext uri="{FF2B5EF4-FFF2-40B4-BE49-F238E27FC236}">
              <a16:creationId xmlns:a16="http://schemas.microsoft.com/office/drawing/2014/main" id="{00000000-0008-0000-0E00-0000AA020000}"/>
            </a:ext>
          </a:extLst>
        </xdr:cNvPr>
        <xdr:cNvSpPr/>
      </xdr:nvSpPr>
      <xdr:spPr>
        <a:xfrm>
          <a:off x="154305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9525</xdr:rowOff>
    </xdr:from>
    <xdr:to>
      <xdr:col>85</xdr:col>
      <xdr:colOff>127000</xdr:colOff>
      <xdr:row>104</xdr:row>
      <xdr:rowOff>64770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5481300" y="1784032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164464</xdr:rowOff>
    </xdr:from>
    <xdr:to>
      <xdr:col>76</xdr:col>
      <xdr:colOff>165100</xdr:colOff>
      <xdr:row>106</xdr:row>
      <xdr:rowOff>94614</xdr:rowOff>
    </xdr:to>
    <xdr:sp macro="" textlink="">
      <xdr:nvSpPr>
        <xdr:cNvPr id="684" name="楕円 683">
          <a:extLst>
            <a:ext uri="{FF2B5EF4-FFF2-40B4-BE49-F238E27FC236}">
              <a16:creationId xmlns:a16="http://schemas.microsoft.com/office/drawing/2014/main" id="{00000000-0008-0000-0E00-0000AC020000}"/>
            </a:ext>
          </a:extLst>
        </xdr:cNvPr>
        <xdr:cNvSpPr/>
      </xdr:nvSpPr>
      <xdr:spPr>
        <a:xfrm>
          <a:off x="14541500" y="181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9525</xdr:rowOff>
    </xdr:from>
    <xdr:to>
      <xdr:col>81</xdr:col>
      <xdr:colOff>50800</xdr:colOff>
      <xdr:row>106</xdr:row>
      <xdr:rowOff>43814</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flipV="1">
          <a:off x="14592300" y="17840325"/>
          <a:ext cx="889000" cy="37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124461</xdr:rowOff>
    </xdr:from>
    <xdr:to>
      <xdr:col>72</xdr:col>
      <xdr:colOff>38100</xdr:colOff>
      <xdr:row>106</xdr:row>
      <xdr:rowOff>54611</xdr:rowOff>
    </xdr:to>
    <xdr:sp macro="" textlink="">
      <xdr:nvSpPr>
        <xdr:cNvPr id="686" name="楕円 685">
          <a:extLst>
            <a:ext uri="{FF2B5EF4-FFF2-40B4-BE49-F238E27FC236}">
              <a16:creationId xmlns:a16="http://schemas.microsoft.com/office/drawing/2014/main" id="{00000000-0008-0000-0E00-0000AE020000}"/>
            </a:ext>
          </a:extLst>
        </xdr:cNvPr>
        <xdr:cNvSpPr/>
      </xdr:nvSpPr>
      <xdr:spPr>
        <a:xfrm>
          <a:off x="13652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3811</xdr:rowOff>
    </xdr:from>
    <xdr:to>
      <xdr:col>76</xdr:col>
      <xdr:colOff>114300</xdr:colOff>
      <xdr:row>106</xdr:row>
      <xdr:rowOff>43814</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3703300" y="181775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69214</xdr:rowOff>
    </xdr:from>
    <xdr:to>
      <xdr:col>67</xdr:col>
      <xdr:colOff>101600</xdr:colOff>
      <xdr:row>105</xdr:row>
      <xdr:rowOff>170814</xdr:rowOff>
    </xdr:to>
    <xdr:sp macro="" textlink="">
      <xdr:nvSpPr>
        <xdr:cNvPr id="688" name="楕円 687">
          <a:extLst>
            <a:ext uri="{FF2B5EF4-FFF2-40B4-BE49-F238E27FC236}">
              <a16:creationId xmlns:a16="http://schemas.microsoft.com/office/drawing/2014/main" id="{00000000-0008-0000-0E00-0000B0020000}"/>
            </a:ext>
          </a:extLst>
        </xdr:cNvPr>
        <xdr:cNvSpPr/>
      </xdr:nvSpPr>
      <xdr:spPr>
        <a:xfrm>
          <a:off x="12763500" y="1807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120014</xdr:rowOff>
    </xdr:from>
    <xdr:to>
      <xdr:col>71</xdr:col>
      <xdr:colOff>177800</xdr:colOff>
      <xdr:row>106</xdr:row>
      <xdr:rowOff>3811</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2814300" y="18122264"/>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690" name="n_1aveValue【公民館】&#10;有形固定資産減価償却率">
          <a:extLst>
            <a:ext uri="{FF2B5EF4-FFF2-40B4-BE49-F238E27FC236}">
              <a16:creationId xmlns:a16="http://schemas.microsoft.com/office/drawing/2014/main" id="{00000000-0008-0000-0E00-0000B2020000}"/>
            </a:ext>
          </a:extLst>
        </xdr:cNvPr>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147338</xdr:rowOff>
    </xdr:from>
    <xdr:ext cx="405111" cy="259045"/>
    <xdr:sp macro="" textlink="">
      <xdr:nvSpPr>
        <xdr:cNvPr id="691" name="n_2aveValue【公民館】&#10;有形固定資産減価償却率">
          <a:extLst>
            <a:ext uri="{FF2B5EF4-FFF2-40B4-BE49-F238E27FC236}">
              <a16:creationId xmlns:a16="http://schemas.microsoft.com/office/drawing/2014/main" id="{00000000-0008-0000-0E00-0000B3020000}"/>
            </a:ext>
          </a:extLst>
        </xdr:cNvPr>
        <xdr:cNvSpPr txBox="1"/>
      </xdr:nvSpPr>
      <xdr:spPr>
        <a:xfrm>
          <a:off x="14389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126382</xdr:rowOff>
    </xdr:from>
    <xdr:ext cx="405111" cy="259045"/>
    <xdr:sp macro="" textlink="">
      <xdr:nvSpPr>
        <xdr:cNvPr id="692" name="n_3aveValue【公民館】&#10;有形固定資産減価償却率">
          <a:extLst>
            <a:ext uri="{FF2B5EF4-FFF2-40B4-BE49-F238E27FC236}">
              <a16:creationId xmlns:a16="http://schemas.microsoft.com/office/drawing/2014/main" id="{00000000-0008-0000-0E00-0000B4020000}"/>
            </a:ext>
          </a:extLst>
        </xdr:cNvPr>
        <xdr:cNvSpPr txBox="1"/>
      </xdr:nvSpPr>
      <xdr:spPr>
        <a:xfrm>
          <a:off x="13500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693" name="n_4aveValue【公民館】&#10;有形固定資産減価償却率">
          <a:extLst>
            <a:ext uri="{FF2B5EF4-FFF2-40B4-BE49-F238E27FC236}">
              <a16:creationId xmlns:a16="http://schemas.microsoft.com/office/drawing/2014/main" id="{00000000-0008-0000-0E00-0000B5020000}"/>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76852</xdr:rowOff>
    </xdr:from>
    <xdr:ext cx="405111" cy="259045"/>
    <xdr:sp macro="" textlink="">
      <xdr:nvSpPr>
        <xdr:cNvPr id="694" name="n_1mainValue【公民館】&#10;有形固定資産減価償却率">
          <a:extLst>
            <a:ext uri="{FF2B5EF4-FFF2-40B4-BE49-F238E27FC236}">
              <a16:creationId xmlns:a16="http://schemas.microsoft.com/office/drawing/2014/main" id="{00000000-0008-0000-0E00-0000B6020000}"/>
            </a:ext>
          </a:extLst>
        </xdr:cNvPr>
        <xdr:cNvSpPr txBox="1"/>
      </xdr:nvSpPr>
      <xdr:spPr>
        <a:xfrm>
          <a:off x="15266044" y="1756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85741</xdr:rowOff>
    </xdr:from>
    <xdr:ext cx="405111" cy="259045"/>
    <xdr:sp macro="" textlink="">
      <xdr:nvSpPr>
        <xdr:cNvPr id="695" name="n_2mainValue【公民館】&#10;有形固定資産減価償却率">
          <a:extLst>
            <a:ext uri="{FF2B5EF4-FFF2-40B4-BE49-F238E27FC236}">
              <a16:creationId xmlns:a16="http://schemas.microsoft.com/office/drawing/2014/main" id="{00000000-0008-0000-0E00-0000B7020000}"/>
            </a:ext>
          </a:extLst>
        </xdr:cNvPr>
        <xdr:cNvSpPr txBox="1"/>
      </xdr:nvSpPr>
      <xdr:spPr>
        <a:xfrm>
          <a:off x="14389744" y="1825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45738</xdr:rowOff>
    </xdr:from>
    <xdr:ext cx="405111" cy="259045"/>
    <xdr:sp macro="" textlink="">
      <xdr:nvSpPr>
        <xdr:cNvPr id="696" name="n_3mainValue【公民館】&#10;有形固定資産減価償却率">
          <a:extLst>
            <a:ext uri="{FF2B5EF4-FFF2-40B4-BE49-F238E27FC236}">
              <a16:creationId xmlns:a16="http://schemas.microsoft.com/office/drawing/2014/main" id="{00000000-0008-0000-0E00-0000B8020000}"/>
            </a:ext>
          </a:extLst>
        </xdr:cNvPr>
        <xdr:cNvSpPr txBox="1"/>
      </xdr:nvSpPr>
      <xdr:spPr>
        <a:xfrm>
          <a:off x="135007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161941</xdr:rowOff>
    </xdr:from>
    <xdr:ext cx="405111" cy="259045"/>
    <xdr:sp macro="" textlink="">
      <xdr:nvSpPr>
        <xdr:cNvPr id="697" name="n_4mainValue【公民館】&#10;有形固定資産減価償却率">
          <a:extLst>
            <a:ext uri="{FF2B5EF4-FFF2-40B4-BE49-F238E27FC236}">
              <a16:creationId xmlns:a16="http://schemas.microsoft.com/office/drawing/2014/main" id="{00000000-0008-0000-0E00-0000B9020000}"/>
            </a:ext>
          </a:extLst>
        </xdr:cNvPr>
        <xdr:cNvSpPr txBox="1"/>
      </xdr:nvSpPr>
      <xdr:spPr>
        <a:xfrm>
          <a:off x="12611744" y="1816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E00-0000C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00000000-0008-0000-0E00-0000D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flipV="1">
          <a:off x="22160864" y="17070977"/>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724" name="【公民館】&#10;一人当たり面積最小値テキスト">
          <a:extLst>
            <a:ext uri="{FF2B5EF4-FFF2-40B4-BE49-F238E27FC236}">
              <a16:creationId xmlns:a16="http://schemas.microsoft.com/office/drawing/2014/main" id="{00000000-0008-0000-0E00-0000D4020000}"/>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726" name="【公民館】&#10;一人当たり面積最大値テキスト">
          <a:extLst>
            <a:ext uri="{FF2B5EF4-FFF2-40B4-BE49-F238E27FC236}">
              <a16:creationId xmlns:a16="http://schemas.microsoft.com/office/drawing/2014/main" id="{00000000-0008-0000-0E00-0000D6020000}"/>
            </a:ext>
          </a:extLst>
        </xdr:cNvPr>
        <xdr:cNvSpPr txBox="1"/>
      </xdr:nvSpPr>
      <xdr:spPr>
        <a:xfrm>
          <a:off x="22199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22072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728" name="【公民館】&#10;一人当たり面積平均値テキスト">
          <a:extLst>
            <a:ext uri="{FF2B5EF4-FFF2-40B4-BE49-F238E27FC236}">
              <a16:creationId xmlns:a16="http://schemas.microsoft.com/office/drawing/2014/main" id="{00000000-0008-0000-0E00-0000D8020000}"/>
            </a:ext>
          </a:extLst>
        </xdr:cNvPr>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729" name="フローチャート: 判断 728">
          <a:extLst>
            <a:ext uri="{FF2B5EF4-FFF2-40B4-BE49-F238E27FC236}">
              <a16:creationId xmlns:a16="http://schemas.microsoft.com/office/drawing/2014/main" id="{00000000-0008-0000-0E00-0000D9020000}"/>
            </a:ext>
          </a:extLst>
        </xdr:cNvPr>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730" name="フローチャート: 判断 729">
          <a:extLst>
            <a:ext uri="{FF2B5EF4-FFF2-40B4-BE49-F238E27FC236}">
              <a16:creationId xmlns:a16="http://schemas.microsoft.com/office/drawing/2014/main" id="{00000000-0008-0000-0E00-0000DA020000}"/>
            </a:ext>
          </a:extLst>
        </xdr:cNvPr>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41729</xdr:rowOff>
    </xdr:from>
    <xdr:to>
      <xdr:col>107</xdr:col>
      <xdr:colOff>101600</xdr:colOff>
      <xdr:row>106</xdr:row>
      <xdr:rowOff>143329</xdr:rowOff>
    </xdr:to>
    <xdr:sp macro="" textlink="">
      <xdr:nvSpPr>
        <xdr:cNvPr id="731" name="フローチャート: 判断 730">
          <a:extLst>
            <a:ext uri="{FF2B5EF4-FFF2-40B4-BE49-F238E27FC236}">
              <a16:creationId xmlns:a16="http://schemas.microsoft.com/office/drawing/2014/main" id="{00000000-0008-0000-0E00-0000DB020000}"/>
            </a:ext>
          </a:extLst>
        </xdr:cNvPr>
        <xdr:cNvSpPr/>
      </xdr:nvSpPr>
      <xdr:spPr>
        <a:xfrm>
          <a:off x="20383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732" name="フローチャート: 判断 731">
          <a:extLst>
            <a:ext uri="{FF2B5EF4-FFF2-40B4-BE49-F238E27FC236}">
              <a16:creationId xmlns:a16="http://schemas.microsoft.com/office/drawing/2014/main" id="{00000000-0008-0000-0E00-0000DC020000}"/>
            </a:ext>
          </a:extLst>
        </xdr:cNvPr>
        <xdr:cNvSpPr/>
      </xdr:nvSpPr>
      <xdr:spPr>
        <a:xfrm>
          <a:off x="19494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61323</xdr:rowOff>
    </xdr:from>
    <xdr:to>
      <xdr:col>98</xdr:col>
      <xdr:colOff>38100</xdr:colOff>
      <xdr:row>106</xdr:row>
      <xdr:rowOff>162923</xdr:rowOff>
    </xdr:to>
    <xdr:sp macro="" textlink="">
      <xdr:nvSpPr>
        <xdr:cNvPr id="733" name="フローチャート: 判断 732">
          <a:extLst>
            <a:ext uri="{FF2B5EF4-FFF2-40B4-BE49-F238E27FC236}">
              <a16:creationId xmlns:a16="http://schemas.microsoft.com/office/drawing/2014/main" id="{00000000-0008-0000-0E00-0000DD020000}"/>
            </a:ext>
          </a:extLst>
        </xdr:cNvPr>
        <xdr:cNvSpPr/>
      </xdr:nvSpPr>
      <xdr:spPr>
        <a:xfrm>
          <a:off x="18605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129902</xdr:rowOff>
    </xdr:from>
    <xdr:to>
      <xdr:col>116</xdr:col>
      <xdr:colOff>114300</xdr:colOff>
      <xdr:row>109</xdr:row>
      <xdr:rowOff>60052</xdr:rowOff>
    </xdr:to>
    <xdr:sp macro="" textlink="">
      <xdr:nvSpPr>
        <xdr:cNvPr id="739" name="楕円 738">
          <a:extLst>
            <a:ext uri="{FF2B5EF4-FFF2-40B4-BE49-F238E27FC236}">
              <a16:creationId xmlns:a16="http://schemas.microsoft.com/office/drawing/2014/main" id="{00000000-0008-0000-0E00-0000E3020000}"/>
            </a:ext>
          </a:extLst>
        </xdr:cNvPr>
        <xdr:cNvSpPr/>
      </xdr:nvSpPr>
      <xdr:spPr>
        <a:xfrm>
          <a:off x="22110700" y="18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44829</xdr:rowOff>
    </xdr:from>
    <xdr:ext cx="469744" cy="259045"/>
    <xdr:sp macro="" textlink="">
      <xdr:nvSpPr>
        <xdr:cNvPr id="740" name="【公民館】&#10;一人当たり面積該当値テキスト">
          <a:extLst>
            <a:ext uri="{FF2B5EF4-FFF2-40B4-BE49-F238E27FC236}">
              <a16:creationId xmlns:a16="http://schemas.microsoft.com/office/drawing/2014/main" id="{00000000-0008-0000-0E00-0000E4020000}"/>
            </a:ext>
          </a:extLst>
        </xdr:cNvPr>
        <xdr:cNvSpPr txBox="1"/>
      </xdr:nvSpPr>
      <xdr:spPr>
        <a:xfrm>
          <a:off x="22199600" y="1856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129902</xdr:rowOff>
    </xdr:from>
    <xdr:to>
      <xdr:col>112</xdr:col>
      <xdr:colOff>38100</xdr:colOff>
      <xdr:row>109</xdr:row>
      <xdr:rowOff>60052</xdr:rowOff>
    </xdr:to>
    <xdr:sp macro="" textlink="">
      <xdr:nvSpPr>
        <xdr:cNvPr id="741" name="楕円 740">
          <a:extLst>
            <a:ext uri="{FF2B5EF4-FFF2-40B4-BE49-F238E27FC236}">
              <a16:creationId xmlns:a16="http://schemas.microsoft.com/office/drawing/2014/main" id="{00000000-0008-0000-0E00-0000E5020000}"/>
            </a:ext>
          </a:extLst>
        </xdr:cNvPr>
        <xdr:cNvSpPr/>
      </xdr:nvSpPr>
      <xdr:spPr>
        <a:xfrm>
          <a:off x="21272500" y="18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9252</xdr:rowOff>
    </xdr:from>
    <xdr:to>
      <xdr:col>116</xdr:col>
      <xdr:colOff>63500</xdr:colOff>
      <xdr:row>109</xdr:row>
      <xdr:rowOff>9252</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21323300" y="186973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80918</xdr:rowOff>
    </xdr:from>
    <xdr:to>
      <xdr:col>107</xdr:col>
      <xdr:colOff>101600</xdr:colOff>
      <xdr:row>109</xdr:row>
      <xdr:rowOff>11068</xdr:rowOff>
    </xdr:to>
    <xdr:sp macro="" textlink="">
      <xdr:nvSpPr>
        <xdr:cNvPr id="743" name="楕円 742">
          <a:extLst>
            <a:ext uri="{FF2B5EF4-FFF2-40B4-BE49-F238E27FC236}">
              <a16:creationId xmlns:a16="http://schemas.microsoft.com/office/drawing/2014/main" id="{00000000-0008-0000-0E00-0000E7020000}"/>
            </a:ext>
          </a:extLst>
        </xdr:cNvPr>
        <xdr:cNvSpPr/>
      </xdr:nvSpPr>
      <xdr:spPr>
        <a:xfrm>
          <a:off x="20383500" y="185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131718</xdr:rowOff>
    </xdr:from>
    <xdr:to>
      <xdr:col>111</xdr:col>
      <xdr:colOff>177800</xdr:colOff>
      <xdr:row>109</xdr:row>
      <xdr:rowOff>9252</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20434300" y="18648318"/>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80918</xdr:rowOff>
    </xdr:from>
    <xdr:to>
      <xdr:col>102</xdr:col>
      <xdr:colOff>165100</xdr:colOff>
      <xdr:row>109</xdr:row>
      <xdr:rowOff>11068</xdr:rowOff>
    </xdr:to>
    <xdr:sp macro="" textlink="">
      <xdr:nvSpPr>
        <xdr:cNvPr id="745" name="楕円 744">
          <a:extLst>
            <a:ext uri="{FF2B5EF4-FFF2-40B4-BE49-F238E27FC236}">
              <a16:creationId xmlns:a16="http://schemas.microsoft.com/office/drawing/2014/main" id="{00000000-0008-0000-0E00-0000E9020000}"/>
            </a:ext>
          </a:extLst>
        </xdr:cNvPr>
        <xdr:cNvSpPr/>
      </xdr:nvSpPr>
      <xdr:spPr>
        <a:xfrm>
          <a:off x="19494500" y="185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131718</xdr:rowOff>
    </xdr:from>
    <xdr:to>
      <xdr:col>107</xdr:col>
      <xdr:colOff>50800</xdr:colOff>
      <xdr:row>108</xdr:row>
      <xdr:rowOff>131718</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9545300" y="186483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80918</xdr:rowOff>
    </xdr:from>
    <xdr:to>
      <xdr:col>98</xdr:col>
      <xdr:colOff>38100</xdr:colOff>
      <xdr:row>109</xdr:row>
      <xdr:rowOff>11068</xdr:rowOff>
    </xdr:to>
    <xdr:sp macro="" textlink="">
      <xdr:nvSpPr>
        <xdr:cNvPr id="747" name="楕円 746">
          <a:extLst>
            <a:ext uri="{FF2B5EF4-FFF2-40B4-BE49-F238E27FC236}">
              <a16:creationId xmlns:a16="http://schemas.microsoft.com/office/drawing/2014/main" id="{00000000-0008-0000-0E00-0000EB020000}"/>
            </a:ext>
          </a:extLst>
        </xdr:cNvPr>
        <xdr:cNvSpPr/>
      </xdr:nvSpPr>
      <xdr:spPr>
        <a:xfrm>
          <a:off x="18605500" y="185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131718</xdr:rowOff>
    </xdr:from>
    <xdr:to>
      <xdr:col>102</xdr:col>
      <xdr:colOff>114300</xdr:colOff>
      <xdr:row>108</xdr:row>
      <xdr:rowOff>131718</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8656300" y="186483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749" name="n_1aveValue【公民館】&#10;一人当たり面積">
          <a:extLst>
            <a:ext uri="{FF2B5EF4-FFF2-40B4-BE49-F238E27FC236}">
              <a16:creationId xmlns:a16="http://schemas.microsoft.com/office/drawing/2014/main" id="{00000000-0008-0000-0E00-0000ED020000}"/>
            </a:ext>
          </a:extLst>
        </xdr:cNvPr>
        <xdr:cNvSpPr txBox="1"/>
      </xdr:nvSpPr>
      <xdr:spPr>
        <a:xfrm>
          <a:off x="210757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159856</xdr:rowOff>
    </xdr:from>
    <xdr:ext cx="469744" cy="259045"/>
    <xdr:sp macro="" textlink="">
      <xdr:nvSpPr>
        <xdr:cNvPr id="750" name="n_2aveValue【公民館】&#10;一人当たり面積">
          <a:extLst>
            <a:ext uri="{FF2B5EF4-FFF2-40B4-BE49-F238E27FC236}">
              <a16:creationId xmlns:a16="http://schemas.microsoft.com/office/drawing/2014/main" id="{00000000-0008-0000-0E00-0000EE020000}"/>
            </a:ext>
          </a:extLst>
        </xdr:cNvPr>
        <xdr:cNvSpPr txBox="1"/>
      </xdr:nvSpPr>
      <xdr:spPr>
        <a:xfrm>
          <a:off x="201994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4734</xdr:rowOff>
    </xdr:from>
    <xdr:ext cx="469744" cy="259045"/>
    <xdr:sp macro="" textlink="">
      <xdr:nvSpPr>
        <xdr:cNvPr id="751" name="n_3aveValue【公民館】&#10;一人当たり面積">
          <a:extLst>
            <a:ext uri="{FF2B5EF4-FFF2-40B4-BE49-F238E27FC236}">
              <a16:creationId xmlns:a16="http://schemas.microsoft.com/office/drawing/2014/main" id="{00000000-0008-0000-0E00-0000EF020000}"/>
            </a:ext>
          </a:extLst>
        </xdr:cNvPr>
        <xdr:cNvSpPr txBox="1"/>
      </xdr:nvSpPr>
      <xdr:spPr>
        <a:xfrm>
          <a:off x="19310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8000</xdr:rowOff>
    </xdr:from>
    <xdr:ext cx="469744" cy="259045"/>
    <xdr:sp macro="" textlink="">
      <xdr:nvSpPr>
        <xdr:cNvPr id="752" name="n_4aveValue【公民館】&#10;一人当たり面積">
          <a:extLst>
            <a:ext uri="{FF2B5EF4-FFF2-40B4-BE49-F238E27FC236}">
              <a16:creationId xmlns:a16="http://schemas.microsoft.com/office/drawing/2014/main" id="{00000000-0008-0000-0E00-0000F0020000}"/>
            </a:ext>
          </a:extLst>
        </xdr:cNvPr>
        <xdr:cNvSpPr txBox="1"/>
      </xdr:nvSpPr>
      <xdr:spPr>
        <a:xfrm>
          <a:off x="18421427" y="180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51179</xdr:rowOff>
    </xdr:from>
    <xdr:ext cx="469744" cy="259045"/>
    <xdr:sp macro="" textlink="">
      <xdr:nvSpPr>
        <xdr:cNvPr id="753" name="n_1mainValue【公民館】&#10;一人当たり面積">
          <a:extLst>
            <a:ext uri="{FF2B5EF4-FFF2-40B4-BE49-F238E27FC236}">
              <a16:creationId xmlns:a16="http://schemas.microsoft.com/office/drawing/2014/main" id="{00000000-0008-0000-0E00-0000F1020000}"/>
            </a:ext>
          </a:extLst>
        </xdr:cNvPr>
        <xdr:cNvSpPr txBox="1"/>
      </xdr:nvSpPr>
      <xdr:spPr>
        <a:xfrm>
          <a:off x="21075727" y="1873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2195</xdr:rowOff>
    </xdr:from>
    <xdr:ext cx="469744" cy="259045"/>
    <xdr:sp macro="" textlink="">
      <xdr:nvSpPr>
        <xdr:cNvPr id="754" name="n_2mainValue【公民館】&#10;一人当たり面積">
          <a:extLst>
            <a:ext uri="{FF2B5EF4-FFF2-40B4-BE49-F238E27FC236}">
              <a16:creationId xmlns:a16="http://schemas.microsoft.com/office/drawing/2014/main" id="{00000000-0008-0000-0E00-0000F2020000}"/>
            </a:ext>
          </a:extLst>
        </xdr:cNvPr>
        <xdr:cNvSpPr txBox="1"/>
      </xdr:nvSpPr>
      <xdr:spPr>
        <a:xfrm>
          <a:off x="20199427" y="1869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2195</xdr:rowOff>
    </xdr:from>
    <xdr:ext cx="469744" cy="259045"/>
    <xdr:sp macro="" textlink="">
      <xdr:nvSpPr>
        <xdr:cNvPr id="755" name="n_3mainValue【公民館】&#10;一人当たり面積">
          <a:extLst>
            <a:ext uri="{FF2B5EF4-FFF2-40B4-BE49-F238E27FC236}">
              <a16:creationId xmlns:a16="http://schemas.microsoft.com/office/drawing/2014/main" id="{00000000-0008-0000-0E00-0000F3020000}"/>
            </a:ext>
          </a:extLst>
        </xdr:cNvPr>
        <xdr:cNvSpPr txBox="1"/>
      </xdr:nvSpPr>
      <xdr:spPr>
        <a:xfrm>
          <a:off x="19310427" y="1869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2195</xdr:rowOff>
    </xdr:from>
    <xdr:ext cx="469744" cy="259045"/>
    <xdr:sp macro="" textlink="">
      <xdr:nvSpPr>
        <xdr:cNvPr id="756" name="n_4mainValue【公民館】&#10;一人当たり面積">
          <a:extLst>
            <a:ext uri="{FF2B5EF4-FFF2-40B4-BE49-F238E27FC236}">
              <a16:creationId xmlns:a16="http://schemas.microsoft.com/office/drawing/2014/main" id="{00000000-0008-0000-0E00-0000F4020000}"/>
            </a:ext>
          </a:extLst>
        </xdr:cNvPr>
        <xdr:cNvSpPr txBox="1"/>
      </xdr:nvSpPr>
      <xdr:spPr>
        <a:xfrm>
          <a:off x="18421427" y="1869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00000000-0008-0000-0E00-0000F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00000000-0008-0000-0E00-0000F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有形固定資産減価償却率が類似団体内平均値を上回っているのは「学校施設」、「児童館」となっている。学校施設は、本市で最も大きな割合を占めていることや、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全ての学校が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築４０年以上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経過していることから、平成３０年度に策定した長寿命化計画に基づいて積極的に老朽化対策に取り組んでいくこととしている。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指標は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％と高いものの、近年増加傾向にあった比率は改修の結果、減少に転じている。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また、児童館について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全ての施設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が築３０年以上経過しており、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耐用年数間近の築４０年以上の施設もあることから、減価償却率は近年急激に増加しており、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％を超過している状況である。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個別施設計画によ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適切な施設の維持管理を進めていく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方針はあるものの、施設の統廃合については検討段階であることから、長寿命化改修が先送りとなっている状況であり、今後も指標は増加していく見込みである。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また、一人当たり面積については、「認定こども園・幼稚園・保育所」及び「児童館」が類似団体内平均値を上回る状況が続いているため、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適正配置を検討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し、早急に統廃合を進めていく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86,271
84,162
18.37
31,733,815
30,336,441
1,182,400
18,491,926
28,972,883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23767</xdr:rowOff>
    </xdr:from>
    <xdr:to>
      <xdr:col>15</xdr:col>
      <xdr:colOff>101600</xdr:colOff>
      <xdr:row>37</xdr:row>
      <xdr:rowOff>125367</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164193</xdr:rowOff>
    </xdr:from>
    <xdr:to>
      <xdr:col>6</xdr:col>
      <xdr:colOff>38100</xdr:colOff>
      <xdr:row>37</xdr:row>
      <xdr:rowOff>94343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97246</xdr:rowOff>
    </xdr:from>
    <xdr:to>
      <xdr:col>24</xdr:col>
      <xdr:colOff>114300</xdr:colOff>
      <xdr:row>39</xdr:row>
      <xdr:rowOff>27396</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75673</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61323</xdr:rowOff>
    </xdr:from>
    <xdr:to>
      <xdr:col>20</xdr:col>
      <xdr:colOff>38100</xdr:colOff>
      <xdr:row>38</xdr:row>
      <xdr:rowOff>162923</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112123</xdr:rowOff>
    </xdr:from>
    <xdr:to>
      <xdr:col>24</xdr:col>
      <xdr:colOff>63500</xdr:colOff>
      <xdr:row>38</xdr:row>
      <xdr:rowOff>148046</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62722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20501</xdr:rowOff>
    </xdr:from>
    <xdr:to>
      <xdr:col>15</xdr:col>
      <xdr:colOff>101600</xdr:colOff>
      <xdr:row>38</xdr:row>
      <xdr:rowOff>122101</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71301</xdr:rowOff>
    </xdr:from>
    <xdr:to>
      <xdr:col>19</xdr:col>
      <xdr:colOff>177800</xdr:colOff>
      <xdr:row>38</xdr:row>
      <xdr:rowOff>112123</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58640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5806</xdr:rowOff>
    </xdr:from>
    <xdr:to>
      <xdr:col>10</xdr:col>
      <xdr:colOff>165100</xdr:colOff>
      <xdr:row>38</xdr:row>
      <xdr:rowOff>107406</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56606</xdr:rowOff>
    </xdr:from>
    <xdr:to>
      <xdr:col>15</xdr:col>
      <xdr:colOff>50800</xdr:colOff>
      <xdr:row>38</xdr:row>
      <xdr:rowOff>71301</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57170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144599</xdr:rowOff>
    </xdr:from>
    <xdr:to>
      <xdr:col>6</xdr:col>
      <xdr:colOff>38100</xdr:colOff>
      <xdr:row>38</xdr:row>
      <xdr:rowOff>74749</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4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23949</xdr:rowOff>
    </xdr:from>
    <xdr:to>
      <xdr:col>10</xdr:col>
      <xdr:colOff>114300</xdr:colOff>
      <xdr:row>38</xdr:row>
      <xdr:rowOff>56606</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5390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141894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133730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110870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154050</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113228</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98533</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65876</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0000000-0008-0000-0F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flipV="1">
          <a:off x="1047686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00000000-0008-0000-0F00-000070000000}"/>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a:extLst>
            <a:ext uri="{FF2B5EF4-FFF2-40B4-BE49-F238E27FC236}">
              <a16:creationId xmlns:a16="http://schemas.microsoft.com/office/drawing/2014/main" id="{00000000-0008-0000-0F00-000072000000}"/>
            </a:ext>
          </a:extLst>
        </xdr:cNvPr>
        <xdr:cNvSpPr txBox="1"/>
      </xdr:nvSpPr>
      <xdr:spPr>
        <a:xfrm>
          <a:off x="1051560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43832</xdr:rowOff>
    </xdr:from>
    <xdr:ext cx="469744" cy="259045"/>
    <xdr:sp macro="" textlink="">
      <xdr:nvSpPr>
        <xdr:cNvPr id="116" name="【図書館】&#10;一人当たり面積平均値テキスト">
          <a:extLst>
            <a:ext uri="{FF2B5EF4-FFF2-40B4-BE49-F238E27FC236}">
              <a16:creationId xmlns:a16="http://schemas.microsoft.com/office/drawing/2014/main" id="{00000000-0008-0000-0F00-000074000000}"/>
            </a:ext>
          </a:extLst>
        </xdr:cNvPr>
        <xdr:cNvSpPr txBox="1"/>
      </xdr:nvSpPr>
      <xdr:spPr>
        <a:xfrm>
          <a:off x="10515600" y="6730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8699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692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31115</xdr:rowOff>
    </xdr:from>
    <xdr:to>
      <xdr:col>55</xdr:col>
      <xdr:colOff>50800</xdr:colOff>
      <xdr:row>39</xdr:row>
      <xdr:rowOff>132715</xdr:rowOff>
    </xdr:to>
    <xdr:sp macro="" textlink="">
      <xdr:nvSpPr>
        <xdr:cNvPr id="127" name="楕円 126">
          <a:extLst>
            <a:ext uri="{FF2B5EF4-FFF2-40B4-BE49-F238E27FC236}">
              <a16:creationId xmlns:a16="http://schemas.microsoft.com/office/drawing/2014/main" id="{00000000-0008-0000-0F00-00007F000000}"/>
            </a:ext>
          </a:extLst>
        </xdr:cNvPr>
        <xdr:cNvSpPr/>
      </xdr:nvSpPr>
      <xdr:spPr>
        <a:xfrm>
          <a:off x="104267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53992</xdr:rowOff>
    </xdr:from>
    <xdr:ext cx="469744" cy="259045"/>
    <xdr:sp macro="" textlink="">
      <xdr:nvSpPr>
        <xdr:cNvPr id="128" name="【図書館】&#10;一人当たり面積該当値テキスト">
          <a:extLst>
            <a:ext uri="{FF2B5EF4-FFF2-40B4-BE49-F238E27FC236}">
              <a16:creationId xmlns:a16="http://schemas.microsoft.com/office/drawing/2014/main" id="{00000000-0008-0000-0F00-000080000000}"/>
            </a:ext>
          </a:extLst>
        </xdr:cNvPr>
        <xdr:cNvSpPr txBox="1"/>
      </xdr:nvSpPr>
      <xdr:spPr>
        <a:xfrm>
          <a:off x="10515600" y="656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31115</xdr:rowOff>
    </xdr:from>
    <xdr:to>
      <xdr:col>50</xdr:col>
      <xdr:colOff>165100</xdr:colOff>
      <xdr:row>39</xdr:row>
      <xdr:rowOff>132715</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9588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81915</xdr:rowOff>
    </xdr:from>
    <xdr:to>
      <xdr:col>55</xdr:col>
      <xdr:colOff>0</xdr:colOff>
      <xdr:row>39</xdr:row>
      <xdr:rowOff>81915</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a:off x="9639300" y="67684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869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81915</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8750300" y="670560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781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19050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7861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692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19050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6972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158132</xdr:rowOff>
    </xdr:from>
    <xdr:ext cx="469744" cy="259045"/>
    <xdr:sp macro="" textlink="">
      <xdr:nvSpPr>
        <xdr:cNvPr id="137" name="n_1aveValue【図書館】&#10;一人当たり面積">
          <a:extLst>
            <a:ext uri="{FF2B5EF4-FFF2-40B4-BE49-F238E27FC236}">
              <a16:creationId xmlns:a16="http://schemas.microsoft.com/office/drawing/2014/main" id="{00000000-0008-0000-0F00-000089000000}"/>
            </a:ext>
          </a:extLst>
        </xdr:cNvPr>
        <xdr:cNvSpPr txBox="1"/>
      </xdr:nvSpPr>
      <xdr:spPr>
        <a:xfrm>
          <a:off x="93917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129557</xdr:rowOff>
    </xdr:from>
    <xdr:ext cx="469744" cy="259045"/>
    <xdr:sp macro="" textlink="">
      <xdr:nvSpPr>
        <xdr:cNvPr id="138" name="n_2aveValue【図書館】&#10;一人当たり面積">
          <a:extLst>
            <a:ext uri="{FF2B5EF4-FFF2-40B4-BE49-F238E27FC236}">
              <a16:creationId xmlns:a16="http://schemas.microsoft.com/office/drawing/2014/main" id="{00000000-0008-0000-0F00-00008A000000}"/>
            </a:ext>
          </a:extLst>
        </xdr:cNvPr>
        <xdr:cNvSpPr txBox="1"/>
      </xdr:nvSpPr>
      <xdr:spPr>
        <a:xfrm>
          <a:off x="8515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39" name="n_3aveValue【図書館】&#10;一人当たり面積">
          <a:extLst>
            <a:ext uri="{FF2B5EF4-FFF2-40B4-BE49-F238E27FC236}">
              <a16:creationId xmlns:a16="http://schemas.microsoft.com/office/drawing/2014/main" id="{00000000-0008-0000-0F00-00008B000000}"/>
            </a:ext>
          </a:extLst>
        </xdr:cNvPr>
        <xdr:cNvSpPr txBox="1"/>
      </xdr:nvSpPr>
      <xdr:spPr>
        <a:xfrm>
          <a:off x="7626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129557</xdr:rowOff>
    </xdr:from>
    <xdr:ext cx="469744" cy="259045"/>
    <xdr:sp macro="" textlink="">
      <xdr:nvSpPr>
        <xdr:cNvPr id="140" name="n_4aveValue【図書館】&#10;一人当たり面積">
          <a:extLst>
            <a:ext uri="{FF2B5EF4-FFF2-40B4-BE49-F238E27FC236}">
              <a16:creationId xmlns:a16="http://schemas.microsoft.com/office/drawing/2014/main" id="{00000000-0008-0000-0F00-00008C000000}"/>
            </a:ext>
          </a:extLst>
        </xdr:cNvPr>
        <xdr:cNvSpPr txBox="1"/>
      </xdr:nvSpPr>
      <xdr:spPr>
        <a:xfrm>
          <a:off x="6737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149242</xdr:rowOff>
    </xdr:from>
    <xdr:ext cx="469744" cy="259045"/>
    <xdr:sp macro="" textlink="">
      <xdr:nvSpPr>
        <xdr:cNvPr id="141" name="n_1mainValue【図書館】&#10;一人当たり面積">
          <a:extLst>
            <a:ext uri="{FF2B5EF4-FFF2-40B4-BE49-F238E27FC236}">
              <a16:creationId xmlns:a16="http://schemas.microsoft.com/office/drawing/2014/main" id="{00000000-0008-0000-0F00-00008D000000}"/>
            </a:ext>
          </a:extLst>
        </xdr:cNvPr>
        <xdr:cNvSpPr txBox="1"/>
      </xdr:nvSpPr>
      <xdr:spPr>
        <a:xfrm>
          <a:off x="9391727" y="649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mainValue【図書館】&#10;一人当たり面積">
          <a:extLst>
            <a:ext uri="{FF2B5EF4-FFF2-40B4-BE49-F238E27FC236}">
              <a16:creationId xmlns:a16="http://schemas.microsoft.com/office/drawing/2014/main" id="{00000000-0008-0000-0F00-00008E000000}"/>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3" name="n_3mainValue【図書館】&#10;一人当たり面積">
          <a:extLst>
            <a:ext uri="{FF2B5EF4-FFF2-40B4-BE49-F238E27FC236}">
              <a16:creationId xmlns:a16="http://schemas.microsoft.com/office/drawing/2014/main" id="{00000000-0008-0000-0F00-00008F000000}"/>
            </a:ext>
          </a:extLst>
        </xdr:cNvPr>
        <xdr:cNvSpPr txBox="1"/>
      </xdr:nvSpPr>
      <xdr:spPr>
        <a:xfrm>
          <a:off x="7626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86377</xdr:rowOff>
    </xdr:from>
    <xdr:ext cx="469744" cy="259045"/>
    <xdr:sp macro="" textlink="">
      <xdr:nvSpPr>
        <xdr:cNvPr id="144" name="n_4mainValue【図書館】&#10;一人当たり面積">
          <a:extLst>
            <a:ext uri="{FF2B5EF4-FFF2-40B4-BE49-F238E27FC236}">
              <a16:creationId xmlns:a16="http://schemas.microsoft.com/office/drawing/2014/main" id="{00000000-0008-0000-0F00-000090000000}"/>
            </a:ext>
          </a:extLst>
        </xdr:cNvPr>
        <xdr:cNvSpPr txBox="1"/>
      </xdr:nvSpPr>
      <xdr:spPr>
        <a:xfrm>
          <a:off x="6737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0F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00000000-0008-0000-0F00-0000A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00000000-0008-0000-0F00-0000AC000000}"/>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1922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000000-0008-0000-0F00-0000AE000000}"/>
            </a:ext>
          </a:extLst>
        </xdr:cNvPr>
        <xdr:cNvSpPr txBox="1"/>
      </xdr:nvSpPr>
      <xdr:spPr>
        <a:xfrm>
          <a:off x="4673600" y="1028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67310</xdr:rowOff>
    </xdr:from>
    <xdr:to>
      <xdr:col>24</xdr:col>
      <xdr:colOff>114300</xdr:colOff>
      <xdr:row>59</xdr:row>
      <xdr:rowOff>168910</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45847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90187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0000000-0008-0000-0F00-0000BA000000}"/>
            </a:ext>
          </a:extLst>
        </xdr:cNvPr>
        <xdr:cNvSpPr txBox="1"/>
      </xdr:nvSpPr>
      <xdr:spPr>
        <a:xfrm>
          <a:off x="4673600"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2540</xdr:rowOff>
    </xdr:from>
    <xdr:to>
      <xdr:col>20</xdr:col>
      <xdr:colOff>38100</xdr:colOff>
      <xdr:row>59</xdr:row>
      <xdr:rowOff>104140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3746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53340</xdr:rowOff>
    </xdr:from>
    <xdr:to>
      <xdr:col>24</xdr:col>
      <xdr:colOff>63500</xdr:colOff>
      <xdr:row>59</xdr:row>
      <xdr:rowOff>118110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3797300" y="1016889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33020</xdr:rowOff>
    </xdr:from>
    <xdr:to>
      <xdr:col>15</xdr:col>
      <xdr:colOff>101600</xdr:colOff>
      <xdr:row>59</xdr:row>
      <xdr:rowOff>134620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2857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53340</xdr:rowOff>
    </xdr:from>
    <xdr:to>
      <xdr:col>19</xdr:col>
      <xdr:colOff>177800</xdr:colOff>
      <xdr:row>59</xdr:row>
      <xdr:rowOff>83820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flipV="1">
          <a:off x="2908300" y="101688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170180</xdr:rowOff>
    </xdr:from>
    <xdr:to>
      <xdr:col>10</xdr:col>
      <xdr:colOff>165100</xdr:colOff>
      <xdr:row>59</xdr:row>
      <xdr:rowOff>100330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1968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49530</xdr:rowOff>
    </xdr:from>
    <xdr:to>
      <xdr:col>15</xdr:col>
      <xdr:colOff>50800</xdr:colOff>
      <xdr:row>59</xdr:row>
      <xdr:rowOff>83820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019300" y="101650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99695</xdr:rowOff>
    </xdr:from>
    <xdr:to>
      <xdr:col>6</xdr:col>
      <xdr:colOff>38100</xdr:colOff>
      <xdr:row>59</xdr:row>
      <xdr:rowOff>29845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079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150495</xdr:rowOff>
    </xdr:from>
    <xdr:to>
      <xdr:col>10</xdr:col>
      <xdr:colOff>114300</xdr:colOff>
      <xdr:row>59</xdr:row>
      <xdr:rowOff>49530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130300" y="1009459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91457</xdr:rowOff>
    </xdr:from>
    <xdr:ext cx="405111" cy="259045"/>
    <xdr:sp macro="" textlink="">
      <xdr:nvSpPr>
        <xdr:cNvPr id="195" name="n_1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582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6" name="n_2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76217</xdr:rowOff>
    </xdr:from>
    <xdr:ext cx="405111" cy="259045"/>
    <xdr:sp macro="" textlink="">
      <xdr:nvSpPr>
        <xdr:cNvPr id="197" name="n_3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816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198" name="n_4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120667</xdr:rowOff>
    </xdr:from>
    <xdr:ext cx="405111" cy="259045"/>
    <xdr:sp macro="" textlink="">
      <xdr:nvSpPr>
        <xdr:cNvPr id="199" name="n_1main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151147</xdr:rowOff>
    </xdr:from>
    <xdr:ext cx="405111" cy="259045"/>
    <xdr:sp macro="" textlink="">
      <xdr:nvSpPr>
        <xdr:cNvPr id="200" name="n_2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116857</xdr:rowOff>
    </xdr:from>
    <xdr:ext cx="405111" cy="259045"/>
    <xdr:sp macro="" textlink="">
      <xdr:nvSpPr>
        <xdr:cNvPr id="201" name="n_3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46372</xdr:rowOff>
    </xdr:from>
    <xdr:ext cx="405111" cy="259045"/>
    <xdr:sp macro="" textlink="">
      <xdr:nvSpPr>
        <xdr:cNvPr id="202" name="n_4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152961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782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80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127181</xdr:rowOff>
    </xdr:from>
    <xdr:to>
      <xdr:col>46</xdr:col>
      <xdr:colOff>38100</xdr:colOff>
      <xdr:row>63</xdr:row>
      <xdr:rowOff>57331</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7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117384</xdr:rowOff>
    </xdr:from>
    <xdr:to>
      <xdr:col>41</xdr:col>
      <xdr:colOff>101600</xdr:colOff>
      <xdr:row>63</xdr:row>
      <xdr:rowOff>47534</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74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123916</xdr:rowOff>
    </xdr:from>
    <xdr:to>
      <xdr:col>55</xdr:col>
      <xdr:colOff>50800</xdr:colOff>
      <xdr:row>63</xdr:row>
      <xdr:rowOff>54066</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146793</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60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123916</xdr:rowOff>
    </xdr:from>
    <xdr:to>
      <xdr:col>50</xdr:col>
      <xdr:colOff>165100</xdr:colOff>
      <xdr:row>63</xdr:row>
      <xdr:rowOff>54066</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3266</xdr:rowOff>
    </xdr:from>
    <xdr:to>
      <xdr:col>55</xdr:col>
      <xdr:colOff>0</xdr:colOff>
      <xdr:row>63</xdr:row>
      <xdr:rowOff>3266</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9639300" y="108046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120650</xdr:rowOff>
    </xdr:from>
    <xdr:to>
      <xdr:col>46</xdr:col>
      <xdr:colOff>38100</xdr:colOff>
      <xdr:row>63</xdr:row>
      <xdr:rowOff>50800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0</xdr:rowOff>
    </xdr:from>
    <xdr:to>
      <xdr:col>50</xdr:col>
      <xdr:colOff>114300</xdr:colOff>
      <xdr:row>63</xdr:row>
      <xdr:rowOff>3266</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8750300" y="1080135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120650</xdr:rowOff>
    </xdr:from>
    <xdr:to>
      <xdr:col>41</xdr:col>
      <xdr:colOff>101600</xdr:colOff>
      <xdr:row>63</xdr:row>
      <xdr:rowOff>50800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0</xdr:rowOff>
    </xdr:from>
    <xdr:to>
      <xdr:col>45</xdr:col>
      <xdr:colOff>177800</xdr:colOff>
      <xdr:row>63</xdr:row>
      <xdr:rowOff>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7861300" y="1080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120650</xdr:rowOff>
    </xdr:from>
    <xdr:to>
      <xdr:col>36</xdr:col>
      <xdr:colOff>165100</xdr:colOff>
      <xdr:row>63</xdr:row>
      <xdr:rowOff>50800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0</xdr:rowOff>
    </xdr:from>
    <xdr:to>
      <xdr:col>41</xdr:col>
      <xdr:colOff>50800</xdr:colOff>
      <xdr:row>63</xdr:row>
      <xdr:rowOff>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6972300" y="1080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48458</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84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64061</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5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70593</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52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67327</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41927</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41927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00000000-0008-0000-0F00-00002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02" name="【市民会館】&#10;有形固定資産減価償却率最小値テキスト">
          <a:extLst>
            <a:ext uri="{FF2B5EF4-FFF2-40B4-BE49-F238E27FC236}">
              <a16:creationId xmlns:a16="http://schemas.microsoft.com/office/drawing/2014/main" id="{00000000-0008-0000-0F00-00002E010000}"/>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04" name="【市民会館】&#10;有形固定資産減価償却率最大値テキスト">
          <a:extLst>
            <a:ext uri="{FF2B5EF4-FFF2-40B4-BE49-F238E27FC236}">
              <a16:creationId xmlns:a16="http://schemas.microsoft.com/office/drawing/2014/main" id="{00000000-0008-0000-0F00-000030010000}"/>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5097</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00000000-0008-0000-0F00-000032010000}"/>
            </a:ext>
          </a:extLst>
        </xdr:cNvPr>
        <xdr:cNvSpPr txBox="1"/>
      </xdr:nvSpPr>
      <xdr:spPr>
        <a:xfrm>
          <a:off x="4673600" y="17835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307" name="フローチャート: 判断 306">
          <a:extLst>
            <a:ext uri="{FF2B5EF4-FFF2-40B4-BE49-F238E27FC236}">
              <a16:creationId xmlns:a16="http://schemas.microsoft.com/office/drawing/2014/main" id="{00000000-0008-0000-0F00-000033010000}"/>
            </a:ext>
          </a:extLst>
        </xdr:cNvPr>
        <xdr:cNvSpPr/>
      </xdr:nvSpPr>
      <xdr:spPr>
        <a:xfrm>
          <a:off x="4584700" y="1785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308" name="フローチャート: 判断 307">
          <a:extLst>
            <a:ext uri="{FF2B5EF4-FFF2-40B4-BE49-F238E27FC236}">
              <a16:creationId xmlns:a16="http://schemas.microsoft.com/office/drawing/2014/main" id="{00000000-0008-0000-0F00-000034010000}"/>
            </a:ext>
          </a:extLst>
        </xdr:cNvPr>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100330</xdr:rowOff>
    </xdr:from>
    <xdr:to>
      <xdr:col>15</xdr:col>
      <xdr:colOff>101600</xdr:colOff>
      <xdr:row>104</xdr:row>
      <xdr:rowOff>30480</xdr:rowOff>
    </xdr:to>
    <xdr:sp macro="" textlink="">
      <xdr:nvSpPr>
        <xdr:cNvPr id="309" name="フローチャート: 判断 308">
          <a:extLst>
            <a:ext uri="{FF2B5EF4-FFF2-40B4-BE49-F238E27FC236}">
              <a16:creationId xmlns:a16="http://schemas.microsoft.com/office/drawing/2014/main" id="{00000000-0008-0000-0F00-000035010000}"/>
            </a:ext>
          </a:extLst>
        </xdr:cNvPr>
        <xdr:cNvSpPr/>
      </xdr:nvSpPr>
      <xdr:spPr>
        <a:xfrm>
          <a:off x="2857500" y="1775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87630</xdr:rowOff>
    </xdr:from>
    <xdr:to>
      <xdr:col>10</xdr:col>
      <xdr:colOff>165100</xdr:colOff>
      <xdr:row>104</xdr:row>
      <xdr:rowOff>17780</xdr:rowOff>
    </xdr:to>
    <xdr:sp macro="" textlink="">
      <xdr:nvSpPr>
        <xdr:cNvPr id="310" name="フローチャート: 判断 309">
          <a:extLst>
            <a:ext uri="{FF2B5EF4-FFF2-40B4-BE49-F238E27FC236}">
              <a16:creationId xmlns:a16="http://schemas.microsoft.com/office/drawing/2014/main" id="{00000000-0008-0000-0F00-000036010000}"/>
            </a:ext>
          </a:extLst>
        </xdr:cNvPr>
        <xdr:cNvSpPr/>
      </xdr:nvSpPr>
      <xdr:spPr>
        <a:xfrm>
          <a:off x="1968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85089</xdr:rowOff>
    </xdr:from>
    <xdr:to>
      <xdr:col>6</xdr:col>
      <xdr:colOff>38100</xdr:colOff>
      <xdr:row>104</xdr:row>
      <xdr:rowOff>15239</xdr:rowOff>
    </xdr:to>
    <xdr:sp macro="" textlink="">
      <xdr:nvSpPr>
        <xdr:cNvPr id="311" name="フローチャート: 判断 310">
          <a:extLst>
            <a:ext uri="{FF2B5EF4-FFF2-40B4-BE49-F238E27FC236}">
              <a16:creationId xmlns:a16="http://schemas.microsoft.com/office/drawing/2014/main" id="{00000000-0008-0000-0F00-000037010000}"/>
            </a:ext>
          </a:extLst>
        </xdr:cNvPr>
        <xdr:cNvSpPr/>
      </xdr:nvSpPr>
      <xdr:spPr>
        <a:xfrm>
          <a:off x="1079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6350</xdr:rowOff>
    </xdr:from>
    <xdr:to>
      <xdr:col>24</xdr:col>
      <xdr:colOff>114300</xdr:colOff>
      <xdr:row>104</xdr:row>
      <xdr:rowOff>107950</xdr:rowOff>
    </xdr:to>
    <xdr:sp macro="" textlink="">
      <xdr:nvSpPr>
        <xdr:cNvPr id="317" name="楕円 316">
          <a:extLst>
            <a:ext uri="{FF2B5EF4-FFF2-40B4-BE49-F238E27FC236}">
              <a16:creationId xmlns:a16="http://schemas.microsoft.com/office/drawing/2014/main" id="{00000000-0008-0000-0F00-00003D010000}"/>
            </a:ext>
          </a:extLst>
        </xdr:cNvPr>
        <xdr:cNvSpPr/>
      </xdr:nvSpPr>
      <xdr:spPr>
        <a:xfrm>
          <a:off x="45847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29227</xdr:rowOff>
    </xdr:from>
    <xdr:ext cx="405111" cy="259045"/>
    <xdr:sp macro="" textlink="">
      <xdr:nvSpPr>
        <xdr:cNvPr id="318" name="【市民会館】&#10;有形固定資産減価償却率該当値テキスト">
          <a:extLst>
            <a:ext uri="{FF2B5EF4-FFF2-40B4-BE49-F238E27FC236}">
              <a16:creationId xmlns:a16="http://schemas.microsoft.com/office/drawing/2014/main" id="{00000000-0008-0000-0F00-00003E010000}"/>
            </a:ext>
          </a:extLst>
        </xdr:cNvPr>
        <xdr:cNvSpPr txBox="1"/>
      </xdr:nvSpPr>
      <xdr:spPr>
        <a:xfrm>
          <a:off x="4673600"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140970</xdr:rowOff>
    </xdr:from>
    <xdr:to>
      <xdr:col>20</xdr:col>
      <xdr:colOff>38100</xdr:colOff>
      <xdr:row>104</xdr:row>
      <xdr:rowOff>71120</xdr:rowOff>
    </xdr:to>
    <xdr:sp macro="" textlink="">
      <xdr:nvSpPr>
        <xdr:cNvPr id="319" name="楕円 318">
          <a:extLst>
            <a:ext uri="{FF2B5EF4-FFF2-40B4-BE49-F238E27FC236}">
              <a16:creationId xmlns:a16="http://schemas.microsoft.com/office/drawing/2014/main" id="{00000000-0008-0000-0F00-00003F010000}"/>
            </a:ext>
          </a:extLst>
        </xdr:cNvPr>
        <xdr:cNvSpPr/>
      </xdr:nvSpPr>
      <xdr:spPr>
        <a:xfrm>
          <a:off x="3746500" y="1780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20320</xdr:rowOff>
    </xdr:from>
    <xdr:to>
      <xdr:col>24</xdr:col>
      <xdr:colOff>63500</xdr:colOff>
      <xdr:row>104</xdr:row>
      <xdr:rowOff>57150</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3797300" y="17851120"/>
          <a:ext cx="8382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123189</xdr:rowOff>
    </xdr:from>
    <xdr:to>
      <xdr:col>15</xdr:col>
      <xdr:colOff>101600</xdr:colOff>
      <xdr:row>104</xdr:row>
      <xdr:rowOff>53339</xdr:rowOff>
    </xdr:to>
    <xdr:sp macro="" textlink="">
      <xdr:nvSpPr>
        <xdr:cNvPr id="321" name="楕円 320">
          <a:extLst>
            <a:ext uri="{FF2B5EF4-FFF2-40B4-BE49-F238E27FC236}">
              <a16:creationId xmlns:a16="http://schemas.microsoft.com/office/drawing/2014/main" id="{00000000-0008-0000-0F00-000041010000}"/>
            </a:ext>
          </a:extLst>
        </xdr:cNvPr>
        <xdr:cNvSpPr/>
      </xdr:nvSpPr>
      <xdr:spPr>
        <a:xfrm>
          <a:off x="2857500" y="1778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2539</xdr:rowOff>
    </xdr:from>
    <xdr:to>
      <xdr:col>19</xdr:col>
      <xdr:colOff>177800</xdr:colOff>
      <xdr:row>104</xdr:row>
      <xdr:rowOff>20320</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2908300" y="17833339"/>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97789</xdr:rowOff>
    </xdr:from>
    <xdr:to>
      <xdr:col>10</xdr:col>
      <xdr:colOff>165100</xdr:colOff>
      <xdr:row>104</xdr:row>
      <xdr:rowOff>27939</xdr:rowOff>
    </xdr:to>
    <xdr:sp macro="" textlink="">
      <xdr:nvSpPr>
        <xdr:cNvPr id="323" name="楕円 322">
          <a:extLst>
            <a:ext uri="{FF2B5EF4-FFF2-40B4-BE49-F238E27FC236}">
              <a16:creationId xmlns:a16="http://schemas.microsoft.com/office/drawing/2014/main" id="{00000000-0008-0000-0F00-000043010000}"/>
            </a:ext>
          </a:extLst>
        </xdr:cNvPr>
        <xdr:cNvSpPr/>
      </xdr:nvSpPr>
      <xdr:spPr>
        <a:xfrm>
          <a:off x="1968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148589</xdr:rowOff>
    </xdr:from>
    <xdr:to>
      <xdr:col>15</xdr:col>
      <xdr:colOff>50800</xdr:colOff>
      <xdr:row>104</xdr:row>
      <xdr:rowOff>2539</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2019300" y="1780793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72389</xdr:rowOff>
    </xdr:from>
    <xdr:to>
      <xdr:col>6</xdr:col>
      <xdr:colOff>38100</xdr:colOff>
      <xdr:row>104</xdr:row>
      <xdr:rowOff>2539</xdr:rowOff>
    </xdr:to>
    <xdr:sp macro="" textlink="">
      <xdr:nvSpPr>
        <xdr:cNvPr id="325" name="楕円 324">
          <a:extLst>
            <a:ext uri="{FF2B5EF4-FFF2-40B4-BE49-F238E27FC236}">
              <a16:creationId xmlns:a16="http://schemas.microsoft.com/office/drawing/2014/main" id="{00000000-0008-0000-0F00-000045010000}"/>
            </a:ext>
          </a:extLst>
        </xdr:cNvPr>
        <xdr:cNvSpPr/>
      </xdr:nvSpPr>
      <xdr:spPr>
        <a:xfrm>
          <a:off x="1079500" y="1773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123189</xdr:rowOff>
    </xdr:from>
    <xdr:to>
      <xdr:col>10</xdr:col>
      <xdr:colOff>114300</xdr:colOff>
      <xdr:row>103</xdr:row>
      <xdr:rowOff>148589</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1130300" y="1778253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102888</xdr:rowOff>
    </xdr:from>
    <xdr:ext cx="405111" cy="259045"/>
    <xdr:sp macro="" textlink="">
      <xdr:nvSpPr>
        <xdr:cNvPr id="327" name="n_1aveValue【市民会館】&#10;有形固定資産減価償却率">
          <a:extLst>
            <a:ext uri="{FF2B5EF4-FFF2-40B4-BE49-F238E27FC236}">
              <a16:creationId xmlns:a16="http://schemas.microsoft.com/office/drawing/2014/main" id="{00000000-0008-0000-0F00-000047010000}"/>
            </a:ext>
          </a:extLst>
        </xdr:cNvPr>
        <xdr:cNvSpPr txBox="1"/>
      </xdr:nvSpPr>
      <xdr:spPr>
        <a:xfrm>
          <a:off x="35820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47007</xdr:rowOff>
    </xdr:from>
    <xdr:ext cx="405111" cy="259045"/>
    <xdr:sp macro="" textlink="">
      <xdr:nvSpPr>
        <xdr:cNvPr id="328" name="n_2aveValue【市民会館】&#10;有形固定資産減価償却率">
          <a:extLst>
            <a:ext uri="{FF2B5EF4-FFF2-40B4-BE49-F238E27FC236}">
              <a16:creationId xmlns:a16="http://schemas.microsoft.com/office/drawing/2014/main" id="{00000000-0008-0000-0F00-000048010000}"/>
            </a:ext>
          </a:extLst>
        </xdr:cNvPr>
        <xdr:cNvSpPr txBox="1"/>
      </xdr:nvSpPr>
      <xdr:spPr>
        <a:xfrm>
          <a:off x="2705744" y="1753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34307</xdr:rowOff>
    </xdr:from>
    <xdr:ext cx="405111" cy="259045"/>
    <xdr:sp macro="" textlink="">
      <xdr:nvSpPr>
        <xdr:cNvPr id="329" name="n_3aveValue【市民会館】&#10;有形固定資産減価償却率">
          <a:extLst>
            <a:ext uri="{FF2B5EF4-FFF2-40B4-BE49-F238E27FC236}">
              <a16:creationId xmlns:a16="http://schemas.microsoft.com/office/drawing/2014/main" id="{00000000-0008-0000-0F00-000049010000}"/>
            </a:ext>
          </a:extLst>
        </xdr:cNvPr>
        <xdr:cNvSpPr txBox="1"/>
      </xdr:nvSpPr>
      <xdr:spPr>
        <a:xfrm>
          <a:off x="1816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6366</xdr:rowOff>
    </xdr:from>
    <xdr:ext cx="405111" cy="259045"/>
    <xdr:sp macro="" textlink="">
      <xdr:nvSpPr>
        <xdr:cNvPr id="330" name="n_4aveValue【市民会館】&#10;有形固定資産減価償却率">
          <a:extLst>
            <a:ext uri="{FF2B5EF4-FFF2-40B4-BE49-F238E27FC236}">
              <a16:creationId xmlns:a16="http://schemas.microsoft.com/office/drawing/2014/main" id="{00000000-0008-0000-0F00-00004A010000}"/>
            </a:ext>
          </a:extLst>
        </xdr:cNvPr>
        <xdr:cNvSpPr txBox="1"/>
      </xdr:nvSpPr>
      <xdr:spPr>
        <a:xfrm>
          <a:off x="9277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87647</xdr:rowOff>
    </xdr:from>
    <xdr:ext cx="405111" cy="259045"/>
    <xdr:sp macro="" textlink="">
      <xdr:nvSpPr>
        <xdr:cNvPr id="331" name="n_1mainValue【市民会館】&#10;有形固定資産減価償却率">
          <a:extLst>
            <a:ext uri="{FF2B5EF4-FFF2-40B4-BE49-F238E27FC236}">
              <a16:creationId xmlns:a16="http://schemas.microsoft.com/office/drawing/2014/main" id="{00000000-0008-0000-0F00-00004B010000}"/>
            </a:ext>
          </a:extLst>
        </xdr:cNvPr>
        <xdr:cNvSpPr txBox="1"/>
      </xdr:nvSpPr>
      <xdr:spPr>
        <a:xfrm>
          <a:off x="3582044" y="1757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44466</xdr:rowOff>
    </xdr:from>
    <xdr:ext cx="405111" cy="259045"/>
    <xdr:sp macro="" textlink="">
      <xdr:nvSpPr>
        <xdr:cNvPr id="332" name="n_2mainValue【市民会館】&#10;有形固定資産減価償却率">
          <a:extLst>
            <a:ext uri="{FF2B5EF4-FFF2-40B4-BE49-F238E27FC236}">
              <a16:creationId xmlns:a16="http://schemas.microsoft.com/office/drawing/2014/main" id="{00000000-0008-0000-0F00-00004C010000}"/>
            </a:ext>
          </a:extLst>
        </xdr:cNvPr>
        <xdr:cNvSpPr txBox="1"/>
      </xdr:nvSpPr>
      <xdr:spPr>
        <a:xfrm>
          <a:off x="2705744" y="1787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19066</xdr:rowOff>
    </xdr:from>
    <xdr:ext cx="405111" cy="259045"/>
    <xdr:sp macro="" textlink="">
      <xdr:nvSpPr>
        <xdr:cNvPr id="333" name="n_3mainValue【市民会館】&#10;有形固定資産減価償却率">
          <a:extLst>
            <a:ext uri="{FF2B5EF4-FFF2-40B4-BE49-F238E27FC236}">
              <a16:creationId xmlns:a16="http://schemas.microsoft.com/office/drawing/2014/main" id="{00000000-0008-0000-0F00-00004D010000}"/>
            </a:ext>
          </a:extLst>
        </xdr:cNvPr>
        <xdr:cNvSpPr txBox="1"/>
      </xdr:nvSpPr>
      <xdr:spPr>
        <a:xfrm>
          <a:off x="1816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19066</xdr:rowOff>
    </xdr:from>
    <xdr:ext cx="405111" cy="259045"/>
    <xdr:sp macro="" textlink="">
      <xdr:nvSpPr>
        <xdr:cNvPr id="334" name="n_4mainValue【市民会館】&#10;有形固定資産減価償却率">
          <a:extLst>
            <a:ext uri="{FF2B5EF4-FFF2-40B4-BE49-F238E27FC236}">
              <a16:creationId xmlns:a16="http://schemas.microsoft.com/office/drawing/2014/main" id="{00000000-0008-0000-0F00-00004E010000}"/>
            </a:ext>
          </a:extLst>
        </xdr:cNvPr>
        <xdr:cNvSpPr txBox="1"/>
      </xdr:nvSpPr>
      <xdr:spPr>
        <a:xfrm>
          <a:off x="927744" y="17506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00000000-0008-0000-0F00-00004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5" name="【市民会館】&#10;一人当たり面積グラフ枠">
          <a:extLst>
            <a:ext uri="{FF2B5EF4-FFF2-40B4-BE49-F238E27FC236}">
              <a16:creationId xmlns:a16="http://schemas.microsoft.com/office/drawing/2014/main" id="{00000000-0008-0000-0F00-00006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flipV="1">
          <a:off x="10476865" y="17397222"/>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57" name="【市民会館】&#10;一人当たり面積最小値テキスト">
          <a:extLst>
            <a:ext uri="{FF2B5EF4-FFF2-40B4-BE49-F238E27FC236}">
              <a16:creationId xmlns:a16="http://schemas.microsoft.com/office/drawing/2014/main" id="{00000000-0008-0000-0F00-000065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359" name="【市民会館】&#10;一人当たり面積最大値テキスト">
          <a:extLst>
            <a:ext uri="{FF2B5EF4-FFF2-40B4-BE49-F238E27FC236}">
              <a16:creationId xmlns:a16="http://schemas.microsoft.com/office/drawing/2014/main" id="{00000000-0008-0000-0F00-000067010000}"/>
            </a:ext>
          </a:extLst>
        </xdr:cNvPr>
        <xdr:cNvSpPr txBox="1"/>
      </xdr:nvSpPr>
      <xdr:spPr>
        <a:xfrm>
          <a:off x="10515600" y="1717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10388600" y="1739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114571</xdr:rowOff>
    </xdr:from>
    <xdr:ext cx="469744" cy="259045"/>
    <xdr:sp macro="" textlink="">
      <xdr:nvSpPr>
        <xdr:cNvPr id="361" name="【市民会館】&#10;一人当たり面積平均値テキスト">
          <a:extLst>
            <a:ext uri="{FF2B5EF4-FFF2-40B4-BE49-F238E27FC236}">
              <a16:creationId xmlns:a16="http://schemas.microsoft.com/office/drawing/2014/main" id="{00000000-0008-0000-0F00-000069010000}"/>
            </a:ext>
          </a:extLst>
        </xdr:cNvPr>
        <xdr:cNvSpPr txBox="1"/>
      </xdr:nvSpPr>
      <xdr:spPr>
        <a:xfrm>
          <a:off x="10515600" y="18116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362" name="フローチャート: 判断 361">
          <a:extLst>
            <a:ext uri="{FF2B5EF4-FFF2-40B4-BE49-F238E27FC236}">
              <a16:creationId xmlns:a16="http://schemas.microsoft.com/office/drawing/2014/main" id="{00000000-0008-0000-0F00-00006A010000}"/>
            </a:ext>
          </a:extLst>
        </xdr:cNvPr>
        <xdr:cNvSpPr/>
      </xdr:nvSpPr>
      <xdr:spPr>
        <a:xfrm>
          <a:off x="104267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363" name="フローチャート: 判断 362">
          <a:extLst>
            <a:ext uri="{FF2B5EF4-FFF2-40B4-BE49-F238E27FC236}">
              <a16:creationId xmlns:a16="http://schemas.microsoft.com/office/drawing/2014/main" id="{00000000-0008-0000-0F00-00006B010000}"/>
            </a:ext>
          </a:extLst>
        </xdr:cNvPr>
        <xdr:cNvSpPr/>
      </xdr:nvSpPr>
      <xdr:spPr>
        <a:xfrm>
          <a:off x="95885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50546</xdr:rowOff>
    </xdr:from>
    <xdr:to>
      <xdr:col>46</xdr:col>
      <xdr:colOff>38100</xdr:colOff>
      <xdr:row>106</xdr:row>
      <xdr:rowOff>152146</xdr:rowOff>
    </xdr:to>
    <xdr:sp macro="" textlink="">
      <xdr:nvSpPr>
        <xdr:cNvPr id="364" name="フローチャート: 判断 363">
          <a:extLst>
            <a:ext uri="{FF2B5EF4-FFF2-40B4-BE49-F238E27FC236}">
              <a16:creationId xmlns:a16="http://schemas.microsoft.com/office/drawing/2014/main" id="{00000000-0008-0000-0F00-00006C010000}"/>
            </a:ext>
          </a:extLst>
        </xdr:cNvPr>
        <xdr:cNvSpPr/>
      </xdr:nvSpPr>
      <xdr:spPr>
        <a:xfrm>
          <a:off x="8699500" y="1822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48261</xdr:rowOff>
    </xdr:from>
    <xdr:to>
      <xdr:col>41</xdr:col>
      <xdr:colOff>101600</xdr:colOff>
      <xdr:row>106</xdr:row>
      <xdr:rowOff>149861</xdr:rowOff>
    </xdr:to>
    <xdr:sp macro="" textlink="">
      <xdr:nvSpPr>
        <xdr:cNvPr id="365" name="フローチャート: 判断 364">
          <a:extLst>
            <a:ext uri="{FF2B5EF4-FFF2-40B4-BE49-F238E27FC236}">
              <a16:creationId xmlns:a16="http://schemas.microsoft.com/office/drawing/2014/main" id="{00000000-0008-0000-0F00-00006D010000}"/>
            </a:ext>
          </a:extLst>
        </xdr:cNvPr>
        <xdr:cNvSpPr/>
      </xdr:nvSpPr>
      <xdr:spPr>
        <a:xfrm>
          <a:off x="7810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55118</xdr:rowOff>
    </xdr:from>
    <xdr:to>
      <xdr:col>36</xdr:col>
      <xdr:colOff>165100</xdr:colOff>
      <xdr:row>106</xdr:row>
      <xdr:rowOff>156718</xdr:rowOff>
    </xdr:to>
    <xdr:sp macro="" textlink="">
      <xdr:nvSpPr>
        <xdr:cNvPr id="366" name="フローチャート: 判断 365">
          <a:extLst>
            <a:ext uri="{FF2B5EF4-FFF2-40B4-BE49-F238E27FC236}">
              <a16:creationId xmlns:a16="http://schemas.microsoft.com/office/drawing/2014/main" id="{00000000-0008-0000-0F00-00006E010000}"/>
            </a:ext>
          </a:extLst>
        </xdr:cNvPr>
        <xdr:cNvSpPr/>
      </xdr:nvSpPr>
      <xdr:spPr>
        <a:xfrm>
          <a:off x="6921500" y="1822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00000000-0008-0000-0F00-00007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64263</xdr:rowOff>
    </xdr:from>
    <xdr:to>
      <xdr:col>55</xdr:col>
      <xdr:colOff>50800</xdr:colOff>
      <xdr:row>107</xdr:row>
      <xdr:rowOff>165863</xdr:rowOff>
    </xdr:to>
    <xdr:sp macro="" textlink="">
      <xdr:nvSpPr>
        <xdr:cNvPr id="372" name="楕円 371">
          <a:extLst>
            <a:ext uri="{FF2B5EF4-FFF2-40B4-BE49-F238E27FC236}">
              <a16:creationId xmlns:a16="http://schemas.microsoft.com/office/drawing/2014/main" id="{00000000-0008-0000-0F00-000074010000}"/>
            </a:ext>
          </a:extLst>
        </xdr:cNvPr>
        <xdr:cNvSpPr/>
      </xdr:nvSpPr>
      <xdr:spPr>
        <a:xfrm>
          <a:off x="104267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150640</xdr:rowOff>
    </xdr:from>
    <xdr:ext cx="469744" cy="259045"/>
    <xdr:sp macro="" textlink="">
      <xdr:nvSpPr>
        <xdr:cNvPr id="373" name="【市民会館】&#10;一人当たり面積該当値テキスト">
          <a:extLst>
            <a:ext uri="{FF2B5EF4-FFF2-40B4-BE49-F238E27FC236}">
              <a16:creationId xmlns:a16="http://schemas.microsoft.com/office/drawing/2014/main" id="{00000000-0008-0000-0F00-000075010000}"/>
            </a:ext>
          </a:extLst>
        </xdr:cNvPr>
        <xdr:cNvSpPr txBox="1"/>
      </xdr:nvSpPr>
      <xdr:spPr>
        <a:xfrm>
          <a:off x="10515600" y="1832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64263</xdr:rowOff>
    </xdr:from>
    <xdr:to>
      <xdr:col>50</xdr:col>
      <xdr:colOff>165100</xdr:colOff>
      <xdr:row>107</xdr:row>
      <xdr:rowOff>165863</xdr:rowOff>
    </xdr:to>
    <xdr:sp macro="" textlink="">
      <xdr:nvSpPr>
        <xdr:cNvPr id="374" name="楕円 373">
          <a:extLst>
            <a:ext uri="{FF2B5EF4-FFF2-40B4-BE49-F238E27FC236}">
              <a16:creationId xmlns:a16="http://schemas.microsoft.com/office/drawing/2014/main" id="{00000000-0008-0000-0F00-000076010000}"/>
            </a:ext>
          </a:extLst>
        </xdr:cNvPr>
        <xdr:cNvSpPr/>
      </xdr:nvSpPr>
      <xdr:spPr>
        <a:xfrm>
          <a:off x="9588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115063</xdr:rowOff>
    </xdr:from>
    <xdr:to>
      <xdr:col>55</xdr:col>
      <xdr:colOff>0</xdr:colOff>
      <xdr:row>107</xdr:row>
      <xdr:rowOff>115063</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a:off x="9639300" y="184602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87122</xdr:rowOff>
    </xdr:from>
    <xdr:to>
      <xdr:col>46</xdr:col>
      <xdr:colOff>38100</xdr:colOff>
      <xdr:row>108</xdr:row>
      <xdr:rowOff>17272</xdr:rowOff>
    </xdr:to>
    <xdr:sp macro="" textlink="">
      <xdr:nvSpPr>
        <xdr:cNvPr id="376" name="楕円 375">
          <a:extLst>
            <a:ext uri="{FF2B5EF4-FFF2-40B4-BE49-F238E27FC236}">
              <a16:creationId xmlns:a16="http://schemas.microsoft.com/office/drawing/2014/main" id="{00000000-0008-0000-0F00-000078010000}"/>
            </a:ext>
          </a:extLst>
        </xdr:cNvPr>
        <xdr:cNvSpPr/>
      </xdr:nvSpPr>
      <xdr:spPr>
        <a:xfrm>
          <a:off x="8699500" y="1843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115063</xdr:rowOff>
    </xdr:from>
    <xdr:to>
      <xdr:col>50</xdr:col>
      <xdr:colOff>114300</xdr:colOff>
      <xdr:row>107</xdr:row>
      <xdr:rowOff>137922</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flipV="1">
          <a:off x="8750300" y="184602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87122</xdr:rowOff>
    </xdr:from>
    <xdr:to>
      <xdr:col>41</xdr:col>
      <xdr:colOff>101600</xdr:colOff>
      <xdr:row>108</xdr:row>
      <xdr:rowOff>17272</xdr:rowOff>
    </xdr:to>
    <xdr:sp macro="" textlink="">
      <xdr:nvSpPr>
        <xdr:cNvPr id="378" name="楕円 377">
          <a:extLst>
            <a:ext uri="{FF2B5EF4-FFF2-40B4-BE49-F238E27FC236}">
              <a16:creationId xmlns:a16="http://schemas.microsoft.com/office/drawing/2014/main" id="{00000000-0008-0000-0F00-00007A010000}"/>
            </a:ext>
          </a:extLst>
        </xdr:cNvPr>
        <xdr:cNvSpPr/>
      </xdr:nvSpPr>
      <xdr:spPr>
        <a:xfrm>
          <a:off x="7810500" y="1843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137922</xdr:rowOff>
    </xdr:from>
    <xdr:to>
      <xdr:col>45</xdr:col>
      <xdr:colOff>177800</xdr:colOff>
      <xdr:row>107</xdr:row>
      <xdr:rowOff>137922</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7861300" y="1848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87122</xdr:rowOff>
    </xdr:from>
    <xdr:to>
      <xdr:col>36</xdr:col>
      <xdr:colOff>165100</xdr:colOff>
      <xdr:row>108</xdr:row>
      <xdr:rowOff>17272</xdr:rowOff>
    </xdr:to>
    <xdr:sp macro="" textlink="">
      <xdr:nvSpPr>
        <xdr:cNvPr id="380" name="楕円 379">
          <a:extLst>
            <a:ext uri="{FF2B5EF4-FFF2-40B4-BE49-F238E27FC236}">
              <a16:creationId xmlns:a16="http://schemas.microsoft.com/office/drawing/2014/main" id="{00000000-0008-0000-0F00-00007C010000}"/>
            </a:ext>
          </a:extLst>
        </xdr:cNvPr>
        <xdr:cNvSpPr/>
      </xdr:nvSpPr>
      <xdr:spPr>
        <a:xfrm>
          <a:off x="6921500" y="1843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137922</xdr:rowOff>
    </xdr:from>
    <xdr:to>
      <xdr:col>41</xdr:col>
      <xdr:colOff>50800</xdr:colOff>
      <xdr:row>107</xdr:row>
      <xdr:rowOff>137922</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6972300" y="1848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38371</xdr:rowOff>
    </xdr:from>
    <xdr:ext cx="469744" cy="259045"/>
    <xdr:sp macro="" textlink="">
      <xdr:nvSpPr>
        <xdr:cNvPr id="382" name="n_1aveValue【市民会館】&#10;一人当たり面積">
          <a:extLst>
            <a:ext uri="{FF2B5EF4-FFF2-40B4-BE49-F238E27FC236}">
              <a16:creationId xmlns:a16="http://schemas.microsoft.com/office/drawing/2014/main" id="{00000000-0008-0000-0F00-00007E010000}"/>
            </a:ext>
          </a:extLst>
        </xdr:cNvPr>
        <xdr:cNvSpPr txBox="1"/>
      </xdr:nvSpPr>
      <xdr:spPr>
        <a:xfrm>
          <a:off x="9391727" y="180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168673</xdr:rowOff>
    </xdr:from>
    <xdr:ext cx="469744" cy="259045"/>
    <xdr:sp macro="" textlink="">
      <xdr:nvSpPr>
        <xdr:cNvPr id="383" name="n_2aveValue【市民会館】&#10;一人当たり面積">
          <a:extLst>
            <a:ext uri="{FF2B5EF4-FFF2-40B4-BE49-F238E27FC236}">
              <a16:creationId xmlns:a16="http://schemas.microsoft.com/office/drawing/2014/main" id="{00000000-0008-0000-0F00-00007F010000}"/>
            </a:ext>
          </a:extLst>
        </xdr:cNvPr>
        <xdr:cNvSpPr txBox="1"/>
      </xdr:nvSpPr>
      <xdr:spPr>
        <a:xfrm>
          <a:off x="8515427" y="1799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166388</xdr:rowOff>
    </xdr:from>
    <xdr:ext cx="469744" cy="259045"/>
    <xdr:sp macro="" textlink="">
      <xdr:nvSpPr>
        <xdr:cNvPr id="384" name="n_3aveValue【市民会館】&#10;一人当たり面積">
          <a:extLst>
            <a:ext uri="{FF2B5EF4-FFF2-40B4-BE49-F238E27FC236}">
              <a16:creationId xmlns:a16="http://schemas.microsoft.com/office/drawing/2014/main" id="{00000000-0008-0000-0F00-000080010000}"/>
            </a:ext>
          </a:extLst>
        </xdr:cNvPr>
        <xdr:cNvSpPr txBox="1"/>
      </xdr:nvSpPr>
      <xdr:spPr>
        <a:xfrm>
          <a:off x="7626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1795</xdr:rowOff>
    </xdr:from>
    <xdr:ext cx="469744" cy="259045"/>
    <xdr:sp macro="" textlink="">
      <xdr:nvSpPr>
        <xdr:cNvPr id="385" name="n_4aveValue【市民会館】&#10;一人当たり面積">
          <a:extLst>
            <a:ext uri="{FF2B5EF4-FFF2-40B4-BE49-F238E27FC236}">
              <a16:creationId xmlns:a16="http://schemas.microsoft.com/office/drawing/2014/main" id="{00000000-0008-0000-0F00-000081010000}"/>
            </a:ext>
          </a:extLst>
        </xdr:cNvPr>
        <xdr:cNvSpPr txBox="1"/>
      </xdr:nvSpPr>
      <xdr:spPr>
        <a:xfrm>
          <a:off x="6737427" y="180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156990</xdr:rowOff>
    </xdr:from>
    <xdr:ext cx="469744" cy="259045"/>
    <xdr:sp macro="" textlink="">
      <xdr:nvSpPr>
        <xdr:cNvPr id="386" name="n_1mainValue【市民会館】&#10;一人当たり面積">
          <a:extLst>
            <a:ext uri="{FF2B5EF4-FFF2-40B4-BE49-F238E27FC236}">
              <a16:creationId xmlns:a16="http://schemas.microsoft.com/office/drawing/2014/main" id="{00000000-0008-0000-0F00-000082010000}"/>
            </a:ext>
          </a:extLst>
        </xdr:cNvPr>
        <xdr:cNvSpPr txBox="1"/>
      </xdr:nvSpPr>
      <xdr:spPr>
        <a:xfrm>
          <a:off x="9391727" y="1850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8399</xdr:rowOff>
    </xdr:from>
    <xdr:ext cx="469744" cy="259045"/>
    <xdr:sp macro="" textlink="">
      <xdr:nvSpPr>
        <xdr:cNvPr id="387" name="n_2mainValue【市民会館】&#10;一人当たり面積">
          <a:extLst>
            <a:ext uri="{FF2B5EF4-FFF2-40B4-BE49-F238E27FC236}">
              <a16:creationId xmlns:a16="http://schemas.microsoft.com/office/drawing/2014/main" id="{00000000-0008-0000-0F00-000083010000}"/>
            </a:ext>
          </a:extLst>
        </xdr:cNvPr>
        <xdr:cNvSpPr txBox="1"/>
      </xdr:nvSpPr>
      <xdr:spPr>
        <a:xfrm>
          <a:off x="8515427" y="1852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8399</xdr:rowOff>
    </xdr:from>
    <xdr:ext cx="469744" cy="259045"/>
    <xdr:sp macro="" textlink="">
      <xdr:nvSpPr>
        <xdr:cNvPr id="388" name="n_3mainValue【市民会館】&#10;一人当たり面積">
          <a:extLst>
            <a:ext uri="{FF2B5EF4-FFF2-40B4-BE49-F238E27FC236}">
              <a16:creationId xmlns:a16="http://schemas.microsoft.com/office/drawing/2014/main" id="{00000000-0008-0000-0F00-000084010000}"/>
            </a:ext>
          </a:extLst>
        </xdr:cNvPr>
        <xdr:cNvSpPr txBox="1"/>
      </xdr:nvSpPr>
      <xdr:spPr>
        <a:xfrm>
          <a:off x="7626427" y="1852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8399</xdr:rowOff>
    </xdr:from>
    <xdr:ext cx="469744" cy="259045"/>
    <xdr:sp macro="" textlink="">
      <xdr:nvSpPr>
        <xdr:cNvPr id="389" name="n_4mainValue【市民会館】&#10;一人当たり面積">
          <a:extLst>
            <a:ext uri="{FF2B5EF4-FFF2-40B4-BE49-F238E27FC236}">
              <a16:creationId xmlns:a16="http://schemas.microsoft.com/office/drawing/2014/main" id="{00000000-0008-0000-0F00-000085010000}"/>
            </a:ext>
          </a:extLst>
        </xdr:cNvPr>
        <xdr:cNvSpPr txBox="1"/>
      </xdr:nvSpPr>
      <xdr:spPr>
        <a:xfrm>
          <a:off x="6737427" y="1852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00000000-0008-0000-0F00-00009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flipV="1">
          <a:off x="1631886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416" name="【一般廃棄物処理施設】&#10;有形固定資産減価償却率最小値テキスト">
          <a:extLst>
            <a:ext uri="{FF2B5EF4-FFF2-40B4-BE49-F238E27FC236}">
              <a16:creationId xmlns:a16="http://schemas.microsoft.com/office/drawing/2014/main" id="{00000000-0008-0000-0F00-0000A0010000}"/>
            </a:ext>
          </a:extLst>
        </xdr:cNvPr>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18" name="【一般廃棄物処理施設】&#10;有形固定資産減価償却率最大値テキスト">
          <a:extLst>
            <a:ext uri="{FF2B5EF4-FFF2-40B4-BE49-F238E27FC236}">
              <a16:creationId xmlns:a16="http://schemas.microsoft.com/office/drawing/2014/main" id="{00000000-0008-0000-0F00-0000A2010000}"/>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105064</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id="{00000000-0008-0000-0F00-0000A4010000}"/>
            </a:ext>
          </a:extLst>
        </xdr:cNvPr>
        <xdr:cNvSpPr txBox="1"/>
      </xdr:nvSpPr>
      <xdr:spPr>
        <a:xfrm>
          <a:off x="16357600" y="662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421" name="フローチャート: 判断 420">
          <a:extLst>
            <a:ext uri="{FF2B5EF4-FFF2-40B4-BE49-F238E27FC236}">
              <a16:creationId xmlns:a16="http://schemas.microsoft.com/office/drawing/2014/main" id="{00000000-0008-0000-0F00-0000A5010000}"/>
            </a:ext>
          </a:extLst>
        </xdr:cNvPr>
        <xdr:cNvSpPr/>
      </xdr:nvSpPr>
      <xdr:spPr>
        <a:xfrm>
          <a:off x="16268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422" name="フローチャート: 判断 421">
          <a:extLst>
            <a:ext uri="{FF2B5EF4-FFF2-40B4-BE49-F238E27FC236}">
              <a16:creationId xmlns:a16="http://schemas.microsoft.com/office/drawing/2014/main" id="{00000000-0008-0000-0F00-0000A6010000}"/>
            </a:ext>
          </a:extLst>
        </xdr:cNvPr>
        <xdr:cNvSpPr/>
      </xdr:nvSpPr>
      <xdr:spPr>
        <a:xfrm>
          <a:off x="1543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423" name="フローチャート: 判断 422">
          <a:extLst>
            <a:ext uri="{FF2B5EF4-FFF2-40B4-BE49-F238E27FC236}">
              <a16:creationId xmlns:a16="http://schemas.microsoft.com/office/drawing/2014/main" id="{00000000-0008-0000-0F00-0000A7010000}"/>
            </a:ext>
          </a:extLst>
        </xdr:cNvPr>
        <xdr:cNvSpPr/>
      </xdr:nvSpPr>
      <xdr:spPr>
        <a:xfrm>
          <a:off x="1454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27033</xdr:rowOff>
    </xdr:from>
    <xdr:to>
      <xdr:col>72</xdr:col>
      <xdr:colOff>38100</xdr:colOff>
      <xdr:row>39</xdr:row>
      <xdr:rowOff>128633</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3652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159294</xdr:rowOff>
    </xdr:from>
    <xdr:to>
      <xdr:col>67</xdr:col>
      <xdr:colOff>101600</xdr:colOff>
      <xdr:row>39</xdr:row>
      <xdr:rowOff>89444</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276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92347</xdr:rowOff>
    </xdr:from>
    <xdr:to>
      <xdr:col>85</xdr:col>
      <xdr:colOff>177800</xdr:colOff>
      <xdr:row>39</xdr:row>
      <xdr:rowOff>22497</xdr:rowOff>
    </xdr:to>
    <xdr:sp macro="" textlink="">
      <xdr:nvSpPr>
        <xdr:cNvPr id="431" name="楕円 430">
          <a:extLst>
            <a:ext uri="{FF2B5EF4-FFF2-40B4-BE49-F238E27FC236}">
              <a16:creationId xmlns:a16="http://schemas.microsoft.com/office/drawing/2014/main" id="{00000000-0008-0000-0F00-0000AF010000}"/>
            </a:ext>
          </a:extLst>
        </xdr:cNvPr>
        <xdr:cNvSpPr/>
      </xdr:nvSpPr>
      <xdr:spPr>
        <a:xfrm>
          <a:off x="16268700" y="66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115224</xdr:rowOff>
    </xdr:from>
    <xdr:ext cx="405111" cy="259045"/>
    <xdr:sp macro="" textlink="">
      <xdr:nvSpPr>
        <xdr:cNvPr id="432" name="【一般廃棄物処理施設】&#10;有形固定資産減価償却率該当値テキスト">
          <a:extLst>
            <a:ext uri="{FF2B5EF4-FFF2-40B4-BE49-F238E27FC236}">
              <a16:creationId xmlns:a16="http://schemas.microsoft.com/office/drawing/2014/main" id="{00000000-0008-0000-0F00-0000B0010000}"/>
            </a:ext>
          </a:extLst>
        </xdr:cNvPr>
        <xdr:cNvSpPr txBox="1"/>
      </xdr:nvSpPr>
      <xdr:spPr>
        <a:xfrm>
          <a:off x="16357600" y="6458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44994</xdr:rowOff>
    </xdr:from>
    <xdr:to>
      <xdr:col>81</xdr:col>
      <xdr:colOff>101600</xdr:colOff>
      <xdr:row>40</xdr:row>
      <xdr:rowOff>146594</xdr:rowOff>
    </xdr:to>
    <xdr:sp macro="" textlink="">
      <xdr:nvSpPr>
        <xdr:cNvPr id="433" name="楕円 432">
          <a:extLst>
            <a:ext uri="{FF2B5EF4-FFF2-40B4-BE49-F238E27FC236}">
              <a16:creationId xmlns:a16="http://schemas.microsoft.com/office/drawing/2014/main" id="{00000000-0008-0000-0F00-0000B1010000}"/>
            </a:ext>
          </a:extLst>
        </xdr:cNvPr>
        <xdr:cNvSpPr/>
      </xdr:nvSpPr>
      <xdr:spPr>
        <a:xfrm>
          <a:off x="15430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143147</xdr:rowOff>
    </xdr:from>
    <xdr:to>
      <xdr:col>85</xdr:col>
      <xdr:colOff>127000</xdr:colOff>
      <xdr:row>40</xdr:row>
      <xdr:rowOff>95794</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flipV="1">
          <a:off x="15481300" y="6658247"/>
          <a:ext cx="838200" cy="29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10704</xdr:rowOff>
    </xdr:from>
    <xdr:to>
      <xdr:col>76</xdr:col>
      <xdr:colOff>165100</xdr:colOff>
      <xdr:row>40</xdr:row>
      <xdr:rowOff>112304</xdr:rowOff>
    </xdr:to>
    <xdr:sp macro="" textlink="">
      <xdr:nvSpPr>
        <xdr:cNvPr id="435" name="楕円 434">
          <a:extLst>
            <a:ext uri="{FF2B5EF4-FFF2-40B4-BE49-F238E27FC236}">
              <a16:creationId xmlns:a16="http://schemas.microsoft.com/office/drawing/2014/main" id="{00000000-0008-0000-0F00-0000B3010000}"/>
            </a:ext>
          </a:extLst>
        </xdr:cNvPr>
        <xdr:cNvSpPr/>
      </xdr:nvSpPr>
      <xdr:spPr>
        <a:xfrm>
          <a:off x="14541500" y="68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61504</xdr:rowOff>
    </xdr:from>
    <xdr:to>
      <xdr:col>81</xdr:col>
      <xdr:colOff>50800</xdr:colOff>
      <xdr:row>40</xdr:row>
      <xdr:rowOff>95794</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4592300" y="691950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118473</xdr:rowOff>
    </xdr:from>
    <xdr:to>
      <xdr:col>72</xdr:col>
      <xdr:colOff>38100</xdr:colOff>
      <xdr:row>40</xdr:row>
      <xdr:rowOff>48623</xdr:rowOff>
    </xdr:to>
    <xdr:sp macro="" textlink="">
      <xdr:nvSpPr>
        <xdr:cNvPr id="437" name="楕円 436">
          <a:extLst>
            <a:ext uri="{FF2B5EF4-FFF2-40B4-BE49-F238E27FC236}">
              <a16:creationId xmlns:a16="http://schemas.microsoft.com/office/drawing/2014/main" id="{00000000-0008-0000-0F00-0000B5010000}"/>
            </a:ext>
          </a:extLst>
        </xdr:cNvPr>
        <xdr:cNvSpPr/>
      </xdr:nvSpPr>
      <xdr:spPr>
        <a:xfrm>
          <a:off x="13652500" y="68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169273</xdr:rowOff>
    </xdr:from>
    <xdr:to>
      <xdr:col>76</xdr:col>
      <xdr:colOff>114300</xdr:colOff>
      <xdr:row>40</xdr:row>
      <xdr:rowOff>61504</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3703300" y="6855823"/>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70049</xdr:rowOff>
    </xdr:from>
    <xdr:ext cx="405111" cy="259045"/>
    <xdr:sp macro="" textlink="">
      <xdr:nvSpPr>
        <xdr:cNvPr id="439" name="n_1aveValue【一般廃棄物処理施設】&#10;有形固定資産減価償却率">
          <a:extLst>
            <a:ext uri="{FF2B5EF4-FFF2-40B4-BE49-F238E27FC236}">
              <a16:creationId xmlns:a16="http://schemas.microsoft.com/office/drawing/2014/main" id="{00000000-0008-0000-0F00-0000B7010000}"/>
            </a:ext>
          </a:extLst>
        </xdr:cNvPr>
        <xdr:cNvSpPr txBox="1"/>
      </xdr:nvSpPr>
      <xdr:spPr>
        <a:xfrm>
          <a:off x="152660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63517</xdr:rowOff>
    </xdr:from>
    <xdr:ext cx="405111" cy="259045"/>
    <xdr:sp macro="" textlink="">
      <xdr:nvSpPr>
        <xdr:cNvPr id="440" name="n_2aveValue【一般廃棄物処理施設】&#10;有形固定資産減価償却率">
          <a:extLst>
            <a:ext uri="{FF2B5EF4-FFF2-40B4-BE49-F238E27FC236}">
              <a16:creationId xmlns:a16="http://schemas.microsoft.com/office/drawing/2014/main" id="{00000000-0008-0000-0F00-0000B8010000}"/>
            </a:ext>
          </a:extLst>
        </xdr:cNvPr>
        <xdr:cNvSpPr txBox="1"/>
      </xdr:nvSpPr>
      <xdr:spPr>
        <a:xfrm>
          <a:off x="14389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145160</xdr:rowOff>
    </xdr:from>
    <xdr:ext cx="405111" cy="259045"/>
    <xdr:sp macro="" textlink="">
      <xdr:nvSpPr>
        <xdr:cNvPr id="441" name="n_3aveValue【一般廃棄物処理施設】&#10;有形固定資産減価償却率">
          <a:extLst>
            <a:ext uri="{FF2B5EF4-FFF2-40B4-BE49-F238E27FC236}">
              <a16:creationId xmlns:a16="http://schemas.microsoft.com/office/drawing/2014/main" id="{00000000-0008-0000-0F00-0000B9010000}"/>
            </a:ext>
          </a:extLst>
        </xdr:cNvPr>
        <xdr:cNvSpPr txBox="1"/>
      </xdr:nvSpPr>
      <xdr:spPr>
        <a:xfrm>
          <a:off x="13500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105971</xdr:rowOff>
    </xdr:from>
    <xdr:ext cx="405111" cy="259045"/>
    <xdr:sp macro="" textlink="">
      <xdr:nvSpPr>
        <xdr:cNvPr id="442" name="n_4aveValue【一般廃棄物処理施設】&#10;有形固定資産減価償却率">
          <a:extLst>
            <a:ext uri="{FF2B5EF4-FFF2-40B4-BE49-F238E27FC236}">
              <a16:creationId xmlns:a16="http://schemas.microsoft.com/office/drawing/2014/main" id="{00000000-0008-0000-0F00-0000BA010000}"/>
            </a:ext>
          </a:extLst>
        </xdr:cNvPr>
        <xdr:cNvSpPr txBox="1"/>
      </xdr:nvSpPr>
      <xdr:spPr>
        <a:xfrm>
          <a:off x="126117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137721</xdr:rowOff>
    </xdr:from>
    <xdr:ext cx="405111" cy="259045"/>
    <xdr:sp macro="" textlink="">
      <xdr:nvSpPr>
        <xdr:cNvPr id="443" name="n_1mainValue【一般廃棄物処理施設】&#10;有形固定資産減価償却率">
          <a:extLst>
            <a:ext uri="{FF2B5EF4-FFF2-40B4-BE49-F238E27FC236}">
              <a16:creationId xmlns:a16="http://schemas.microsoft.com/office/drawing/2014/main" id="{00000000-0008-0000-0F00-0000BB010000}"/>
            </a:ext>
          </a:extLst>
        </xdr:cNvPr>
        <xdr:cNvSpPr txBox="1"/>
      </xdr:nvSpPr>
      <xdr:spPr>
        <a:xfrm>
          <a:off x="15266044" y="69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103431</xdr:rowOff>
    </xdr:from>
    <xdr:ext cx="405111" cy="259045"/>
    <xdr:sp macro="" textlink="">
      <xdr:nvSpPr>
        <xdr:cNvPr id="444" name="n_2mainValue【一般廃棄物処理施設】&#10;有形固定資産減価償却率">
          <a:extLst>
            <a:ext uri="{FF2B5EF4-FFF2-40B4-BE49-F238E27FC236}">
              <a16:creationId xmlns:a16="http://schemas.microsoft.com/office/drawing/2014/main" id="{00000000-0008-0000-0F00-0000BC010000}"/>
            </a:ext>
          </a:extLst>
        </xdr:cNvPr>
        <xdr:cNvSpPr txBox="1"/>
      </xdr:nvSpPr>
      <xdr:spPr>
        <a:xfrm>
          <a:off x="14389744" y="696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39750</xdr:rowOff>
    </xdr:from>
    <xdr:ext cx="405111" cy="259045"/>
    <xdr:sp macro="" textlink="">
      <xdr:nvSpPr>
        <xdr:cNvPr id="445" name="n_3main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3500744" y="689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一般廃棄物処理施設】&#10;一人当たり有形固定資産（償却資産）額グラフ枠">
          <a:extLst>
            <a:ext uri="{FF2B5EF4-FFF2-40B4-BE49-F238E27FC236}">
              <a16:creationId xmlns:a16="http://schemas.microsoft.com/office/drawing/2014/main" id="{00000000-0008-0000-0F00-0000D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flipV="1">
          <a:off x="221608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470" name="【一般廃棄物処理施設】&#10;一人当たり有形固定資産（償却資産）額最小値テキスト">
          <a:extLst>
            <a:ext uri="{FF2B5EF4-FFF2-40B4-BE49-F238E27FC236}">
              <a16:creationId xmlns:a16="http://schemas.microsoft.com/office/drawing/2014/main" id="{00000000-0008-0000-0F00-0000D6010000}"/>
            </a:ext>
          </a:extLst>
        </xdr:cNvPr>
        <xdr:cNvSpPr txBox="1"/>
      </xdr:nvSpPr>
      <xdr:spPr>
        <a:xfrm>
          <a:off x="221996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22072600" y="723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472" name="【一般廃棄物処理施設】&#10;一人当たり有形固定資産（償却資産）額最大値テキスト">
          <a:extLst>
            <a:ext uri="{FF2B5EF4-FFF2-40B4-BE49-F238E27FC236}">
              <a16:creationId xmlns:a16="http://schemas.microsoft.com/office/drawing/2014/main" id="{00000000-0008-0000-0F00-0000D8010000}"/>
            </a:ext>
          </a:extLst>
        </xdr:cNvPr>
        <xdr:cNvSpPr txBox="1"/>
      </xdr:nvSpPr>
      <xdr:spPr>
        <a:xfrm>
          <a:off x="221996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22072600" y="59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19801</xdr:rowOff>
    </xdr:from>
    <xdr:ext cx="534377" cy="259045"/>
    <xdr:sp macro="" textlink="">
      <xdr:nvSpPr>
        <xdr:cNvPr id="474" name="【一般廃棄物処理施設】&#10;一人当たり有形固定資産（償却資産）額平均値テキスト">
          <a:extLst>
            <a:ext uri="{FF2B5EF4-FFF2-40B4-BE49-F238E27FC236}">
              <a16:creationId xmlns:a16="http://schemas.microsoft.com/office/drawing/2014/main" id="{00000000-0008-0000-0F00-0000DA010000}"/>
            </a:ext>
          </a:extLst>
        </xdr:cNvPr>
        <xdr:cNvSpPr txBox="1"/>
      </xdr:nvSpPr>
      <xdr:spPr>
        <a:xfrm>
          <a:off x="22199600" y="6877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475" name="フローチャート: 判断 474">
          <a:extLst>
            <a:ext uri="{FF2B5EF4-FFF2-40B4-BE49-F238E27FC236}">
              <a16:creationId xmlns:a16="http://schemas.microsoft.com/office/drawing/2014/main" id="{00000000-0008-0000-0F00-0000DB010000}"/>
            </a:ext>
          </a:extLst>
        </xdr:cNvPr>
        <xdr:cNvSpPr/>
      </xdr:nvSpPr>
      <xdr:spPr>
        <a:xfrm>
          <a:off x="221107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476" name="フローチャート: 判断 475">
          <a:extLst>
            <a:ext uri="{FF2B5EF4-FFF2-40B4-BE49-F238E27FC236}">
              <a16:creationId xmlns:a16="http://schemas.microsoft.com/office/drawing/2014/main" id="{00000000-0008-0000-0F00-0000DC010000}"/>
            </a:ext>
          </a:extLst>
        </xdr:cNvPr>
        <xdr:cNvSpPr/>
      </xdr:nvSpPr>
      <xdr:spPr>
        <a:xfrm>
          <a:off x="21272500" y="70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155801</xdr:rowOff>
    </xdr:from>
    <xdr:to>
      <xdr:col>107</xdr:col>
      <xdr:colOff>101600</xdr:colOff>
      <xdr:row>41</xdr:row>
      <xdr:rowOff>85951</xdr:rowOff>
    </xdr:to>
    <xdr:sp macro="" textlink="">
      <xdr:nvSpPr>
        <xdr:cNvPr id="477" name="フローチャート: 判断 476">
          <a:extLst>
            <a:ext uri="{FF2B5EF4-FFF2-40B4-BE49-F238E27FC236}">
              <a16:creationId xmlns:a16="http://schemas.microsoft.com/office/drawing/2014/main" id="{00000000-0008-0000-0F00-0000DD010000}"/>
            </a:ext>
          </a:extLst>
        </xdr:cNvPr>
        <xdr:cNvSpPr/>
      </xdr:nvSpPr>
      <xdr:spPr>
        <a:xfrm>
          <a:off x="20383500" y="7013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155384</xdr:rowOff>
    </xdr:from>
    <xdr:to>
      <xdr:col>102</xdr:col>
      <xdr:colOff>165100</xdr:colOff>
      <xdr:row>41</xdr:row>
      <xdr:rowOff>85534</xdr:rowOff>
    </xdr:to>
    <xdr:sp macro="" textlink="">
      <xdr:nvSpPr>
        <xdr:cNvPr id="478" name="フローチャート: 判断 477">
          <a:extLst>
            <a:ext uri="{FF2B5EF4-FFF2-40B4-BE49-F238E27FC236}">
              <a16:creationId xmlns:a16="http://schemas.microsoft.com/office/drawing/2014/main" id="{00000000-0008-0000-0F00-0000DE010000}"/>
            </a:ext>
          </a:extLst>
        </xdr:cNvPr>
        <xdr:cNvSpPr/>
      </xdr:nvSpPr>
      <xdr:spPr>
        <a:xfrm>
          <a:off x="19494500" y="701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154308</xdr:rowOff>
    </xdr:from>
    <xdr:to>
      <xdr:col>98</xdr:col>
      <xdr:colOff>38100</xdr:colOff>
      <xdr:row>41</xdr:row>
      <xdr:rowOff>84458</xdr:rowOff>
    </xdr:to>
    <xdr:sp macro="" textlink="">
      <xdr:nvSpPr>
        <xdr:cNvPr id="479" name="フローチャート: 判断 478">
          <a:extLst>
            <a:ext uri="{FF2B5EF4-FFF2-40B4-BE49-F238E27FC236}">
              <a16:creationId xmlns:a16="http://schemas.microsoft.com/office/drawing/2014/main" id="{00000000-0008-0000-0F00-0000DF010000}"/>
            </a:ext>
          </a:extLst>
        </xdr:cNvPr>
        <xdr:cNvSpPr/>
      </xdr:nvSpPr>
      <xdr:spPr>
        <a:xfrm>
          <a:off x="18605500" y="701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22733</xdr:rowOff>
    </xdr:from>
    <xdr:to>
      <xdr:col>116</xdr:col>
      <xdr:colOff>114300</xdr:colOff>
      <xdr:row>41</xdr:row>
      <xdr:rowOff>124333</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22110700" y="70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1160</xdr:rowOff>
    </xdr:from>
    <xdr:ext cx="534377" cy="259045"/>
    <xdr:sp macro="" textlink="">
      <xdr:nvSpPr>
        <xdr:cNvPr id="486" name="【一般廃棄物処理施設】&#10;一人当たり有形固定資産（償却資産）額該当値テキスト">
          <a:extLst>
            <a:ext uri="{FF2B5EF4-FFF2-40B4-BE49-F238E27FC236}">
              <a16:creationId xmlns:a16="http://schemas.microsoft.com/office/drawing/2014/main" id="{00000000-0008-0000-0F00-0000E6010000}"/>
            </a:ext>
          </a:extLst>
        </xdr:cNvPr>
        <xdr:cNvSpPr txBox="1"/>
      </xdr:nvSpPr>
      <xdr:spPr>
        <a:xfrm>
          <a:off x="22199600" y="703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55349</xdr:rowOff>
    </xdr:from>
    <xdr:to>
      <xdr:col>112</xdr:col>
      <xdr:colOff>38100</xdr:colOff>
      <xdr:row>41</xdr:row>
      <xdr:rowOff>156949</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21272500" y="708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73533</xdr:rowOff>
    </xdr:from>
    <xdr:to>
      <xdr:col>116</xdr:col>
      <xdr:colOff>63500</xdr:colOff>
      <xdr:row>41</xdr:row>
      <xdr:rowOff>106149</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flipV="1">
          <a:off x="21323300" y="7102983"/>
          <a:ext cx="838200" cy="3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58084</xdr:rowOff>
    </xdr:from>
    <xdr:to>
      <xdr:col>107</xdr:col>
      <xdr:colOff>101600</xdr:colOff>
      <xdr:row>41</xdr:row>
      <xdr:rowOff>159684</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20383500" y="708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106149</xdr:rowOff>
    </xdr:from>
    <xdr:to>
      <xdr:col>111</xdr:col>
      <xdr:colOff>177800</xdr:colOff>
      <xdr:row>41</xdr:row>
      <xdr:rowOff>108884</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flipV="1">
          <a:off x="20434300" y="7135599"/>
          <a:ext cx="889000" cy="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58850</xdr:rowOff>
    </xdr:from>
    <xdr:to>
      <xdr:col>102</xdr:col>
      <xdr:colOff>165100</xdr:colOff>
      <xdr:row>41</xdr:row>
      <xdr:rowOff>160450</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19494500" y="708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108884</xdr:rowOff>
    </xdr:from>
    <xdr:to>
      <xdr:col>107</xdr:col>
      <xdr:colOff>50800</xdr:colOff>
      <xdr:row>41</xdr:row>
      <xdr:rowOff>109650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flipV="1">
          <a:off x="19545300" y="7138334"/>
          <a:ext cx="889000" cy="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123193</xdr:rowOff>
    </xdr:from>
    <xdr:ext cx="534377" cy="259045"/>
    <xdr:sp macro="" textlink="">
      <xdr:nvSpPr>
        <xdr:cNvPr id="493" name="n_1aveValue【一般廃棄物処理施設】&#10;一人当たり有形固定資産（償却資産）額">
          <a:extLst>
            <a:ext uri="{FF2B5EF4-FFF2-40B4-BE49-F238E27FC236}">
              <a16:creationId xmlns:a16="http://schemas.microsoft.com/office/drawing/2014/main" id="{00000000-0008-0000-0F00-0000ED010000}"/>
            </a:ext>
          </a:extLst>
        </xdr:cNvPr>
        <xdr:cNvSpPr txBox="1"/>
      </xdr:nvSpPr>
      <xdr:spPr>
        <a:xfrm>
          <a:off x="21043411" y="680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102478</xdr:rowOff>
    </xdr:from>
    <xdr:ext cx="534377" cy="259045"/>
    <xdr:sp macro="" textlink="">
      <xdr:nvSpPr>
        <xdr:cNvPr id="494" name="n_2aveValue【一般廃棄物処理施設】&#10;一人当たり有形固定資産（償却資産）額">
          <a:extLst>
            <a:ext uri="{FF2B5EF4-FFF2-40B4-BE49-F238E27FC236}">
              <a16:creationId xmlns:a16="http://schemas.microsoft.com/office/drawing/2014/main" id="{00000000-0008-0000-0F00-0000EE010000}"/>
            </a:ext>
          </a:extLst>
        </xdr:cNvPr>
        <xdr:cNvSpPr txBox="1"/>
      </xdr:nvSpPr>
      <xdr:spPr>
        <a:xfrm>
          <a:off x="20167111" y="678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102061</xdr:rowOff>
    </xdr:from>
    <xdr:ext cx="534377" cy="259045"/>
    <xdr:sp macro="" textlink="">
      <xdr:nvSpPr>
        <xdr:cNvPr id="495" name="n_3aveValue【一般廃棄物処理施設】&#10;一人当たり有形固定資産（償却資産）額">
          <a:extLst>
            <a:ext uri="{FF2B5EF4-FFF2-40B4-BE49-F238E27FC236}">
              <a16:creationId xmlns:a16="http://schemas.microsoft.com/office/drawing/2014/main" id="{00000000-0008-0000-0F00-0000EF010000}"/>
            </a:ext>
          </a:extLst>
        </xdr:cNvPr>
        <xdr:cNvSpPr txBox="1"/>
      </xdr:nvSpPr>
      <xdr:spPr>
        <a:xfrm>
          <a:off x="19278111" y="678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100985</xdr:rowOff>
    </xdr:from>
    <xdr:ext cx="534377" cy="259045"/>
    <xdr:sp macro="" textlink="">
      <xdr:nvSpPr>
        <xdr:cNvPr id="496" name="n_4aveValue【一般廃棄物処理施設】&#10;一人当たり有形固定資産（償却資産）額">
          <a:extLst>
            <a:ext uri="{FF2B5EF4-FFF2-40B4-BE49-F238E27FC236}">
              <a16:creationId xmlns:a16="http://schemas.microsoft.com/office/drawing/2014/main" id="{00000000-0008-0000-0F00-0000F0010000}"/>
            </a:ext>
          </a:extLst>
        </xdr:cNvPr>
        <xdr:cNvSpPr txBox="1"/>
      </xdr:nvSpPr>
      <xdr:spPr>
        <a:xfrm>
          <a:off x="18389111" y="678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148076</xdr:rowOff>
    </xdr:from>
    <xdr:ext cx="534377" cy="259045"/>
    <xdr:sp macro="" textlink="">
      <xdr:nvSpPr>
        <xdr:cNvPr id="497" name="n_1mainValue【一般廃棄物処理施設】&#10;一人当たり有形固定資産（償却資産）額">
          <a:extLst>
            <a:ext uri="{FF2B5EF4-FFF2-40B4-BE49-F238E27FC236}">
              <a16:creationId xmlns:a16="http://schemas.microsoft.com/office/drawing/2014/main" id="{00000000-0008-0000-0F00-0000F1010000}"/>
            </a:ext>
          </a:extLst>
        </xdr:cNvPr>
        <xdr:cNvSpPr txBox="1"/>
      </xdr:nvSpPr>
      <xdr:spPr>
        <a:xfrm>
          <a:off x="21043411" y="717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150811</xdr:rowOff>
    </xdr:from>
    <xdr:ext cx="534377" cy="259045"/>
    <xdr:sp macro="" textlink="">
      <xdr:nvSpPr>
        <xdr:cNvPr id="498" name="n_2mainValue【一般廃棄物処理施設】&#10;一人当たり有形固定資産（償却資産）額">
          <a:extLst>
            <a:ext uri="{FF2B5EF4-FFF2-40B4-BE49-F238E27FC236}">
              <a16:creationId xmlns:a16="http://schemas.microsoft.com/office/drawing/2014/main" id="{00000000-0008-0000-0F00-0000F2010000}"/>
            </a:ext>
          </a:extLst>
        </xdr:cNvPr>
        <xdr:cNvSpPr txBox="1"/>
      </xdr:nvSpPr>
      <xdr:spPr>
        <a:xfrm>
          <a:off x="20167111" y="718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151577</xdr:rowOff>
    </xdr:from>
    <xdr:ext cx="534377" cy="259045"/>
    <xdr:sp macro="" textlink="">
      <xdr:nvSpPr>
        <xdr:cNvPr id="499" name="n_3mainValue【一般廃棄物処理施設】&#10;一人当たり有形固定資産（償却資産）額">
          <a:extLst>
            <a:ext uri="{FF2B5EF4-FFF2-40B4-BE49-F238E27FC236}">
              <a16:creationId xmlns:a16="http://schemas.microsoft.com/office/drawing/2014/main" id="{00000000-0008-0000-0F00-0000F3010000}"/>
            </a:ext>
          </a:extLst>
        </xdr:cNvPr>
        <xdr:cNvSpPr txBox="1"/>
      </xdr:nvSpPr>
      <xdr:spPr>
        <a:xfrm>
          <a:off x="19278111" y="718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4" name="【保健センター・保健所】&#10;有形固定資産減価償却率グラフ枠">
          <a:extLst>
            <a:ext uri="{FF2B5EF4-FFF2-40B4-BE49-F238E27FC236}">
              <a16:creationId xmlns:a16="http://schemas.microsoft.com/office/drawing/2014/main" id="{00000000-0008-0000-0F00-00000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flipV="1">
          <a:off x="16318864" y="961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6" name="【保健センター・保健所】&#10;有形固定資産減価償却率最小値テキスト">
          <a:extLst>
            <a:ext uri="{FF2B5EF4-FFF2-40B4-BE49-F238E27FC236}">
              <a16:creationId xmlns:a16="http://schemas.microsoft.com/office/drawing/2014/main" id="{00000000-0008-0000-0F00-00000E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528" name="【保健センター・保健所】&#10;有形固定資産減価償却率最大値テキスト">
          <a:extLst>
            <a:ext uri="{FF2B5EF4-FFF2-40B4-BE49-F238E27FC236}">
              <a16:creationId xmlns:a16="http://schemas.microsoft.com/office/drawing/2014/main" id="{00000000-0008-0000-0F00-000010020000}"/>
            </a:ext>
          </a:extLst>
        </xdr:cNvPr>
        <xdr:cNvSpPr txBox="1"/>
      </xdr:nvSpPr>
      <xdr:spPr>
        <a:xfrm>
          <a:off x="16357600" y="938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6230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51724</xdr:rowOff>
    </xdr:from>
    <xdr:ext cx="405111" cy="259045"/>
    <xdr:sp macro="" textlink="">
      <xdr:nvSpPr>
        <xdr:cNvPr id="530" name="【保健センター・保健所】&#10;有形固定資産減価償却率平均値テキスト">
          <a:extLst>
            <a:ext uri="{FF2B5EF4-FFF2-40B4-BE49-F238E27FC236}">
              <a16:creationId xmlns:a16="http://schemas.microsoft.com/office/drawing/2014/main" id="{00000000-0008-0000-0F00-000012020000}"/>
            </a:ext>
          </a:extLst>
        </xdr:cNvPr>
        <xdr:cNvSpPr txBox="1"/>
      </xdr:nvSpPr>
      <xdr:spPr>
        <a:xfrm>
          <a:off x="16357600" y="10167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531" name="フローチャート: 判断 530">
          <a:extLst>
            <a:ext uri="{FF2B5EF4-FFF2-40B4-BE49-F238E27FC236}">
              <a16:creationId xmlns:a16="http://schemas.microsoft.com/office/drawing/2014/main" id="{00000000-0008-0000-0F00-000013020000}"/>
            </a:ext>
          </a:extLst>
        </xdr:cNvPr>
        <xdr:cNvSpPr/>
      </xdr:nvSpPr>
      <xdr:spPr>
        <a:xfrm>
          <a:off x="162687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532" name="フローチャート: 判断 531">
          <a:extLst>
            <a:ext uri="{FF2B5EF4-FFF2-40B4-BE49-F238E27FC236}">
              <a16:creationId xmlns:a16="http://schemas.microsoft.com/office/drawing/2014/main" id="{00000000-0008-0000-0F00-000014020000}"/>
            </a:ext>
          </a:extLst>
        </xdr:cNvPr>
        <xdr:cNvSpPr/>
      </xdr:nvSpPr>
      <xdr:spPr>
        <a:xfrm>
          <a:off x="15430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533" name="フローチャート: 判断 532">
          <a:extLst>
            <a:ext uri="{FF2B5EF4-FFF2-40B4-BE49-F238E27FC236}">
              <a16:creationId xmlns:a16="http://schemas.microsoft.com/office/drawing/2014/main" id="{00000000-0008-0000-0F00-000015020000}"/>
            </a:ext>
          </a:extLst>
        </xdr:cNvPr>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534" name="フローチャート: 判断 533">
          <a:extLst>
            <a:ext uri="{FF2B5EF4-FFF2-40B4-BE49-F238E27FC236}">
              <a16:creationId xmlns:a16="http://schemas.microsoft.com/office/drawing/2014/main" id="{00000000-0008-0000-0F00-000016020000}"/>
            </a:ext>
          </a:extLst>
        </xdr:cNvPr>
        <xdr:cNvSpPr/>
      </xdr:nvSpPr>
      <xdr:spPr>
        <a:xfrm>
          <a:off x="13652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119017</xdr:rowOff>
    </xdr:from>
    <xdr:to>
      <xdr:col>67</xdr:col>
      <xdr:colOff>101600</xdr:colOff>
      <xdr:row>60</xdr:row>
      <xdr:rowOff>49167</xdr:rowOff>
    </xdr:to>
    <xdr:sp macro="" textlink="">
      <xdr:nvSpPr>
        <xdr:cNvPr id="535" name="フローチャート: 判断 534">
          <a:extLst>
            <a:ext uri="{FF2B5EF4-FFF2-40B4-BE49-F238E27FC236}">
              <a16:creationId xmlns:a16="http://schemas.microsoft.com/office/drawing/2014/main" id="{00000000-0008-0000-0F00-000017020000}"/>
            </a:ext>
          </a:extLst>
        </xdr:cNvPr>
        <xdr:cNvSpPr/>
      </xdr:nvSpPr>
      <xdr:spPr>
        <a:xfrm>
          <a:off x="12763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27577</xdr:rowOff>
    </xdr:from>
    <xdr:to>
      <xdr:col>85</xdr:col>
      <xdr:colOff>177800</xdr:colOff>
      <xdr:row>58</xdr:row>
      <xdr:rowOff>129177</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6268700" y="99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50454</xdr:rowOff>
    </xdr:from>
    <xdr:ext cx="405111" cy="259045"/>
    <xdr:sp macro="" textlink="">
      <xdr:nvSpPr>
        <xdr:cNvPr id="542" name="【保健センター・保健所】&#10;有形固定資産減価償却率該当値テキスト">
          <a:extLst>
            <a:ext uri="{FF2B5EF4-FFF2-40B4-BE49-F238E27FC236}">
              <a16:creationId xmlns:a16="http://schemas.microsoft.com/office/drawing/2014/main" id="{00000000-0008-0000-0F00-00001E020000}"/>
            </a:ext>
          </a:extLst>
        </xdr:cNvPr>
        <xdr:cNvSpPr txBox="1"/>
      </xdr:nvSpPr>
      <xdr:spPr>
        <a:xfrm>
          <a:off x="16357600" y="982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150041</xdr:rowOff>
    </xdr:from>
    <xdr:to>
      <xdr:col>81</xdr:col>
      <xdr:colOff>101600</xdr:colOff>
      <xdr:row>58</xdr:row>
      <xdr:rowOff>80191</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5430500" y="992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29391</xdr:rowOff>
    </xdr:from>
    <xdr:to>
      <xdr:col>85</xdr:col>
      <xdr:colOff>127000</xdr:colOff>
      <xdr:row>58</xdr:row>
      <xdr:rowOff>78377</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5481300" y="997349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135346</xdr:rowOff>
    </xdr:from>
    <xdr:to>
      <xdr:col>76</xdr:col>
      <xdr:colOff>165100</xdr:colOff>
      <xdr:row>58</xdr:row>
      <xdr:rowOff>65496</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14541500" y="990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14696</xdr:rowOff>
    </xdr:from>
    <xdr:to>
      <xdr:col>81</xdr:col>
      <xdr:colOff>50800</xdr:colOff>
      <xdr:row>58</xdr:row>
      <xdr:rowOff>29391</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4592300" y="995879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102688</xdr:rowOff>
    </xdr:from>
    <xdr:to>
      <xdr:col>72</xdr:col>
      <xdr:colOff>38100</xdr:colOff>
      <xdr:row>58</xdr:row>
      <xdr:rowOff>32838</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13652500" y="987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153488</xdr:rowOff>
    </xdr:from>
    <xdr:to>
      <xdr:col>76</xdr:col>
      <xdr:colOff>114300</xdr:colOff>
      <xdr:row>58</xdr:row>
      <xdr:rowOff>14696</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3703300" y="992613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71665</xdr:rowOff>
    </xdr:from>
    <xdr:to>
      <xdr:col>67</xdr:col>
      <xdr:colOff>101600</xdr:colOff>
      <xdr:row>58</xdr:row>
      <xdr:rowOff>1815</xdr:rowOff>
    </xdr:to>
    <xdr:sp macro="" textlink="">
      <xdr:nvSpPr>
        <xdr:cNvPr id="549" name="楕円 548">
          <a:extLst>
            <a:ext uri="{FF2B5EF4-FFF2-40B4-BE49-F238E27FC236}">
              <a16:creationId xmlns:a16="http://schemas.microsoft.com/office/drawing/2014/main" id="{00000000-0008-0000-0F00-000025020000}"/>
            </a:ext>
          </a:extLst>
        </xdr:cNvPr>
        <xdr:cNvSpPr/>
      </xdr:nvSpPr>
      <xdr:spPr>
        <a:xfrm>
          <a:off x="12763500" y="98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122465</xdr:rowOff>
    </xdr:from>
    <xdr:to>
      <xdr:col>71</xdr:col>
      <xdr:colOff>177800</xdr:colOff>
      <xdr:row>57</xdr:row>
      <xdr:rowOff>153488</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2814300" y="9895115"/>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135000</xdr:rowOff>
    </xdr:from>
    <xdr:ext cx="405111" cy="259045"/>
    <xdr:sp macro="" textlink="">
      <xdr:nvSpPr>
        <xdr:cNvPr id="551" name="n_1aveValue【保健センター・保健所】&#10;有形固定資産減価償却率">
          <a:extLst>
            <a:ext uri="{FF2B5EF4-FFF2-40B4-BE49-F238E27FC236}">
              <a16:creationId xmlns:a16="http://schemas.microsoft.com/office/drawing/2014/main" id="{00000000-0008-0000-0F00-000027020000}"/>
            </a:ext>
          </a:extLst>
        </xdr:cNvPr>
        <xdr:cNvSpPr txBox="1"/>
      </xdr:nvSpPr>
      <xdr:spPr>
        <a:xfrm>
          <a:off x="152660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552" name="n_2aveValue【保健センター・保健所】&#10;有形固定資産減価償却率">
          <a:extLst>
            <a:ext uri="{FF2B5EF4-FFF2-40B4-BE49-F238E27FC236}">
              <a16:creationId xmlns:a16="http://schemas.microsoft.com/office/drawing/2014/main" id="{00000000-0008-0000-0F00-000028020000}"/>
            </a:ext>
          </a:extLst>
        </xdr:cNvPr>
        <xdr:cNvSpPr txBox="1"/>
      </xdr:nvSpPr>
      <xdr:spPr>
        <a:xfrm>
          <a:off x="14389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69686</xdr:rowOff>
    </xdr:from>
    <xdr:ext cx="405111" cy="259045"/>
    <xdr:sp macro="" textlink="">
      <xdr:nvSpPr>
        <xdr:cNvPr id="553" name="n_3aveValue【保健センター・保健所】&#10;有形固定資産減価償却率">
          <a:extLst>
            <a:ext uri="{FF2B5EF4-FFF2-40B4-BE49-F238E27FC236}">
              <a16:creationId xmlns:a16="http://schemas.microsoft.com/office/drawing/2014/main" id="{00000000-0008-0000-0F00-000029020000}"/>
            </a:ext>
          </a:extLst>
        </xdr:cNvPr>
        <xdr:cNvSpPr txBox="1"/>
      </xdr:nvSpPr>
      <xdr:spPr>
        <a:xfrm>
          <a:off x="13500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40294</xdr:rowOff>
    </xdr:from>
    <xdr:ext cx="405111" cy="259045"/>
    <xdr:sp macro="" textlink="">
      <xdr:nvSpPr>
        <xdr:cNvPr id="554" name="n_4aveValue【保健センター・保健所】&#10;有形固定資産減価償却率">
          <a:extLst>
            <a:ext uri="{FF2B5EF4-FFF2-40B4-BE49-F238E27FC236}">
              <a16:creationId xmlns:a16="http://schemas.microsoft.com/office/drawing/2014/main" id="{00000000-0008-0000-0F00-00002A020000}"/>
            </a:ext>
          </a:extLst>
        </xdr:cNvPr>
        <xdr:cNvSpPr txBox="1"/>
      </xdr:nvSpPr>
      <xdr:spPr>
        <a:xfrm>
          <a:off x="12611744"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96718</xdr:rowOff>
    </xdr:from>
    <xdr:ext cx="405111" cy="259045"/>
    <xdr:sp macro="" textlink="">
      <xdr:nvSpPr>
        <xdr:cNvPr id="555" name="n_1mainValue【保健センター・保健所】&#10;有形固定資産減価償却率">
          <a:extLst>
            <a:ext uri="{FF2B5EF4-FFF2-40B4-BE49-F238E27FC236}">
              <a16:creationId xmlns:a16="http://schemas.microsoft.com/office/drawing/2014/main" id="{00000000-0008-0000-0F00-00002B020000}"/>
            </a:ext>
          </a:extLst>
        </xdr:cNvPr>
        <xdr:cNvSpPr txBox="1"/>
      </xdr:nvSpPr>
      <xdr:spPr>
        <a:xfrm>
          <a:off x="15266044" y="9697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82023</xdr:rowOff>
    </xdr:from>
    <xdr:ext cx="405111" cy="259045"/>
    <xdr:sp macro="" textlink="">
      <xdr:nvSpPr>
        <xdr:cNvPr id="556" name="n_2mainValue【保健センター・保健所】&#10;有形固定資産減価償却率">
          <a:extLst>
            <a:ext uri="{FF2B5EF4-FFF2-40B4-BE49-F238E27FC236}">
              <a16:creationId xmlns:a16="http://schemas.microsoft.com/office/drawing/2014/main" id="{00000000-0008-0000-0F00-00002C020000}"/>
            </a:ext>
          </a:extLst>
        </xdr:cNvPr>
        <xdr:cNvSpPr txBox="1"/>
      </xdr:nvSpPr>
      <xdr:spPr>
        <a:xfrm>
          <a:off x="14389744" y="968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49365</xdr:rowOff>
    </xdr:from>
    <xdr:ext cx="405111" cy="259045"/>
    <xdr:sp macro="" textlink="">
      <xdr:nvSpPr>
        <xdr:cNvPr id="557" name="n_3mainValue【保健センター・保健所】&#10;有形固定資産減価償却率">
          <a:extLst>
            <a:ext uri="{FF2B5EF4-FFF2-40B4-BE49-F238E27FC236}">
              <a16:creationId xmlns:a16="http://schemas.microsoft.com/office/drawing/2014/main" id="{00000000-0008-0000-0F00-00002D020000}"/>
            </a:ext>
          </a:extLst>
        </xdr:cNvPr>
        <xdr:cNvSpPr txBox="1"/>
      </xdr:nvSpPr>
      <xdr:spPr>
        <a:xfrm>
          <a:off x="13500744" y="965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18342</xdr:rowOff>
    </xdr:from>
    <xdr:ext cx="405111" cy="259045"/>
    <xdr:sp macro="" textlink="">
      <xdr:nvSpPr>
        <xdr:cNvPr id="558" name="n_4mainValue【保健センター・保健所】&#10;有形固定資産減価償却率">
          <a:extLst>
            <a:ext uri="{FF2B5EF4-FFF2-40B4-BE49-F238E27FC236}">
              <a16:creationId xmlns:a16="http://schemas.microsoft.com/office/drawing/2014/main" id="{00000000-0008-0000-0F00-00002E020000}"/>
            </a:ext>
          </a:extLst>
        </xdr:cNvPr>
        <xdr:cNvSpPr txBox="1"/>
      </xdr:nvSpPr>
      <xdr:spPr>
        <a:xfrm>
          <a:off x="12611744" y="961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保健センター・保健所】&#10;一人当たり面積グラフ枠">
          <a:extLst>
            <a:ext uri="{FF2B5EF4-FFF2-40B4-BE49-F238E27FC236}">
              <a16:creationId xmlns:a16="http://schemas.microsoft.com/office/drawing/2014/main" id="{00000000-0008-0000-0F00-00004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flipV="1">
          <a:off x="22160864" y="956005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81" name="【保健センター・保健所】&#10;一人当たり面積最小値テキスト">
          <a:extLst>
            <a:ext uri="{FF2B5EF4-FFF2-40B4-BE49-F238E27FC236}">
              <a16:creationId xmlns:a16="http://schemas.microsoft.com/office/drawing/2014/main" id="{00000000-0008-0000-0F00-000045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583" name="【保健センター・保健所】&#10;一人当たり面積最大値テキスト">
          <a:extLst>
            <a:ext uri="{FF2B5EF4-FFF2-40B4-BE49-F238E27FC236}">
              <a16:creationId xmlns:a16="http://schemas.microsoft.com/office/drawing/2014/main" id="{00000000-0008-0000-0F00-000047020000}"/>
            </a:ext>
          </a:extLst>
        </xdr:cNvPr>
        <xdr:cNvSpPr txBox="1"/>
      </xdr:nvSpPr>
      <xdr:spPr>
        <a:xfrm>
          <a:off x="22199600" y="933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22072600" y="956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585" name="【保健センター・保健所】&#10;一人当たり面積平均値テキスト">
          <a:extLst>
            <a:ext uri="{FF2B5EF4-FFF2-40B4-BE49-F238E27FC236}">
              <a16:creationId xmlns:a16="http://schemas.microsoft.com/office/drawing/2014/main" id="{00000000-0008-0000-0F00-000049020000}"/>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100076</xdr:rowOff>
    </xdr:from>
    <xdr:to>
      <xdr:col>107</xdr:col>
      <xdr:colOff>101600</xdr:colOff>
      <xdr:row>63</xdr:row>
      <xdr:rowOff>30226</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20383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589" name="フローチャート: 判断 588">
          <a:extLst>
            <a:ext uri="{FF2B5EF4-FFF2-40B4-BE49-F238E27FC236}">
              <a16:creationId xmlns:a16="http://schemas.microsoft.com/office/drawing/2014/main" id="{00000000-0008-0000-0F00-00004D020000}"/>
            </a:ext>
          </a:extLst>
        </xdr:cNvPr>
        <xdr:cNvSpPr/>
      </xdr:nvSpPr>
      <xdr:spPr>
        <a:xfrm>
          <a:off x="19494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100076</xdr:rowOff>
    </xdr:from>
    <xdr:to>
      <xdr:col>98</xdr:col>
      <xdr:colOff>38100</xdr:colOff>
      <xdr:row>63</xdr:row>
      <xdr:rowOff>30226</xdr:rowOff>
    </xdr:to>
    <xdr:sp macro="" textlink="">
      <xdr:nvSpPr>
        <xdr:cNvPr id="590" name="フローチャート: 判断 589">
          <a:extLst>
            <a:ext uri="{FF2B5EF4-FFF2-40B4-BE49-F238E27FC236}">
              <a16:creationId xmlns:a16="http://schemas.microsoft.com/office/drawing/2014/main" id="{00000000-0008-0000-0F00-00004E020000}"/>
            </a:ext>
          </a:extLst>
        </xdr:cNvPr>
        <xdr:cNvSpPr/>
      </xdr:nvSpPr>
      <xdr:spPr>
        <a:xfrm>
          <a:off x="18605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56642</xdr:rowOff>
    </xdr:from>
    <xdr:to>
      <xdr:col>116</xdr:col>
      <xdr:colOff>114300</xdr:colOff>
      <xdr:row>63</xdr:row>
      <xdr:rowOff>158242</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221107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143019</xdr:rowOff>
    </xdr:from>
    <xdr:ext cx="469744" cy="259045"/>
    <xdr:sp macro="" textlink="">
      <xdr:nvSpPr>
        <xdr:cNvPr id="597" name="【保健センター・保健所】&#10;一人当たり面積該当値テキスト">
          <a:extLst>
            <a:ext uri="{FF2B5EF4-FFF2-40B4-BE49-F238E27FC236}">
              <a16:creationId xmlns:a16="http://schemas.microsoft.com/office/drawing/2014/main" id="{00000000-0008-0000-0F00-000055020000}"/>
            </a:ext>
          </a:extLst>
        </xdr:cNvPr>
        <xdr:cNvSpPr txBox="1"/>
      </xdr:nvSpPr>
      <xdr:spPr>
        <a:xfrm>
          <a:off x="22199600" y="107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56642</xdr:rowOff>
    </xdr:from>
    <xdr:to>
      <xdr:col>112</xdr:col>
      <xdr:colOff>38100</xdr:colOff>
      <xdr:row>63</xdr:row>
      <xdr:rowOff>158242</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21272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107442</xdr:rowOff>
    </xdr:from>
    <xdr:to>
      <xdr:col>116</xdr:col>
      <xdr:colOff>63500</xdr:colOff>
      <xdr:row>63</xdr:row>
      <xdr:rowOff>107442</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21323300" y="1090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56642</xdr:rowOff>
    </xdr:from>
    <xdr:to>
      <xdr:col>107</xdr:col>
      <xdr:colOff>101600</xdr:colOff>
      <xdr:row>63</xdr:row>
      <xdr:rowOff>158242</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20383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107442</xdr:rowOff>
    </xdr:from>
    <xdr:to>
      <xdr:col>111</xdr:col>
      <xdr:colOff>177800</xdr:colOff>
      <xdr:row>63</xdr:row>
      <xdr:rowOff>107442</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20434300" y="1090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56642</xdr:rowOff>
    </xdr:from>
    <xdr:to>
      <xdr:col>102</xdr:col>
      <xdr:colOff>165100</xdr:colOff>
      <xdr:row>63</xdr:row>
      <xdr:rowOff>158242</xdr:rowOff>
    </xdr:to>
    <xdr:sp macro="" textlink="">
      <xdr:nvSpPr>
        <xdr:cNvPr id="602" name="楕円 601">
          <a:extLst>
            <a:ext uri="{FF2B5EF4-FFF2-40B4-BE49-F238E27FC236}">
              <a16:creationId xmlns:a16="http://schemas.microsoft.com/office/drawing/2014/main" id="{00000000-0008-0000-0F00-00005A020000}"/>
            </a:ext>
          </a:extLst>
        </xdr:cNvPr>
        <xdr:cNvSpPr/>
      </xdr:nvSpPr>
      <xdr:spPr>
        <a:xfrm>
          <a:off x="19494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107442</xdr:rowOff>
    </xdr:from>
    <xdr:to>
      <xdr:col>107</xdr:col>
      <xdr:colOff>50800</xdr:colOff>
      <xdr:row>63</xdr:row>
      <xdr:rowOff>107442</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a:off x="19545300" y="1090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56642</xdr:rowOff>
    </xdr:from>
    <xdr:to>
      <xdr:col>98</xdr:col>
      <xdr:colOff>38100</xdr:colOff>
      <xdr:row>63</xdr:row>
      <xdr:rowOff>158242</xdr:rowOff>
    </xdr:to>
    <xdr:sp macro="" textlink="">
      <xdr:nvSpPr>
        <xdr:cNvPr id="604" name="楕円 603">
          <a:extLst>
            <a:ext uri="{FF2B5EF4-FFF2-40B4-BE49-F238E27FC236}">
              <a16:creationId xmlns:a16="http://schemas.microsoft.com/office/drawing/2014/main" id="{00000000-0008-0000-0F00-00005C020000}"/>
            </a:ext>
          </a:extLst>
        </xdr:cNvPr>
        <xdr:cNvSpPr/>
      </xdr:nvSpPr>
      <xdr:spPr>
        <a:xfrm>
          <a:off x="18605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107442</xdr:rowOff>
    </xdr:from>
    <xdr:to>
      <xdr:col>102</xdr:col>
      <xdr:colOff>114300</xdr:colOff>
      <xdr:row>63</xdr:row>
      <xdr:rowOff>107442</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18656300" y="1090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606" name="n_1aveValue【保健センター・保健所】&#10;一人当たり面積">
          <a:extLst>
            <a:ext uri="{FF2B5EF4-FFF2-40B4-BE49-F238E27FC236}">
              <a16:creationId xmlns:a16="http://schemas.microsoft.com/office/drawing/2014/main" id="{00000000-0008-0000-0F00-00005E020000}"/>
            </a:ext>
          </a:extLst>
        </xdr:cNvPr>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46753</xdr:rowOff>
    </xdr:from>
    <xdr:ext cx="469744" cy="259045"/>
    <xdr:sp macro="" textlink="">
      <xdr:nvSpPr>
        <xdr:cNvPr id="607" name="n_2aveValue【保健センター・保健所】&#10;一人当たり面積">
          <a:extLst>
            <a:ext uri="{FF2B5EF4-FFF2-40B4-BE49-F238E27FC236}">
              <a16:creationId xmlns:a16="http://schemas.microsoft.com/office/drawing/2014/main" id="{00000000-0008-0000-0F00-00005F020000}"/>
            </a:ext>
          </a:extLst>
        </xdr:cNvPr>
        <xdr:cNvSpPr txBox="1"/>
      </xdr:nvSpPr>
      <xdr:spPr>
        <a:xfrm>
          <a:off x="20199427"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46753</xdr:rowOff>
    </xdr:from>
    <xdr:ext cx="469744" cy="259045"/>
    <xdr:sp macro="" textlink="">
      <xdr:nvSpPr>
        <xdr:cNvPr id="608" name="n_3aveValue【保健センター・保健所】&#10;一人当たり面積">
          <a:extLst>
            <a:ext uri="{FF2B5EF4-FFF2-40B4-BE49-F238E27FC236}">
              <a16:creationId xmlns:a16="http://schemas.microsoft.com/office/drawing/2014/main" id="{00000000-0008-0000-0F00-000060020000}"/>
            </a:ext>
          </a:extLst>
        </xdr:cNvPr>
        <xdr:cNvSpPr txBox="1"/>
      </xdr:nvSpPr>
      <xdr:spPr>
        <a:xfrm>
          <a:off x="19310427"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46753</xdr:rowOff>
    </xdr:from>
    <xdr:ext cx="469744" cy="259045"/>
    <xdr:sp macro="" textlink="">
      <xdr:nvSpPr>
        <xdr:cNvPr id="609" name="n_4aveValue【保健センター・保健所】&#10;一人当たり面積">
          <a:extLst>
            <a:ext uri="{FF2B5EF4-FFF2-40B4-BE49-F238E27FC236}">
              <a16:creationId xmlns:a16="http://schemas.microsoft.com/office/drawing/2014/main" id="{00000000-0008-0000-0F00-000061020000}"/>
            </a:ext>
          </a:extLst>
        </xdr:cNvPr>
        <xdr:cNvSpPr txBox="1"/>
      </xdr:nvSpPr>
      <xdr:spPr>
        <a:xfrm>
          <a:off x="18421427"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149369</xdr:rowOff>
    </xdr:from>
    <xdr:ext cx="469744" cy="259045"/>
    <xdr:sp macro="" textlink="">
      <xdr:nvSpPr>
        <xdr:cNvPr id="610" name="n_1mainValue【保健センター・保健所】&#10;一人当たり面積">
          <a:extLst>
            <a:ext uri="{FF2B5EF4-FFF2-40B4-BE49-F238E27FC236}">
              <a16:creationId xmlns:a16="http://schemas.microsoft.com/office/drawing/2014/main" id="{00000000-0008-0000-0F00-000062020000}"/>
            </a:ext>
          </a:extLst>
        </xdr:cNvPr>
        <xdr:cNvSpPr txBox="1"/>
      </xdr:nvSpPr>
      <xdr:spPr>
        <a:xfrm>
          <a:off x="210757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149369</xdr:rowOff>
    </xdr:from>
    <xdr:ext cx="469744" cy="259045"/>
    <xdr:sp macro="" textlink="">
      <xdr:nvSpPr>
        <xdr:cNvPr id="611" name="n_2mainValue【保健センター・保健所】&#10;一人当たり面積">
          <a:extLst>
            <a:ext uri="{FF2B5EF4-FFF2-40B4-BE49-F238E27FC236}">
              <a16:creationId xmlns:a16="http://schemas.microsoft.com/office/drawing/2014/main" id="{00000000-0008-0000-0F00-000063020000}"/>
            </a:ext>
          </a:extLst>
        </xdr:cNvPr>
        <xdr:cNvSpPr txBox="1"/>
      </xdr:nvSpPr>
      <xdr:spPr>
        <a:xfrm>
          <a:off x="201994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149369</xdr:rowOff>
    </xdr:from>
    <xdr:ext cx="469744" cy="259045"/>
    <xdr:sp macro="" textlink="">
      <xdr:nvSpPr>
        <xdr:cNvPr id="612" name="n_3mainValue【保健センター・保健所】&#10;一人当たり面積">
          <a:extLst>
            <a:ext uri="{FF2B5EF4-FFF2-40B4-BE49-F238E27FC236}">
              <a16:creationId xmlns:a16="http://schemas.microsoft.com/office/drawing/2014/main" id="{00000000-0008-0000-0F00-000064020000}"/>
            </a:ext>
          </a:extLst>
        </xdr:cNvPr>
        <xdr:cNvSpPr txBox="1"/>
      </xdr:nvSpPr>
      <xdr:spPr>
        <a:xfrm>
          <a:off x="193104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149369</xdr:rowOff>
    </xdr:from>
    <xdr:ext cx="469744" cy="259045"/>
    <xdr:sp macro="" textlink="">
      <xdr:nvSpPr>
        <xdr:cNvPr id="613" name="n_4mainValue【保健センター・保健所】&#10;一人当たり面積">
          <a:extLst>
            <a:ext uri="{FF2B5EF4-FFF2-40B4-BE49-F238E27FC236}">
              <a16:creationId xmlns:a16="http://schemas.microsoft.com/office/drawing/2014/main" id="{00000000-0008-0000-0F00-000065020000}"/>
            </a:ext>
          </a:extLst>
        </xdr:cNvPr>
        <xdr:cNvSpPr txBox="1"/>
      </xdr:nvSpPr>
      <xdr:spPr>
        <a:xfrm>
          <a:off x="184214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消防施設】&#10;有形固定資産減価償却率グラフ枠">
          <a:extLst>
            <a:ext uri="{FF2B5EF4-FFF2-40B4-BE49-F238E27FC236}">
              <a16:creationId xmlns:a16="http://schemas.microsoft.com/office/drawing/2014/main" id="{00000000-0008-0000-0F00-00007E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0" name="【消防施設】&#10;有形固定資産減価償却率最小値テキスト">
          <a:extLst>
            <a:ext uri="{FF2B5EF4-FFF2-40B4-BE49-F238E27FC236}">
              <a16:creationId xmlns:a16="http://schemas.microsoft.com/office/drawing/2014/main" id="{00000000-0008-0000-0F00-000080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642" name="【消防施設】&#10;有形固定資産減価償却率最大値テキスト">
          <a:extLst>
            <a:ext uri="{FF2B5EF4-FFF2-40B4-BE49-F238E27FC236}">
              <a16:creationId xmlns:a16="http://schemas.microsoft.com/office/drawing/2014/main" id="{00000000-0008-0000-0F00-000082020000}"/>
            </a:ext>
          </a:extLst>
        </xdr:cNvPr>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52269</xdr:rowOff>
    </xdr:from>
    <xdr:ext cx="405111" cy="259045"/>
    <xdr:sp macro="" textlink="">
      <xdr:nvSpPr>
        <xdr:cNvPr id="644" name="【消防施設】&#10;有形固定資産減価償却率平均値テキスト">
          <a:extLst>
            <a:ext uri="{FF2B5EF4-FFF2-40B4-BE49-F238E27FC236}">
              <a16:creationId xmlns:a16="http://schemas.microsoft.com/office/drawing/2014/main" id="{00000000-0008-0000-0F00-000084020000}"/>
            </a:ext>
          </a:extLst>
        </xdr:cNvPr>
        <xdr:cNvSpPr txBox="1"/>
      </xdr:nvSpPr>
      <xdr:spPr>
        <a:xfrm>
          <a:off x="16357600" y="14282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6268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646" name="フローチャート: 判断 645">
          <a:extLst>
            <a:ext uri="{FF2B5EF4-FFF2-40B4-BE49-F238E27FC236}">
              <a16:creationId xmlns:a16="http://schemas.microsoft.com/office/drawing/2014/main" id="{00000000-0008-0000-0F00-000086020000}"/>
            </a:ext>
          </a:extLst>
        </xdr:cNvPr>
        <xdr:cNvSpPr/>
      </xdr:nvSpPr>
      <xdr:spPr>
        <a:xfrm>
          <a:off x="15430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647" name="フローチャート: 判断 646">
          <a:extLst>
            <a:ext uri="{FF2B5EF4-FFF2-40B4-BE49-F238E27FC236}">
              <a16:creationId xmlns:a16="http://schemas.microsoft.com/office/drawing/2014/main" id="{00000000-0008-0000-0F00-000087020000}"/>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152219</xdr:rowOff>
    </xdr:from>
    <xdr:to>
      <xdr:col>72</xdr:col>
      <xdr:colOff>38100</xdr:colOff>
      <xdr:row>83</xdr:row>
      <xdr:rowOff>82369</xdr:rowOff>
    </xdr:to>
    <xdr:sp macro="" textlink="">
      <xdr:nvSpPr>
        <xdr:cNvPr id="648" name="フローチャート: 判断 647">
          <a:extLst>
            <a:ext uri="{FF2B5EF4-FFF2-40B4-BE49-F238E27FC236}">
              <a16:creationId xmlns:a16="http://schemas.microsoft.com/office/drawing/2014/main" id="{00000000-0008-0000-0F00-000088020000}"/>
            </a:ext>
          </a:extLst>
        </xdr:cNvPr>
        <xdr:cNvSpPr/>
      </xdr:nvSpPr>
      <xdr:spPr>
        <a:xfrm>
          <a:off x="13652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144055</xdr:rowOff>
    </xdr:from>
    <xdr:to>
      <xdr:col>67</xdr:col>
      <xdr:colOff>101600</xdr:colOff>
      <xdr:row>83</xdr:row>
      <xdr:rowOff>74205</xdr:rowOff>
    </xdr:to>
    <xdr:sp macro="" textlink="">
      <xdr:nvSpPr>
        <xdr:cNvPr id="649" name="フローチャート: 判断 648">
          <a:extLst>
            <a:ext uri="{FF2B5EF4-FFF2-40B4-BE49-F238E27FC236}">
              <a16:creationId xmlns:a16="http://schemas.microsoft.com/office/drawing/2014/main" id="{00000000-0008-0000-0F00-000089020000}"/>
            </a:ext>
          </a:extLst>
        </xdr:cNvPr>
        <xdr:cNvSpPr/>
      </xdr:nvSpPr>
      <xdr:spPr>
        <a:xfrm>
          <a:off x="12763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49349</xdr:rowOff>
    </xdr:from>
    <xdr:to>
      <xdr:col>85</xdr:col>
      <xdr:colOff>177800</xdr:colOff>
      <xdr:row>83</xdr:row>
      <xdr:rowOff>150949</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62687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72226</xdr:rowOff>
    </xdr:from>
    <xdr:ext cx="405111" cy="259045"/>
    <xdr:sp macro="" textlink="">
      <xdr:nvSpPr>
        <xdr:cNvPr id="656" name="【消防施設】&#10;有形固定資産減価償却率該当値テキスト">
          <a:extLst>
            <a:ext uri="{FF2B5EF4-FFF2-40B4-BE49-F238E27FC236}">
              <a16:creationId xmlns:a16="http://schemas.microsoft.com/office/drawing/2014/main" id="{00000000-0008-0000-0F00-000090020000}"/>
            </a:ext>
          </a:extLst>
        </xdr:cNvPr>
        <xdr:cNvSpPr txBox="1"/>
      </xdr:nvSpPr>
      <xdr:spPr>
        <a:xfrm>
          <a:off x="16357600" y="14131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6894</xdr:rowOff>
    </xdr:from>
    <xdr:to>
      <xdr:col>81</xdr:col>
      <xdr:colOff>101600</xdr:colOff>
      <xdr:row>83</xdr:row>
      <xdr:rowOff>108494</xdr:rowOff>
    </xdr:to>
    <xdr:sp macro="" textlink="">
      <xdr:nvSpPr>
        <xdr:cNvPr id="657" name="楕円 656">
          <a:extLst>
            <a:ext uri="{FF2B5EF4-FFF2-40B4-BE49-F238E27FC236}">
              <a16:creationId xmlns:a16="http://schemas.microsoft.com/office/drawing/2014/main" id="{00000000-0008-0000-0F00-000091020000}"/>
            </a:ext>
          </a:extLst>
        </xdr:cNvPr>
        <xdr:cNvSpPr/>
      </xdr:nvSpPr>
      <xdr:spPr>
        <a:xfrm>
          <a:off x="15430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57694</xdr:rowOff>
    </xdr:from>
    <xdr:to>
      <xdr:col>85</xdr:col>
      <xdr:colOff>127000</xdr:colOff>
      <xdr:row>83</xdr:row>
      <xdr:rowOff>100149</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5481300" y="1428804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88537</xdr:rowOff>
    </xdr:from>
    <xdr:to>
      <xdr:col>76</xdr:col>
      <xdr:colOff>165100</xdr:colOff>
      <xdr:row>84</xdr:row>
      <xdr:rowOff>18687</xdr:rowOff>
    </xdr:to>
    <xdr:sp macro="" textlink="">
      <xdr:nvSpPr>
        <xdr:cNvPr id="659" name="楕円 658">
          <a:extLst>
            <a:ext uri="{FF2B5EF4-FFF2-40B4-BE49-F238E27FC236}">
              <a16:creationId xmlns:a16="http://schemas.microsoft.com/office/drawing/2014/main" id="{00000000-0008-0000-0F00-000093020000}"/>
            </a:ext>
          </a:extLst>
        </xdr:cNvPr>
        <xdr:cNvSpPr/>
      </xdr:nvSpPr>
      <xdr:spPr>
        <a:xfrm>
          <a:off x="145415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57694</xdr:rowOff>
    </xdr:from>
    <xdr:to>
      <xdr:col>81</xdr:col>
      <xdr:colOff>50800</xdr:colOff>
      <xdr:row>83</xdr:row>
      <xdr:rowOff>139337</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flipV="1">
          <a:off x="14592300" y="1428804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49349</xdr:rowOff>
    </xdr:from>
    <xdr:to>
      <xdr:col>72</xdr:col>
      <xdr:colOff>38100</xdr:colOff>
      <xdr:row>83</xdr:row>
      <xdr:rowOff>150949</xdr:rowOff>
    </xdr:to>
    <xdr:sp macro="" textlink="">
      <xdr:nvSpPr>
        <xdr:cNvPr id="661" name="楕円 660">
          <a:extLst>
            <a:ext uri="{FF2B5EF4-FFF2-40B4-BE49-F238E27FC236}">
              <a16:creationId xmlns:a16="http://schemas.microsoft.com/office/drawing/2014/main" id="{00000000-0008-0000-0F00-000095020000}"/>
            </a:ext>
          </a:extLst>
        </xdr:cNvPr>
        <xdr:cNvSpPr/>
      </xdr:nvSpPr>
      <xdr:spPr>
        <a:xfrm>
          <a:off x="136525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100149</xdr:rowOff>
    </xdr:from>
    <xdr:to>
      <xdr:col>76</xdr:col>
      <xdr:colOff>114300</xdr:colOff>
      <xdr:row>83</xdr:row>
      <xdr:rowOff>139337</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3703300" y="1433049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153851</xdr:rowOff>
    </xdr:from>
    <xdr:to>
      <xdr:col>67</xdr:col>
      <xdr:colOff>101600</xdr:colOff>
      <xdr:row>80</xdr:row>
      <xdr:rowOff>84001</xdr:rowOff>
    </xdr:to>
    <xdr:sp macro="" textlink="">
      <xdr:nvSpPr>
        <xdr:cNvPr id="663" name="楕円 662">
          <a:extLst>
            <a:ext uri="{FF2B5EF4-FFF2-40B4-BE49-F238E27FC236}">
              <a16:creationId xmlns:a16="http://schemas.microsoft.com/office/drawing/2014/main" id="{00000000-0008-0000-0F00-000097020000}"/>
            </a:ext>
          </a:extLst>
        </xdr:cNvPr>
        <xdr:cNvSpPr/>
      </xdr:nvSpPr>
      <xdr:spPr>
        <a:xfrm>
          <a:off x="12763500" y="1369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33201</xdr:rowOff>
    </xdr:from>
    <xdr:to>
      <xdr:col>71</xdr:col>
      <xdr:colOff>177800</xdr:colOff>
      <xdr:row>83</xdr:row>
      <xdr:rowOff>100149</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2814300" y="13749201"/>
          <a:ext cx="889000" cy="58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146975</xdr:rowOff>
    </xdr:from>
    <xdr:ext cx="405111" cy="259045"/>
    <xdr:sp macro="" textlink="">
      <xdr:nvSpPr>
        <xdr:cNvPr id="665" name="n_1aveValue【消防施設】&#10;有形固定資産減価償却率">
          <a:extLst>
            <a:ext uri="{FF2B5EF4-FFF2-40B4-BE49-F238E27FC236}">
              <a16:creationId xmlns:a16="http://schemas.microsoft.com/office/drawing/2014/main" id="{00000000-0008-0000-0F00-000099020000}"/>
            </a:ext>
          </a:extLst>
        </xdr:cNvPr>
        <xdr:cNvSpPr txBox="1"/>
      </xdr:nvSpPr>
      <xdr:spPr>
        <a:xfrm>
          <a:off x="152660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666" name="n_2aveValue【消防施設】&#10;有形固定資産減価償却率">
          <a:extLst>
            <a:ext uri="{FF2B5EF4-FFF2-40B4-BE49-F238E27FC236}">
              <a16:creationId xmlns:a16="http://schemas.microsoft.com/office/drawing/2014/main" id="{00000000-0008-0000-0F00-00009A020000}"/>
            </a:ext>
          </a:extLst>
        </xdr:cNvPr>
        <xdr:cNvSpPr txBox="1"/>
      </xdr:nvSpPr>
      <xdr:spPr>
        <a:xfrm>
          <a:off x="14389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98896</xdr:rowOff>
    </xdr:from>
    <xdr:ext cx="405111" cy="259045"/>
    <xdr:sp macro="" textlink="">
      <xdr:nvSpPr>
        <xdr:cNvPr id="667" name="n_3aveValue【消防施設】&#10;有形固定資産減価償却率">
          <a:extLst>
            <a:ext uri="{FF2B5EF4-FFF2-40B4-BE49-F238E27FC236}">
              <a16:creationId xmlns:a16="http://schemas.microsoft.com/office/drawing/2014/main" id="{00000000-0008-0000-0F00-00009B020000}"/>
            </a:ext>
          </a:extLst>
        </xdr:cNvPr>
        <xdr:cNvSpPr txBox="1"/>
      </xdr:nvSpPr>
      <xdr:spPr>
        <a:xfrm>
          <a:off x="13500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65332</xdr:rowOff>
    </xdr:from>
    <xdr:ext cx="405111" cy="259045"/>
    <xdr:sp macro="" textlink="">
      <xdr:nvSpPr>
        <xdr:cNvPr id="668" name="n_4aveValue【消防施設】&#10;有形固定資産減価償却率">
          <a:extLst>
            <a:ext uri="{FF2B5EF4-FFF2-40B4-BE49-F238E27FC236}">
              <a16:creationId xmlns:a16="http://schemas.microsoft.com/office/drawing/2014/main" id="{00000000-0008-0000-0F00-00009C020000}"/>
            </a:ext>
          </a:extLst>
        </xdr:cNvPr>
        <xdr:cNvSpPr txBox="1"/>
      </xdr:nvSpPr>
      <xdr:spPr>
        <a:xfrm>
          <a:off x="12611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125021</xdr:rowOff>
    </xdr:from>
    <xdr:ext cx="405111" cy="259045"/>
    <xdr:sp macro="" textlink="">
      <xdr:nvSpPr>
        <xdr:cNvPr id="669" name="n_1mainValue【消防施設】&#10;有形固定資産減価償却率">
          <a:extLst>
            <a:ext uri="{FF2B5EF4-FFF2-40B4-BE49-F238E27FC236}">
              <a16:creationId xmlns:a16="http://schemas.microsoft.com/office/drawing/2014/main" id="{00000000-0008-0000-0F00-00009D020000}"/>
            </a:ext>
          </a:extLst>
        </xdr:cNvPr>
        <xdr:cNvSpPr txBox="1"/>
      </xdr:nvSpPr>
      <xdr:spPr>
        <a:xfrm>
          <a:off x="152660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9814</xdr:rowOff>
    </xdr:from>
    <xdr:ext cx="405111" cy="259045"/>
    <xdr:sp macro="" textlink="">
      <xdr:nvSpPr>
        <xdr:cNvPr id="670" name="n_2mainValue【消防施設】&#10;有形固定資産減価償却率">
          <a:extLst>
            <a:ext uri="{FF2B5EF4-FFF2-40B4-BE49-F238E27FC236}">
              <a16:creationId xmlns:a16="http://schemas.microsoft.com/office/drawing/2014/main" id="{00000000-0008-0000-0F00-00009E020000}"/>
            </a:ext>
          </a:extLst>
        </xdr:cNvPr>
        <xdr:cNvSpPr txBox="1"/>
      </xdr:nvSpPr>
      <xdr:spPr>
        <a:xfrm>
          <a:off x="14389744" y="1441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142076</xdr:rowOff>
    </xdr:from>
    <xdr:ext cx="405111" cy="259045"/>
    <xdr:sp macro="" textlink="">
      <xdr:nvSpPr>
        <xdr:cNvPr id="671" name="n_3mainValue【消防施設】&#10;有形固定資産減価償却率">
          <a:extLst>
            <a:ext uri="{FF2B5EF4-FFF2-40B4-BE49-F238E27FC236}">
              <a16:creationId xmlns:a16="http://schemas.microsoft.com/office/drawing/2014/main" id="{00000000-0008-0000-0F00-00009F020000}"/>
            </a:ext>
          </a:extLst>
        </xdr:cNvPr>
        <xdr:cNvSpPr txBox="1"/>
      </xdr:nvSpPr>
      <xdr:spPr>
        <a:xfrm>
          <a:off x="13500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100528</xdr:rowOff>
    </xdr:from>
    <xdr:ext cx="405111" cy="259045"/>
    <xdr:sp macro="" textlink="">
      <xdr:nvSpPr>
        <xdr:cNvPr id="672" name="n_4mainValue【消防施設】&#10;有形固定資産減価償却率">
          <a:extLst>
            <a:ext uri="{FF2B5EF4-FFF2-40B4-BE49-F238E27FC236}">
              <a16:creationId xmlns:a16="http://schemas.microsoft.com/office/drawing/2014/main" id="{00000000-0008-0000-0F00-0000A0020000}"/>
            </a:ext>
          </a:extLst>
        </xdr:cNvPr>
        <xdr:cNvSpPr txBox="1"/>
      </xdr:nvSpPr>
      <xdr:spPr>
        <a:xfrm>
          <a:off x="12611744" y="1347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a:extLst>
            <a:ext uri="{FF2B5EF4-FFF2-40B4-BE49-F238E27FC236}">
              <a16:creationId xmlns:a16="http://schemas.microsoft.com/office/drawing/2014/main" id="{00000000-0008-0000-0F00-0000B5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flipV="1">
          <a:off x="221608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95" name="【消防施設】&#10;一人当たり面積最小値テキスト">
          <a:extLst>
            <a:ext uri="{FF2B5EF4-FFF2-40B4-BE49-F238E27FC236}">
              <a16:creationId xmlns:a16="http://schemas.microsoft.com/office/drawing/2014/main" id="{00000000-0008-0000-0F00-0000B702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697" name="【消防施設】&#10;一人当たり面積最大値テキスト">
          <a:extLst>
            <a:ext uri="{FF2B5EF4-FFF2-40B4-BE49-F238E27FC236}">
              <a16:creationId xmlns:a16="http://schemas.microsoft.com/office/drawing/2014/main" id="{00000000-0008-0000-0F00-0000B9020000}"/>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699" name="【消防施設】&#10;一人当たり面積平均値テキスト">
          <a:extLst>
            <a:ext uri="{FF2B5EF4-FFF2-40B4-BE49-F238E27FC236}">
              <a16:creationId xmlns:a16="http://schemas.microsoft.com/office/drawing/2014/main" id="{00000000-0008-0000-0F00-0000BB020000}"/>
            </a:ext>
          </a:extLst>
        </xdr:cNvPr>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20383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03" name="フローチャート: 判断 702">
          <a:extLst>
            <a:ext uri="{FF2B5EF4-FFF2-40B4-BE49-F238E27FC236}">
              <a16:creationId xmlns:a16="http://schemas.microsoft.com/office/drawing/2014/main" id="{00000000-0008-0000-0F00-0000BF020000}"/>
            </a:ext>
          </a:extLst>
        </xdr:cNvPr>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704" name="フローチャート: 判断 703">
          <a:extLst>
            <a:ext uri="{FF2B5EF4-FFF2-40B4-BE49-F238E27FC236}">
              <a16:creationId xmlns:a16="http://schemas.microsoft.com/office/drawing/2014/main" id="{00000000-0008-0000-0F00-0000C0020000}"/>
            </a:ext>
          </a:extLst>
        </xdr:cNvPr>
        <xdr:cNvSpPr/>
      </xdr:nvSpPr>
      <xdr:spPr>
        <a:xfrm>
          <a:off x="18605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22110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148607</xdr:rowOff>
    </xdr:from>
    <xdr:ext cx="469744" cy="259045"/>
    <xdr:sp macro="" textlink="">
      <xdr:nvSpPr>
        <xdr:cNvPr id="711" name="【消防施設】&#10;一人当たり面積該当値テキスト">
          <a:extLst>
            <a:ext uri="{FF2B5EF4-FFF2-40B4-BE49-F238E27FC236}">
              <a16:creationId xmlns:a16="http://schemas.microsoft.com/office/drawing/2014/main" id="{00000000-0008-0000-0F00-0000C7020000}"/>
            </a:ext>
          </a:extLst>
        </xdr:cNvPr>
        <xdr:cNvSpPr txBox="1"/>
      </xdr:nvSpPr>
      <xdr:spPr>
        <a:xfrm>
          <a:off x="22199600"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2127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49530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21323300" y="1462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165608</xdr:rowOff>
    </xdr:from>
    <xdr:to>
      <xdr:col>107</xdr:col>
      <xdr:colOff>101600</xdr:colOff>
      <xdr:row>85</xdr:row>
      <xdr:rowOff>95758</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20383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44958</xdr:rowOff>
    </xdr:from>
    <xdr:to>
      <xdr:col>111</xdr:col>
      <xdr:colOff>177800</xdr:colOff>
      <xdr:row>85</xdr:row>
      <xdr:rowOff>49530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20434300" y="1461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6" name="楕円 715">
          <a:extLst>
            <a:ext uri="{FF2B5EF4-FFF2-40B4-BE49-F238E27FC236}">
              <a16:creationId xmlns:a16="http://schemas.microsoft.com/office/drawing/2014/main" id="{00000000-0008-0000-0F00-0000CC020000}"/>
            </a:ext>
          </a:extLst>
        </xdr:cNvPr>
        <xdr:cNvSpPr/>
      </xdr:nvSpPr>
      <xdr:spPr>
        <a:xfrm>
          <a:off x="19494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44958</xdr:rowOff>
    </xdr:from>
    <xdr:to>
      <xdr:col>107</xdr:col>
      <xdr:colOff>50800</xdr:colOff>
      <xdr:row>85</xdr:row>
      <xdr:rowOff>49530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flipV="1">
          <a:off x="19545300" y="1461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140463</xdr:rowOff>
    </xdr:from>
    <xdr:to>
      <xdr:col>98</xdr:col>
      <xdr:colOff>38100</xdr:colOff>
      <xdr:row>86</xdr:row>
      <xdr:rowOff>70613</xdr:rowOff>
    </xdr:to>
    <xdr:sp macro="" textlink="">
      <xdr:nvSpPr>
        <xdr:cNvPr id="718" name="楕円 717">
          <a:extLst>
            <a:ext uri="{FF2B5EF4-FFF2-40B4-BE49-F238E27FC236}">
              <a16:creationId xmlns:a16="http://schemas.microsoft.com/office/drawing/2014/main" id="{00000000-0008-0000-0F00-0000CE020000}"/>
            </a:ext>
          </a:extLst>
        </xdr:cNvPr>
        <xdr:cNvSpPr/>
      </xdr:nvSpPr>
      <xdr:spPr>
        <a:xfrm>
          <a:off x="18605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49530</xdr:rowOff>
    </xdr:from>
    <xdr:to>
      <xdr:col>102</xdr:col>
      <xdr:colOff>114300</xdr:colOff>
      <xdr:row>86</xdr:row>
      <xdr:rowOff>19813</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flipV="1">
          <a:off x="18656300" y="14622780"/>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720" name="n_1aveValue【消防施設】&#10;一人当たり面積">
          <a:extLst>
            <a:ext uri="{FF2B5EF4-FFF2-40B4-BE49-F238E27FC236}">
              <a16:creationId xmlns:a16="http://schemas.microsoft.com/office/drawing/2014/main" id="{00000000-0008-0000-0F00-0000D0020000}"/>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73423</xdr:rowOff>
    </xdr:from>
    <xdr:ext cx="469744" cy="259045"/>
    <xdr:sp macro="" textlink="">
      <xdr:nvSpPr>
        <xdr:cNvPr id="721" name="n_2aveValue【消防施設】&#10;一人当たり面積">
          <a:extLst>
            <a:ext uri="{FF2B5EF4-FFF2-40B4-BE49-F238E27FC236}">
              <a16:creationId xmlns:a16="http://schemas.microsoft.com/office/drawing/2014/main" id="{00000000-0008-0000-0F00-0000D1020000}"/>
            </a:ext>
          </a:extLst>
        </xdr:cNvPr>
        <xdr:cNvSpPr txBox="1"/>
      </xdr:nvSpPr>
      <xdr:spPr>
        <a:xfrm>
          <a:off x="20199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722" name="n_3aveValue【消防施設】&#10;一人当たり面積">
          <a:extLst>
            <a:ext uri="{FF2B5EF4-FFF2-40B4-BE49-F238E27FC236}">
              <a16:creationId xmlns:a16="http://schemas.microsoft.com/office/drawing/2014/main" id="{00000000-0008-0000-0F00-0000D2020000}"/>
            </a:ext>
          </a:extLst>
        </xdr:cNvPr>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723" name="n_4aveValue【消防施設】&#10;一人当たり面積">
          <a:extLst>
            <a:ext uri="{FF2B5EF4-FFF2-40B4-BE49-F238E27FC236}">
              <a16:creationId xmlns:a16="http://schemas.microsoft.com/office/drawing/2014/main" id="{00000000-0008-0000-0F00-0000D3020000}"/>
            </a:ext>
          </a:extLst>
        </xdr:cNvPr>
        <xdr:cNvSpPr txBox="1"/>
      </xdr:nvSpPr>
      <xdr:spPr>
        <a:xfrm>
          <a:off x="18421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91457</xdr:rowOff>
    </xdr:from>
    <xdr:ext cx="469744" cy="259045"/>
    <xdr:sp macro="" textlink="">
      <xdr:nvSpPr>
        <xdr:cNvPr id="724" name="n_1mainValue【消防施設】&#10;一人当たり面積">
          <a:extLst>
            <a:ext uri="{FF2B5EF4-FFF2-40B4-BE49-F238E27FC236}">
              <a16:creationId xmlns:a16="http://schemas.microsoft.com/office/drawing/2014/main" id="{00000000-0008-0000-0F00-0000D4020000}"/>
            </a:ext>
          </a:extLst>
        </xdr:cNvPr>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86885</xdr:rowOff>
    </xdr:from>
    <xdr:ext cx="469744" cy="259045"/>
    <xdr:sp macro="" textlink="">
      <xdr:nvSpPr>
        <xdr:cNvPr id="725" name="n_2mainValue【消防施設】&#10;一人当たり面積">
          <a:extLst>
            <a:ext uri="{FF2B5EF4-FFF2-40B4-BE49-F238E27FC236}">
              <a16:creationId xmlns:a16="http://schemas.microsoft.com/office/drawing/2014/main" id="{00000000-0008-0000-0F00-0000D5020000}"/>
            </a:ext>
          </a:extLst>
        </xdr:cNvPr>
        <xdr:cNvSpPr txBox="1"/>
      </xdr:nvSpPr>
      <xdr:spPr>
        <a:xfrm>
          <a:off x="201994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726" name="n_3mainValue【消防施設】&#10;一人当たり面積">
          <a:extLst>
            <a:ext uri="{FF2B5EF4-FFF2-40B4-BE49-F238E27FC236}">
              <a16:creationId xmlns:a16="http://schemas.microsoft.com/office/drawing/2014/main" id="{00000000-0008-0000-0F00-0000D6020000}"/>
            </a:ext>
          </a:extLst>
        </xdr:cNvPr>
        <xdr:cNvSpPr txBox="1"/>
      </xdr:nvSpPr>
      <xdr:spPr>
        <a:xfrm>
          <a:off x="19310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61740</xdr:rowOff>
    </xdr:from>
    <xdr:ext cx="469744" cy="259045"/>
    <xdr:sp macro="" textlink="">
      <xdr:nvSpPr>
        <xdr:cNvPr id="727" name="n_4mainValue【消防施設】&#10;一人当たり面積">
          <a:extLst>
            <a:ext uri="{FF2B5EF4-FFF2-40B4-BE49-F238E27FC236}">
              <a16:creationId xmlns:a16="http://schemas.microsoft.com/office/drawing/2014/main" id="{00000000-0008-0000-0F00-0000D7020000}"/>
            </a:ext>
          </a:extLst>
        </xdr:cNvPr>
        <xdr:cNvSpPr txBox="1"/>
      </xdr:nvSpPr>
      <xdr:spPr>
        <a:xfrm>
          <a:off x="18421427"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庁舎】&#10;有形固定資産減価償却率グラフ枠">
          <a:extLst>
            <a:ext uri="{FF2B5EF4-FFF2-40B4-BE49-F238E27FC236}">
              <a16:creationId xmlns:a16="http://schemas.microsoft.com/office/drawing/2014/main" id="{00000000-0008-0000-0F00-0000F0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flipV="1">
          <a:off x="1631886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754" name="【庁舎】&#10;有形固定資産減価償却率最小値テキスト">
          <a:extLst>
            <a:ext uri="{FF2B5EF4-FFF2-40B4-BE49-F238E27FC236}">
              <a16:creationId xmlns:a16="http://schemas.microsoft.com/office/drawing/2014/main" id="{00000000-0008-0000-0F00-0000F2020000}"/>
            </a:ext>
          </a:extLst>
        </xdr:cNvPr>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756" name="【庁舎】&#10;有形固定資産減価償却率最大値テキスト">
          <a:extLst>
            <a:ext uri="{FF2B5EF4-FFF2-40B4-BE49-F238E27FC236}">
              <a16:creationId xmlns:a16="http://schemas.microsoft.com/office/drawing/2014/main" id="{00000000-0008-0000-0F00-0000F4020000}"/>
            </a:ext>
          </a:extLst>
        </xdr:cNvPr>
        <xdr:cNvSpPr txBox="1"/>
      </xdr:nvSpPr>
      <xdr:spPr>
        <a:xfrm>
          <a:off x="1635760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6230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41746</xdr:rowOff>
    </xdr:from>
    <xdr:ext cx="405111" cy="259045"/>
    <xdr:sp macro="" textlink="">
      <xdr:nvSpPr>
        <xdr:cNvPr id="758" name="【庁舎】&#10;有形固定資産減価償却率平均値テキスト">
          <a:extLst>
            <a:ext uri="{FF2B5EF4-FFF2-40B4-BE49-F238E27FC236}">
              <a16:creationId xmlns:a16="http://schemas.microsoft.com/office/drawing/2014/main" id="{00000000-0008-0000-0F00-0000F6020000}"/>
            </a:ext>
          </a:extLst>
        </xdr:cNvPr>
        <xdr:cNvSpPr txBox="1"/>
      </xdr:nvSpPr>
      <xdr:spPr>
        <a:xfrm>
          <a:off x="16357600" y="1770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761" name="フローチャート: 判断 760">
          <a:extLst>
            <a:ext uri="{FF2B5EF4-FFF2-40B4-BE49-F238E27FC236}">
              <a16:creationId xmlns:a16="http://schemas.microsoft.com/office/drawing/2014/main" id="{00000000-0008-0000-0F00-0000F9020000}"/>
            </a:ext>
          </a:extLst>
        </xdr:cNvPr>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62" name="フローチャート: 判断 761">
          <a:extLst>
            <a:ext uri="{FF2B5EF4-FFF2-40B4-BE49-F238E27FC236}">
              <a16:creationId xmlns:a16="http://schemas.microsoft.com/office/drawing/2014/main" id="{00000000-0008-0000-0F00-0000FA020000}"/>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763" name="フローチャート: 判断 762">
          <a:extLst>
            <a:ext uri="{FF2B5EF4-FFF2-40B4-BE49-F238E27FC236}">
              <a16:creationId xmlns:a16="http://schemas.microsoft.com/office/drawing/2014/main" id="{00000000-0008-0000-0F00-0000FB020000}"/>
            </a:ext>
          </a:extLst>
        </xdr:cNvPr>
        <xdr:cNvSpPr/>
      </xdr:nvSpPr>
      <xdr:spPr>
        <a:xfrm>
          <a:off x="12763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769" name="楕円 768">
          <a:extLst>
            <a:ext uri="{FF2B5EF4-FFF2-40B4-BE49-F238E27FC236}">
              <a16:creationId xmlns:a16="http://schemas.microsoft.com/office/drawing/2014/main" id="{00000000-0008-0000-0F00-000001030000}"/>
            </a:ext>
          </a:extLst>
        </xdr:cNvPr>
        <xdr:cNvSpPr/>
      </xdr:nvSpPr>
      <xdr:spPr>
        <a:xfrm>
          <a:off x="162687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18522</xdr:rowOff>
    </xdr:from>
    <xdr:ext cx="405111" cy="259045"/>
    <xdr:sp macro="" textlink="">
      <xdr:nvSpPr>
        <xdr:cNvPr id="770" name="【庁舎】&#10;有形固定資産減価償却率該当値テキスト">
          <a:extLst>
            <a:ext uri="{FF2B5EF4-FFF2-40B4-BE49-F238E27FC236}">
              <a16:creationId xmlns:a16="http://schemas.microsoft.com/office/drawing/2014/main" id="{00000000-0008-0000-0F00-000002030000}"/>
            </a:ext>
          </a:extLst>
        </xdr:cNvPr>
        <xdr:cNvSpPr txBox="1"/>
      </xdr:nvSpPr>
      <xdr:spPr>
        <a:xfrm>
          <a:off x="16357600" y="1784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5806</xdr:rowOff>
    </xdr:from>
    <xdr:to>
      <xdr:col>81</xdr:col>
      <xdr:colOff>101600</xdr:colOff>
      <xdr:row>104</xdr:row>
      <xdr:rowOff>107406</xdr:rowOff>
    </xdr:to>
    <xdr:sp macro="" textlink="">
      <xdr:nvSpPr>
        <xdr:cNvPr id="771" name="楕円 770">
          <a:extLst>
            <a:ext uri="{FF2B5EF4-FFF2-40B4-BE49-F238E27FC236}">
              <a16:creationId xmlns:a16="http://schemas.microsoft.com/office/drawing/2014/main" id="{00000000-0008-0000-0F00-000003030000}"/>
            </a:ext>
          </a:extLst>
        </xdr:cNvPr>
        <xdr:cNvSpPr/>
      </xdr:nvSpPr>
      <xdr:spPr>
        <a:xfrm>
          <a:off x="154305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56606</xdr:rowOff>
    </xdr:from>
    <xdr:to>
      <xdr:col>85</xdr:col>
      <xdr:colOff>127000</xdr:colOff>
      <xdr:row>104</xdr:row>
      <xdr:rowOff>90895</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a:off x="15481300" y="1788740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773" name="楕円 772">
          <a:extLst>
            <a:ext uri="{FF2B5EF4-FFF2-40B4-BE49-F238E27FC236}">
              <a16:creationId xmlns:a16="http://schemas.microsoft.com/office/drawing/2014/main" id="{00000000-0008-0000-0F00-000005030000}"/>
            </a:ext>
          </a:extLst>
        </xdr:cNvPr>
        <xdr:cNvSpPr/>
      </xdr:nvSpPr>
      <xdr:spPr>
        <a:xfrm>
          <a:off x="14541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23949</xdr:rowOff>
    </xdr:from>
    <xdr:to>
      <xdr:col>81</xdr:col>
      <xdr:colOff>50800</xdr:colOff>
      <xdr:row>104</xdr:row>
      <xdr:rowOff>56606</xdr:rowOff>
    </xdr:to>
    <xdr:cxnSp macro="">
      <xdr:nvCxnSpPr>
        <xdr:cNvPr id="774" name="直線コネクタ 773">
          <a:extLst>
            <a:ext uri="{FF2B5EF4-FFF2-40B4-BE49-F238E27FC236}">
              <a16:creationId xmlns:a16="http://schemas.microsoft.com/office/drawing/2014/main" id="{00000000-0008-0000-0F00-000006030000}"/>
            </a:ext>
          </a:extLst>
        </xdr:cNvPr>
        <xdr:cNvCxnSpPr/>
      </xdr:nvCxnSpPr>
      <xdr:spPr>
        <a:xfrm>
          <a:off x="14592300" y="178547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111942</xdr:rowOff>
    </xdr:from>
    <xdr:to>
      <xdr:col>72</xdr:col>
      <xdr:colOff>38100</xdr:colOff>
      <xdr:row>104</xdr:row>
      <xdr:rowOff>42092</xdr:rowOff>
    </xdr:to>
    <xdr:sp macro="" textlink="">
      <xdr:nvSpPr>
        <xdr:cNvPr id="775" name="楕円 774">
          <a:extLst>
            <a:ext uri="{FF2B5EF4-FFF2-40B4-BE49-F238E27FC236}">
              <a16:creationId xmlns:a16="http://schemas.microsoft.com/office/drawing/2014/main" id="{00000000-0008-0000-0F00-000007030000}"/>
            </a:ext>
          </a:extLst>
        </xdr:cNvPr>
        <xdr:cNvSpPr/>
      </xdr:nvSpPr>
      <xdr:spPr>
        <a:xfrm>
          <a:off x="13652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162742</xdr:rowOff>
    </xdr:from>
    <xdr:to>
      <xdr:col>76</xdr:col>
      <xdr:colOff>114300</xdr:colOff>
      <xdr:row>104</xdr:row>
      <xdr:rowOff>23949</xdr:rowOff>
    </xdr:to>
    <xdr:cxnSp macro="">
      <xdr:nvCxnSpPr>
        <xdr:cNvPr id="776" name="直線コネクタ 775">
          <a:extLst>
            <a:ext uri="{FF2B5EF4-FFF2-40B4-BE49-F238E27FC236}">
              <a16:creationId xmlns:a16="http://schemas.microsoft.com/office/drawing/2014/main" id="{00000000-0008-0000-0F00-000008030000}"/>
            </a:ext>
          </a:extLst>
        </xdr:cNvPr>
        <xdr:cNvCxnSpPr/>
      </xdr:nvCxnSpPr>
      <xdr:spPr>
        <a:xfrm>
          <a:off x="13703300" y="1782209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79284</xdr:rowOff>
    </xdr:from>
    <xdr:to>
      <xdr:col>67</xdr:col>
      <xdr:colOff>101600</xdr:colOff>
      <xdr:row>104</xdr:row>
      <xdr:rowOff>9434</xdr:rowOff>
    </xdr:to>
    <xdr:sp macro="" textlink="">
      <xdr:nvSpPr>
        <xdr:cNvPr id="777" name="楕円 776">
          <a:extLst>
            <a:ext uri="{FF2B5EF4-FFF2-40B4-BE49-F238E27FC236}">
              <a16:creationId xmlns:a16="http://schemas.microsoft.com/office/drawing/2014/main" id="{00000000-0008-0000-0F00-000009030000}"/>
            </a:ext>
          </a:extLst>
        </xdr:cNvPr>
        <xdr:cNvSpPr/>
      </xdr:nvSpPr>
      <xdr:spPr>
        <a:xfrm>
          <a:off x="127635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130084</xdr:rowOff>
    </xdr:from>
    <xdr:to>
      <xdr:col>71</xdr:col>
      <xdr:colOff>177800</xdr:colOff>
      <xdr:row>103</xdr:row>
      <xdr:rowOff>162742</xdr:rowOff>
    </xdr:to>
    <xdr:cxnSp macro="">
      <xdr:nvCxnSpPr>
        <xdr:cNvPr id="778" name="直線コネクタ 777">
          <a:extLst>
            <a:ext uri="{FF2B5EF4-FFF2-40B4-BE49-F238E27FC236}">
              <a16:creationId xmlns:a16="http://schemas.microsoft.com/office/drawing/2014/main" id="{00000000-0008-0000-0F00-00000A030000}"/>
            </a:ext>
          </a:extLst>
        </xdr:cNvPr>
        <xdr:cNvCxnSpPr/>
      </xdr:nvCxnSpPr>
      <xdr:spPr>
        <a:xfrm>
          <a:off x="12814300" y="177894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134456</xdr:rowOff>
    </xdr:from>
    <xdr:ext cx="405111" cy="259045"/>
    <xdr:sp macro="" textlink="">
      <xdr:nvSpPr>
        <xdr:cNvPr id="779" name="n_1aveValue【庁舎】&#10;有形固定資産減価償却率">
          <a:extLst>
            <a:ext uri="{FF2B5EF4-FFF2-40B4-BE49-F238E27FC236}">
              <a16:creationId xmlns:a16="http://schemas.microsoft.com/office/drawing/2014/main" id="{00000000-0008-0000-0F00-00000B030000}"/>
            </a:ext>
          </a:extLst>
        </xdr:cNvPr>
        <xdr:cNvSpPr txBox="1"/>
      </xdr:nvSpPr>
      <xdr:spPr>
        <a:xfrm>
          <a:off x="152660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131190</xdr:rowOff>
    </xdr:from>
    <xdr:ext cx="405111" cy="259045"/>
    <xdr:sp macro="" textlink="">
      <xdr:nvSpPr>
        <xdr:cNvPr id="780" name="n_2aveValue【庁舎】&#10;有形固定資産減価償却率">
          <a:extLst>
            <a:ext uri="{FF2B5EF4-FFF2-40B4-BE49-F238E27FC236}">
              <a16:creationId xmlns:a16="http://schemas.microsoft.com/office/drawing/2014/main" id="{00000000-0008-0000-0F00-00000C030000}"/>
            </a:ext>
          </a:extLst>
        </xdr:cNvPr>
        <xdr:cNvSpPr txBox="1"/>
      </xdr:nvSpPr>
      <xdr:spPr>
        <a:xfrm>
          <a:off x="14389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781" name="n_3aveValue【庁舎】&#10;有形固定資産減価償却率">
          <a:extLst>
            <a:ext uri="{FF2B5EF4-FFF2-40B4-BE49-F238E27FC236}">
              <a16:creationId xmlns:a16="http://schemas.microsoft.com/office/drawing/2014/main" id="{00000000-0008-0000-0F00-00000D030000}"/>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70775</xdr:rowOff>
    </xdr:from>
    <xdr:ext cx="405111" cy="259045"/>
    <xdr:sp macro="" textlink="">
      <xdr:nvSpPr>
        <xdr:cNvPr id="782" name="n_4aveValue【庁舎】&#10;有形固定資産減価償却率">
          <a:extLst>
            <a:ext uri="{FF2B5EF4-FFF2-40B4-BE49-F238E27FC236}">
              <a16:creationId xmlns:a16="http://schemas.microsoft.com/office/drawing/2014/main" id="{00000000-0008-0000-0F00-00000E030000}"/>
            </a:ext>
          </a:extLst>
        </xdr:cNvPr>
        <xdr:cNvSpPr txBox="1"/>
      </xdr:nvSpPr>
      <xdr:spPr>
        <a:xfrm>
          <a:off x="12611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123933</xdr:rowOff>
    </xdr:from>
    <xdr:ext cx="405111" cy="259045"/>
    <xdr:sp macro="" textlink="">
      <xdr:nvSpPr>
        <xdr:cNvPr id="783" name="n_1mainValue【庁舎】&#10;有形固定資産減価償却率">
          <a:extLst>
            <a:ext uri="{FF2B5EF4-FFF2-40B4-BE49-F238E27FC236}">
              <a16:creationId xmlns:a16="http://schemas.microsoft.com/office/drawing/2014/main" id="{00000000-0008-0000-0F00-00000F030000}"/>
            </a:ext>
          </a:extLst>
        </xdr:cNvPr>
        <xdr:cNvSpPr txBox="1"/>
      </xdr:nvSpPr>
      <xdr:spPr>
        <a:xfrm>
          <a:off x="152660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91276</xdr:rowOff>
    </xdr:from>
    <xdr:ext cx="405111" cy="259045"/>
    <xdr:sp macro="" textlink="">
      <xdr:nvSpPr>
        <xdr:cNvPr id="784" name="n_2mainValue【庁舎】&#10;有形固定資産減価償却率">
          <a:extLst>
            <a:ext uri="{FF2B5EF4-FFF2-40B4-BE49-F238E27FC236}">
              <a16:creationId xmlns:a16="http://schemas.microsoft.com/office/drawing/2014/main" id="{00000000-0008-0000-0F00-000010030000}"/>
            </a:ext>
          </a:extLst>
        </xdr:cNvPr>
        <xdr:cNvSpPr txBox="1"/>
      </xdr:nvSpPr>
      <xdr:spPr>
        <a:xfrm>
          <a:off x="14389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58619</xdr:rowOff>
    </xdr:from>
    <xdr:ext cx="405111" cy="259045"/>
    <xdr:sp macro="" textlink="">
      <xdr:nvSpPr>
        <xdr:cNvPr id="785" name="n_3mainValue【庁舎】&#10;有形固定資産減価償却率">
          <a:extLst>
            <a:ext uri="{FF2B5EF4-FFF2-40B4-BE49-F238E27FC236}">
              <a16:creationId xmlns:a16="http://schemas.microsoft.com/office/drawing/2014/main" id="{00000000-0008-0000-0F00-000011030000}"/>
            </a:ext>
          </a:extLst>
        </xdr:cNvPr>
        <xdr:cNvSpPr txBox="1"/>
      </xdr:nvSpPr>
      <xdr:spPr>
        <a:xfrm>
          <a:off x="13500744" y="1754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25961</xdr:rowOff>
    </xdr:from>
    <xdr:ext cx="405111" cy="259045"/>
    <xdr:sp macro="" textlink="">
      <xdr:nvSpPr>
        <xdr:cNvPr id="786" name="n_4mainValue【庁舎】&#10;有形固定資産減価償却率">
          <a:extLst>
            <a:ext uri="{FF2B5EF4-FFF2-40B4-BE49-F238E27FC236}">
              <a16:creationId xmlns:a16="http://schemas.microsoft.com/office/drawing/2014/main" id="{00000000-0008-0000-0F00-000012030000}"/>
            </a:ext>
          </a:extLst>
        </xdr:cNvPr>
        <xdr:cNvSpPr txBox="1"/>
      </xdr:nvSpPr>
      <xdr:spPr>
        <a:xfrm>
          <a:off x="126117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a:extLst>
            <a:ext uri="{FF2B5EF4-FFF2-40B4-BE49-F238E27FC236}">
              <a16:creationId xmlns:a16="http://schemas.microsoft.com/office/drawing/2014/main" id="{00000000-0008-0000-0F00-00002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flipV="1">
          <a:off x="221608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13" name="【庁舎】&#10;一人当たり面積最小値テキスト">
          <a:extLst>
            <a:ext uri="{FF2B5EF4-FFF2-40B4-BE49-F238E27FC236}">
              <a16:creationId xmlns:a16="http://schemas.microsoft.com/office/drawing/2014/main" id="{00000000-0008-0000-0F00-00002D030000}"/>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815" name="【庁舎】&#10;一人当たり面積最大値テキスト">
          <a:extLst>
            <a:ext uri="{FF2B5EF4-FFF2-40B4-BE49-F238E27FC236}">
              <a16:creationId xmlns:a16="http://schemas.microsoft.com/office/drawing/2014/main" id="{00000000-0008-0000-0F00-00002F030000}"/>
            </a:ext>
          </a:extLst>
        </xdr:cNvPr>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817" name="【庁舎】&#10;一人当たり面積平均値テキスト">
          <a:extLst>
            <a:ext uri="{FF2B5EF4-FFF2-40B4-BE49-F238E27FC236}">
              <a16:creationId xmlns:a16="http://schemas.microsoft.com/office/drawing/2014/main" id="{00000000-0008-0000-0F00-000031030000}"/>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18" name="フローチャート: 判断 817">
          <a:extLst>
            <a:ext uri="{FF2B5EF4-FFF2-40B4-BE49-F238E27FC236}">
              <a16:creationId xmlns:a16="http://schemas.microsoft.com/office/drawing/2014/main" id="{00000000-0008-0000-0F00-000032030000}"/>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819" name="フローチャート: 判断 818">
          <a:extLst>
            <a:ext uri="{FF2B5EF4-FFF2-40B4-BE49-F238E27FC236}">
              <a16:creationId xmlns:a16="http://schemas.microsoft.com/office/drawing/2014/main" id="{00000000-0008-0000-0F00-000033030000}"/>
            </a:ext>
          </a:extLst>
        </xdr:cNvPr>
        <xdr:cNvSpPr/>
      </xdr:nvSpPr>
      <xdr:spPr>
        <a:xfrm>
          <a:off x="21272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136434</xdr:rowOff>
    </xdr:from>
    <xdr:to>
      <xdr:col>107</xdr:col>
      <xdr:colOff>101600</xdr:colOff>
      <xdr:row>105</xdr:row>
      <xdr:rowOff>66584</xdr:rowOff>
    </xdr:to>
    <xdr:sp macro="" textlink="">
      <xdr:nvSpPr>
        <xdr:cNvPr id="820" name="フローチャート: 判断 819">
          <a:extLst>
            <a:ext uri="{FF2B5EF4-FFF2-40B4-BE49-F238E27FC236}">
              <a16:creationId xmlns:a16="http://schemas.microsoft.com/office/drawing/2014/main" id="{00000000-0008-0000-0F00-000034030000}"/>
            </a:ext>
          </a:extLst>
        </xdr:cNvPr>
        <xdr:cNvSpPr/>
      </xdr:nvSpPr>
      <xdr:spPr>
        <a:xfrm>
          <a:off x="20383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103777</xdr:rowOff>
    </xdr:from>
    <xdr:to>
      <xdr:col>102</xdr:col>
      <xdr:colOff>165100</xdr:colOff>
      <xdr:row>105</xdr:row>
      <xdr:rowOff>33927</xdr:rowOff>
    </xdr:to>
    <xdr:sp macro="" textlink="">
      <xdr:nvSpPr>
        <xdr:cNvPr id="821" name="フローチャート: 判断 820">
          <a:extLst>
            <a:ext uri="{FF2B5EF4-FFF2-40B4-BE49-F238E27FC236}">
              <a16:creationId xmlns:a16="http://schemas.microsoft.com/office/drawing/2014/main" id="{00000000-0008-0000-0F00-000035030000}"/>
            </a:ext>
          </a:extLst>
        </xdr:cNvPr>
        <xdr:cNvSpPr/>
      </xdr:nvSpPr>
      <xdr:spPr>
        <a:xfrm>
          <a:off x="19494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146231</xdr:rowOff>
    </xdr:from>
    <xdr:to>
      <xdr:col>98</xdr:col>
      <xdr:colOff>38100</xdr:colOff>
      <xdr:row>105</xdr:row>
      <xdr:rowOff>76381</xdr:rowOff>
    </xdr:to>
    <xdr:sp macro="" textlink="">
      <xdr:nvSpPr>
        <xdr:cNvPr id="822" name="フローチャート: 判断 821">
          <a:extLst>
            <a:ext uri="{FF2B5EF4-FFF2-40B4-BE49-F238E27FC236}">
              <a16:creationId xmlns:a16="http://schemas.microsoft.com/office/drawing/2014/main" id="{00000000-0008-0000-0F00-000036030000}"/>
            </a:ext>
          </a:extLst>
        </xdr:cNvPr>
        <xdr:cNvSpPr/>
      </xdr:nvSpPr>
      <xdr:spPr>
        <a:xfrm>
          <a:off x="18605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F00-00003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79284</xdr:rowOff>
    </xdr:from>
    <xdr:to>
      <xdr:col>116</xdr:col>
      <xdr:colOff>114300</xdr:colOff>
      <xdr:row>106</xdr:row>
      <xdr:rowOff>9434</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221107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57711</xdr:rowOff>
    </xdr:from>
    <xdr:ext cx="469744" cy="259045"/>
    <xdr:sp macro="" textlink="">
      <xdr:nvSpPr>
        <xdr:cNvPr id="829" name="【庁舎】&#10;一人当たり面積該当値テキスト">
          <a:extLst>
            <a:ext uri="{FF2B5EF4-FFF2-40B4-BE49-F238E27FC236}">
              <a16:creationId xmlns:a16="http://schemas.microsoft.com/office/drawing/2014/main" id="{00000000-0008-0000-0F00-00003D030000}"/>
            </a:ext>
          </a:extLst>
        </xdr:cNvPr>
        <xdr:cNvSpPr txBox="1"/>
      </xdr:nvSpPr>
      <xdr:spPr>
        <a:xfrm>
          <a:off x="22199600" y="180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79284</xdr:rowOff>
    </xdr:from>
    <xdr:to>
      <xdr:col>112</xdr:col>
      <xdr:colOff>38100</xdr:colOff>
      <xdr:row>106</xdr:row>
      <xdr:rowOff>9434</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21272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130084</xdr:rowOff>
    </xdr:from>
    <xdr:to>
      <xdr:col>116</xdr:col>
      <xdr:colOff>63500</xdr:colOff>
      <xdr:row>105</xdr:row>
      <xdr:rowOff>130084</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a:off x="21323300" y="181323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79284</xdr:rowOff>
    </xdr:from>
    <xdr:to>
      <xdr:col>107</xdr:col>
      <xdr:colOff>101600</xdr:colOff>
      <xdr:row>106</xdr:row>
      <xdr:rowOff>9434</xdr:rowOff>
    </xdr:to>
    <xdr:sp macro="" textlink="">
      <xdr:nvSpPr>
        <xdr:cNvPr id="832" name="楕円 831">
          <a:extLst>
            <a:ext uri="{FF2B5EF4-FFF2-40B4-BE49-F238E27FC236}">
              <a16:creationId xmlns:a16="http://schemas.microsoft.com/office/drawing/2014/main" id="{00000000-0008-0000-0F00-000040030000}"/>
            </a:ext>
          </a:extLst>
        </xdr:cNvPr>
        <xdr:cNvSpPr/>
      </xdr:nvSpPr>
      <xdr:spPr>
        <a:xfrm>
          <a:off x="20383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130084</xdr:rowOff>
    </xdr:from>
    <xdr:to>
      <xdr:col>111</xdr:col>
      <xdr:colOff>177800</xdr:colOff>
      <xdr:row>105</xdr:row>
      <xdr:rowOff>130084</xdr:rowOff>
    </xdr:to>
    <xdr:cxnSp macro="">
      <xdr:nvCxnSpPr>
        <xdr:cNvPr id="833" name="直線コネクタ 832">
          <a:extLst>
            <a:ext uri="{FF2B5EF4-FFF2-40B4-BE49-F238E27FC236}">
              <a16:creationId xmlns:a16="http://schemas.microsoft.com/office/drawing/2014/main" id="{00000000-0008-0000-0F00-000041030000}"/>
            </a:ext>
          </a:extLst>
        </xdr:cNvPr>
        <xdr:cNvCxnSpPr/>
      </xdr:nvCxnSpPr>
      <xdr:spPr>
        <a:xfrm>
          <a:off x="20434300" y="181323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79284</xdr:rowOff>
    </xdr:from>
    <xdr:to>
      <xdr:col>102</xdr:col>
      <xdr:colOff>165100</xdr:colOff>
      <xdr:row>106</xdr:row>
      <xdr:rowOff>9434</xdr:rowOff>
    </xdr:to>
    <xdr:sp macro="" textlink="">
      <xdr:nvSpPr>
        <xdr:cNvPr id="834" name="楕円 833">
          <a:extLst>
            <a:ext uri="{FF2B5EF4-FFF2-40B4-BE49-F238E27FC236}">
              <a16:creationId xmlns:a16="http://schemas.microsoft.com/office/drawing/2014/main" id="{00000000-0008-0000-0F00-000042030000}"/>
            </a:ext>
          </a:extLst>
        </xdr:cNvPr>
        <xdr:cNvSpPr/>
      </xdr:nvSpPr>
      <xdr:spPr>
        <a:xfrm>
          <a:off x="19494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130084</xdr:rowOff>
    </xdr:from>
    <xdr:to>
      <xdr:col>107</xdr:col>
      <xdr:colOff>50800</xdr:colOff>
      <xdr:row>105</xdr:row>
      <xdr:rowOff>130084</xdr:rowOff>
    </xdr:to>
    <xdr:cxnSp macro="">
      <xdr:nvCxnSpPr>
        <xdr:cNvPr id="835" name="直線コネクタ 834">
          <a:extLst>
            <a:ext uri="{FF2B5EF4-FFF2-40B4-BE49-F238E27FC236}">
              <a16:creationId xmlns:a16="http://schemas.microsoft.com/office/drawing/2014/main" id="{00000000-0008-0000-0F00-000043030000}"/>
            </a:ext>
          </a:extLst>
        </xdr:cNvPr>
        <xdr:cNvCxnSpPr/>
      </xdr:nvCxnSpPr>
      <xdr:spPr>
        <a:xfrm>
          <a:off x="19545300" y="181323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79284</xdr:rowOff>
    </xdr:from>
    <xdr:to>
      <xdr:col>98</xdr:col>
      <xdr:colOff>38100</xdr:colOff>
      <xdr:row>106</xdr:row>
      <xdr:rowOff>9434</xdr:rowOff>
    </xdr:to>
    <xdr:sp macro="" textlink="">
      <xdr:nvSpPr>
        <xdr:cNvPr id="836" name="楕円 835">
          <a:extLst>
            <a:ext uri="{FF2B5EF4-FFF2-40B4-BE49-F238E27FC236}">
              <a16:creationId xmlns:a16="http://schemas.microsoft.com/office/drawing/2014/main" id="{00000000-0008-0000-0F00-000044030000}"/>
            </a:ext>
          </a:extLst>
        </xdr:cNvPr>
        <xdr:cNvSpPr/>
      </xdr:nvSpPr>
      <xdr:spPr>
        <a:xfrm>
          <a:off x="18605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130084</xdr:rowOff>
    </xdr:from>
    <xdr:to>
      <xdr:col>102</xdr:col>
      <xdr:colOff>114300</xdr:colOff>
      <xdr:row>105</xdr:row>
      <xdr:rowOff>130084</xdr:rowOff>
    </xdr:to>
    <xdr:cxnSp macro="">
      <xdr:nvCxnSpPr>
        <xdr:cNvPr id="837" name="直線コネクタ 836">
          <a:extLst>
            <a:ext uri="{FF2B5EF4-FFF2-40B4-BE49-F238E27FC236}">
              <a16:creationId xmlns:a16="http://schemas.microsoft.com/office/drawing/2014/main" id="{00000000-0008-0000-0F00-000045030000}"/>
            </a:ext>
          </a:extLst>
        </xdr:cNvPr>
        <xdr:cNvCxnSpPr/>
      </xdr:nvCxnSpPr>
      <xdr:spPr>
        <a:xfrm>
          <a:off x="18656300" y="181323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22696</xdr:rowOff>
    </xdr:from>
    <xdr:ext cx="469744" cy="259045"/>
    <xdr:sp macro="" textlink="">
      <xdr:nvSpPr>
        <xdr:cNvPr id="838" name="n_1aveValue【庁舎】&#10;一人当たり面積">
          <a:extLst>
            <a:ext uri="{FF2B5EF4-FFF2-40B4-BE49-F238E27FC236}">
              <a16:creationId xmlns:a16="http://schemas.microsoft.com/office/drawing/2014/main" id="{00000000-0008-0000-0F00-000046030000}"/>
            </a:ext>
          </a:extLst>
        </xdr:cNvPr>
        <xdr:cNvSpPr txBox="1"/>
      </xdr:nvSpPr>
      <xdr:spPr>
        <a:xfrm>
          <a:off x="210757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83111</xdr:rowOff>
    </xdr:from>
    <xdr:ext cx="469744" cy="259045"/>
    <xdr:sp macro="" textlink="">
      <xdr:nvSpPr>
        <xdr:cNvPr id="839" name="n_2aveValue【庁舎】&#10;一人当たり面積">
          <a:extLst>
            <a:ext uri="{FF2B5EF4-FFF2-40B4-BE49-F238E27FC236}">
              <a16:creationId xmlns:a16="http://schemas.microsoft.com/office/drawing/2014/main" id="{00000000-0008-0000-0F00-000047030000}"/>
            </a:ext>
          </a:extLst>
        </xdr:cNvPr>
        <xdr:cNvSpPr txBox="1"/>
      </xdr:nvSpPr>
      <xdr:spPr>
        <a:xfrm>
          <a:off x="20199427" y="1774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50454</xdr:rowOff>
    </xdr:from>
    <xdr:ext cx="469744" cy="259045"/>
    <xdr:sp macro="" textlink="">
      <xdr:nvSpPr>
        <xdr:cNvPr id="840" name="n_3aveValue【庁舎】&#10;一人当たり面積">
          <a:extLst>
            <a:ext uri="{FF2B5EF4-FFF2-40B4-BE49-F238E27FC236}">
              <a16:creationId xmlns:a16="http://schemas.microsoft.com/office/drawing/2014/main" id="{00000000-0008-0000-0F00-000048030000}"/>
            </a:ext>
          </a:extLst>
        </xdr:cNvPr>
        <xdr:cNvSpPr txBox="1"/>
      </xdr:nvSpPr>
      <xdr:spPr>
        <a:xfrm>
          <a:off x="19310427" y="1770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92908</xdr:rowOff>
    </xdr:from>
    <xdr:ext cx="469744" cy="259045"/>
    <xdr:sp macro="" textlink="">
      <xdr:nvSpPr>
        <xdr:cNvPr id="841" name="n_4aveValue【庁舎】&#10;一人当たり面積">
          <a:extLst>
            <a:ext uri="{FF2B5EF4-FFF2-40B4-BE49-F238E27FC236}">
              <a16:creationId xmlns:a16="http://schemas.microsoft.com/office/drawing/2014/main" id="{00000000-0008-0000-0F00-000049030000}"/>
            </a:ext>
          </a:extLst>
        </xdr:cNvPr>
        <xdr:cNvSpPr txBox="1"/>
      </xdr:nvSpPr>
      <xdr:spPr>
        <a:xfrm>
          <a:off x="18421427" y="17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561</xdr:rowOff>
    </xdr:from>
    <xdr:ext cx="469744" cy="259045"/>
    <xdr:sp macro="" textlink="">
      <xdr:nvSpPr>
        <xdr:cNvPr id="842" name="n_1mainValue【庁舎】&#10;一人当たり面積">
          <a:extLst>
            <a:ext uri="{FF2B5EF4-FFF2-40B4-BE49-F238E27FC236}">
              <a16:creationId xmlns:a16="http://schemas.microsoft.com/office/drawing/2014/main" id="{00000000-0008-0000-0F00-00004A030000}"/>
            </a:ext>
          </a:extLst>
        </xdr:cNvPr>
        <xdr:cNvSpPr txBox="1"/>
      </xdr:nvSpPr>
      <xdr:spPr>
        <a:xfrm>
          <a:off x="21075727"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561</xdr:rowOff>
    </xdr:from>
    <xdr:ext cx="469744" cy="259045"/>
    <xdr:sp macro="" textlink="">
      <xdr:nvSpPr>
        <xdr:cNvPr id="843" name="n_2mainValue【庁舎】&#10;一人当たり面積">
          <a:extLst>
            <a:ext uri="{FF2B5EF4-FFF2-40B4-BE49-F238E27FC236}">
              <a16:creationId xmlns:a16="http://schemas.microsoft.com/office/drawing/2014/main" id="{00000000-0008-0000-0F00-00004B030000}"/>
            </a:ext>
          </a:extLst>
        </xdr:cNvPr>
        <xdr:cNvSpPr txBox="1"/>
      </xdr:nvSpPr>
      <xdr:spPr>
        <a:xfrm>
          <a:off x="20199427"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561</xdr:rowOff>
    </xdr:from>
    <xdr:ext cx="469744" cy="259045"/>
    <xdr:sp macro="" textlink="">
      <xdr:nvSpPr>
        <xdr:cNvPr id="844" name="n_3mainValue【庁舎】&#10;一人当たり面積">
          <a:extLst>
            <a:ext uri="{FF2B5EF4-FFF2-40B4-BE49-F238E27FC236}">
              <a16:creationId xmlns:a16="http://schemas.microsoft.com/office/drawing/2014/main" id="{00000000-0008-0000-0F00-00004C030000}"/>
            </a:ext>
          </a:extLst>
        </xdr:cNvPr>
        <xdr:cNvSpPr txBox="1"/>
      </xdr:nvSpPr>
      <xdr:spPr>
        <a:xfrm>
          <a:off x="19310427"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561</xdr:rowOff>
    </xdr:from>
    <xdr:ext cx="469744" cy="259045"/>
    <xdr:sp macro="" textlink="">
      <xdr:nvSpPr>
        <xdr:cNvPr id="845" name="n_4mainValue【庁舎】&#10;一人当たり面積">
          <a:extLst>
            <a:ext uri="{FF2B5EF4-FFF2-40B4-BE49-F238E27FC236}">
              <a16:creationId xmlns:a16="http://schemas.microsoft.com/office/drawing/2014/main" id="{00000000-0008-0000-0F00-00004D030000}"/>
            </a:ext>
          </a:extLst>
        </xdr:cNvPr>
        <xdr:cNvSpPr txBox="1"/>
      </xdr:nvSpPr>
      <xdr:spPr>
        <a:xfrm>
          <a:off x="18421427"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ほとんどの施設において、有形固定資産減価償却率は類似団体内平均値を下回っているものの、「図書館」、「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」については類似団体内平均値を上回っている。「図書館」につい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過去に施設の統廃合を行ったことから維持管理費はやや抑制できている状況である。個別施設計画に基づく施設の長寿命化改修については築年数の関係もあり、２０３９年頃までは行わない予定であるが、エレベーター等の機械</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設備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や電気設備の老朽化が進んでいることから、優先度に応じた施設の改修を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検討する必要がある。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について、過去に行った大規模な耐震工事により、指標は令和３年度まで類似団体内平均値を下回っていたが、築４０年以上を経過し老朽化が進んでいることもあり、令和４年度は類似団体内平均値を上回った。今後、新庁舎建設を含めた庁舎のあり方についての検討を進めるとともに、優先度に応じた改修を実施する必要がある。また、「一般廃棄物処理施設」について、令和３年度までの指標は類似団体内平均値を大きく上回っていたが、汚泥脱水機等の大型設備更新を行ったことにより、類似団体内平均値を下回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86,271
84,162
18.37
31,733,815
30,336,441
1,182,400
18,491,926
28,972,883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財政力指数の分子である基準財政収入額については、個人市民税（所得割）・固定資産税（家屋）・地方消費税交付金等が前年度より増となったことにより、全体で</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9,810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万円の増となった。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財政力指数の分母である基準</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財政</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需要額については、臨時財政対策債振替相当額の影響等により、全体で</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8,082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千円の増となった。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結果として、令和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年度の財政力指数（</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か年平均）は</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0.03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0.85</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今後、高齢化や障害サービスの利用増などの影響により、高齢者福祉費・社会福祉費は増加を見込むが、公債費については現在、高止まりの時期であるため、今後は緩やかに減少していく見込みである。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137583</xdr:rowOff>
    </xdr:from>
    <xdr:to>
      <xdr:col>23</xdr:col>
      <xdr:colOff>133350</xdr:colOff>
      <xdr:row>40</xdr:row>
      <xdr:rowOff>26458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24133"/>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8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77258</xdr:rowOff>
    </xdr:from>
    <xdr:to>
      <xdr:col>19</xdr:col>
      <xdr:colOff>133350</xdr:colOff>
      <xdr:row>39</xdr:row>
      <xdr:rowOff>137583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6380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77258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437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16933</xdr:rowOff>
    </xdr:from>
    <xdr:to>
      <xdr:col>11</xdr:col>
      <xdr:colOff>31750</xdr:colOff>
      <xdr:row>39</xdr:row>
      <xdr:rowOff>57150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034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147108</xdr:rowOff>
    </xdr:from>
    <xdr:to>
      <xdr:col>23</xdr:col>
      <xdr:colOff>184150</xdr:colOff>
      <xdr:row>40</xdr:row>
      <xdr:rowOff>77258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163635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7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26458</xdr:rowOff>
    </xdr:from>
    <xdr:to>
      <xdr:col>15</xdr:col>
      <xdr:colOff>133350</xdr:colOff>
      <xdr:row>39</xdr:row>
      <xdr:rowOff>128058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138235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137583</xdr:rowOff>
    </xdr:from>
    <xdr:to>
      <xdr:col>7</xdr:col>
      <xdr:colOff>31750</xdr:colOff>
      <xdr:row>39</xdr:row>
      <xdr:rowOff>67733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77910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年度決算における経常収支比率は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％となり、前年比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ポイントの増加となった。これは、令和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において生じた、普通交付税及び臨時財政対策債の増加に伴う経常的収入の増加要因がなくなったたことにより経常的収入が減少したことや、原油価格高騰に伴う電気料金・ガス料金の上昇により経常的経費が上昇したことなどが起因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について、経常的収入の増減に左右される部分はあるものの、公債費は緩やかに減少していくことが見込まれるため、経常的経費の急激な上昇はないものと予測される。そのため、引き続き基金の取崩に依存しない持続可能な財政運営を目指して行財政改革に取り組んで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127423</xdr:rowOff>
    </xdr:from>
    <xdr:to>
      <xdr:col>23</xdr:col>
      <xdr:colOff>133350</xdr:colOff>
      <xdr:row>62</xdr:row>
      <xdr:rowOff>165100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85873"/>
          <a:ext cx="8382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127423</xdr:rowOff>
    </xdr:from>
    <xdr:to>
      <xdr:col>19</xdr:col>
      <xdr:colOff>133350</xdr:colOff>
      <xdr:row>66</xdr:row>
      <xdr:rowOff>146896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585873"/>
          <a:ext cx="889000" cy="87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125306</xdr:rowOff>
    </xdr:from>
    <xdr:to>
      <xdr:col>15</xdr:col>
      <xdr:colOff>82550</xdr:colOff>
      <xdr:row>66</xdr:row>
      <xdr:rowOff>146896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26955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87630</xdr:rowOff>
    </xdr:from>
    <xdr:to>
      <xdr:col>15</xdr:col>
      <xdr:colOff>133350</xdr:colOff>
      <xdr:row>64</xdr:row>
      <xdr:rowOff>17780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27957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79587</xdr:rowOff>
    </xdr:from>
    <xdr:to>
      <xdr:col>11</xdr:col>
      <xdr:colOff>31750</xdr:colOff>
      <xdr:row>65</xdr:row>
      <xdr:rowOff>125306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52387"/>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44044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55456</xdr:rowOff>
    </xdr:from>
    <xdr:to>
      <xdr:col>7</xdr:col>
      <xdr:colOff>31750</xdr:colOff>
      <xdr:row>63</xdr:row>
      <xdr:rowOff>157056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167233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130827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76623</xdr:rowOff>
    </xdr:from>
    <xdr:to>
      <xdr:col>19</xdr:col>
      <xdr:colOff>184150</xdr:colOff>
      <xdr:row>62</xdr:row>
      <xdr:rowOff>6773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16950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0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96096</xdr:rowOff>
    </xdr:from>
    <xdr:to>
      <xdr:col>15</xdr:col>
      <xdr:colOff>133350</xdr:colOff>
      <xdr:row>67</xdr:row>
      <xdr:rowOff>26246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41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11023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49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74506</xdr:rowOff>
    </xdr:from>
    <xdr:to>
      <xdr:col>11</xdr:col>
      <xdr:colOff>82550</xdr:colOff>
      <xdr:row>66</xdr:row>
      <xdr:rowOff>4656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160883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0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28787</xdr:rowOff>
    </xdr:from>
    <xdr:to>
      <xdr:col>7</xdr:col>
      <xdr:colOff>31750</xdr:colOff>
      <xdr:row>64</xdr:row>
      <xdr:rowOff>130387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115164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[121,783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人当たり人件費・物件費等決算額は前年度から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これは、物価高騰に伴う光熱費等の上昇により物件費が増となった一方で、人件費において主に保育士や再任用職員に係る報酬・手当が減少になったことなどにより、全体で減となった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は、定員管理計画に基づき職員数の削減を進めた結果、類似団体と比較して低い水準を維持していることから、今後も職員数の適正化を図るとともに、会計年度任用職員を含めた人件費の適正管理に取り組んで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63382"/>
          <a:ext cx="0" cy="1673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5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53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0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6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49516</xdr:rowOff>
    </xdr:from>
    <xdr:to>
      <xdr:col>23</xdr:col>
      <xdr:colOff>133350</xdr:colOff>
      <xdr:row>82</xdr:row>
      <xdr:rowOff>56411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108416"/>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140910</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9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56411</xdr:rowOff>
    </xdr:from>
    <xdr:to>
      <xdr:col>19</xdr:col>
      <xdr:colOff>133350</xdr:colOff>
      <xdr:row>82</xdr:row>
      <xdr:rowOff>80541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1531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38453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6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153333</xdr:rowOff>
    </xdr:from>
    <xdr:to>
      <xdr:col>15</xdr:col>
      <xdr:colOff>82550</xdr:colOff>
      <xdr:row>82</xdr:row>
      <xdr:rowOff>80541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40783"/>
          <a:ext cx="889000" cy="9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16721</xdr:rowOff>
    </xdr:from>
    <xdr:to>
      <xdr:col>15</xdr:col>
      <xdr:colOff>133350</xdr:colOff>
      <xdr:row>83</xdr:row>
      <xdr:rowOff>118321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24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103098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3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148783</xdr:rowOff>
    </xdr:from>
    <xdr:to>
      <xdr:col>11</xdr:col>
      <xdr:colOff>31750</xdr:colOff>
      <xdr:row>81</xdr:row>
      <xdr:rowOff>153333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36233"/>
          <a:ext cx="8890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75369</xdr:rowOff>
    </xdr:from>
    <xdr:to>
      <xdr:col>11</xdr:col>
      <xdr:colOff>82550</xdr:colOff>
      <xdr:row>83</xdr:row>
      <xdr:rowOff>5519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161746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35164</xdr:rowOff>
    </xdr:from>
    <xdr:to>
      <xdr:col>7</xdr:col>
      <xdr:colOff>31750</xdr:colOff>
      <xdr:row>82</xdr:row>
      <xdr:rowOff>136764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9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121541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8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170166</xdr:rowOff>
    </xdr:from>
    <xdr:to>
      <xdr:col>23</xdr:col>
      <xdr:colOff>184150</xdr:colOff>
      <xdr:row>82</xdr:row>
      <xdr:rowOff>100316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5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15243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0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5611</xdr:rowOff>
    </xdr:from>
    <xdr:to>
      <xdr:col>19</xdr:col>
      <xdr:colOff>184150</xdr:colOff>
      <xdr:row>82</xdr:row>
      <xdr:rowOff>107211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6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117388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33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29741</xdr:rowOff>
    </xdr:from>
    <xdr:to>
      <xdr:col>15</xdr:col>
      <xdr:colOff>133350</xdr:colOff>
      <xdr:row>82</xdr:row>
      <xdr:rowOff>131341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8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141518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57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102533</xdr:rowOff>
    </xdr:from>
    <xdr:to>
      <xdr:col>11</xdr:col>
      <xdr:colOff>82550</xdr:colOff>
      <xdr:row>82</xdr:row>
      <xdr:rowOff>32683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8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42860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5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97983</xdr:rowOff>
    </xdr:from>
    <xdr:to>
      <xdr:col>7</xdr:col>
      <xdr:colOff>31750</xdr:colOff>
      <xdr:row>82</xdr:row>
      <xdr:rowOff>28133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8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38310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54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各種手当については、国家公務員の給与改正に合わせて見直しを行っており、通勤手当、住居手当、扶養手当などにおける支給要件の確認を行うなど、定期的な支給チェックにも努めている。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68036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94971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136979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9841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136979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0186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87</xdr:row>
      <xdr:rowOff>102507</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501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25598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年の合併以降、定員管理計画に基づく取組を進めた結果、目標（</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人の削減）を達成することができたが、平成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年度には定年退職者がピークを迎え、再任用希望者が増加した。また、保育ニーズの増加に対応し、保育園の待機児童ゼロ対策のため、保育士職を増員せざるを得ない状況となった。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今後は定員管理計画（令和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年度）に基づき、全体の職員数は計画初年度である令和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年度の水準を維持しつつ、それぞれの職種間において適正な人員配分を行い、定員の適正化に努めていく。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17356</xdr:rowOff>
    </xdr:from>
    <xdr:to>
      <xdr:col>81</xdr:col>
      <xdr:colOff>44450</xdr:colOff>
      <xdr:row>60</xdr:row>
      <xdr:rowOff>47519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304356"/>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135696</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22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45508</xdr:rowOff>
    </xdr:from>
    <xdr:to>
      <xdr:col>77</xdr:col>
      <xdr:colOff>44450</xdr:colOff>
      <xdr:row>60</xdr:row>
      <xdr:rowOff>47519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33250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72513</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45508</xdr:rowOff>
    </xdr:from>
    <xdr:to>
      <xdr:col>72</xdr:col>
      <xdr:colOff>203200</xdr:colOff>
      <xdr:row>60</xdr:row>
      <xdr:rowOff>85725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3325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61930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63606</xdr:rowOff>
    </xdr:from>
    <xdr:to>
      <xdr:col>68</xdr:col>
      <xdr:colOff>152400</xdr:colOff>
      <xdr:row>60</xdr:row>
      <xdr:rowOff>85725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50606"/>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82038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138006</xdr:rowOff>
    </xdr:from>
    <xdr:to>
      <xdr:col>81</xdr:col>
      <xdr:colOff>95250</xdr:colOff>
      <xdr:row>60</xdr:row>
      <xdr:rowOff>68156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154533</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168169</xdr:rowOff>
    </xdr:from>
    <xdr:to>
      <xdr:col>77</xdr:col>
      <xdr:colOff>95250</xdr:colOff>
      <xdr:row>60</xdr:row>
      <xdr:rowOff>98319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8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108496</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052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166158</xdr:rowOff>
    </xdr:from>
    <xdr:to>
      <xdr:col>73</xdr:col>
      <xdr:colOff>44450</xdr:colOff>
      <xdr:row>60</xdr:row>
      <xdr:rowOff>96308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106485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05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34925</xdr:rowOff>
    </xdr:from>
    <xdr:to>
      <xdr:col>68</xdr:col>
      <xdr:colOff>203200</xdr:colOff>
      <xdr:row>60</xdr:row>
      <xdr:rowOff>136525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146702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12806</xdr:rowOff>
    </xdr:from>
    <xdr:to>
      <xdr:col>64</xdr:col>
      <xdr:colOff>152400</xdr:colOff>
      <xdr:row>60</xdr:row>
      <xdr:rowOff>114406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9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124583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06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横ばいの水準となっている。これは、標準税収入額等や普通交付税額が増加したものの、臨時財政対策債発行可能額が大幅に減少し相殺されたことにより、分母の数値に大きな変動がなかったから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今後数年間は、合併特例債に係る元利償還のピーク時にあたるため、実質公債費比率はほぼ横ばいとなるが、その後は徐々に下降していく見込みである。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11854</xdr:rowOff>
    </xdr:from>
    <xdr:to>
      <xdr:col>81</xdr:col>
      <xdr:colOff>44450</xdr:colOff>
      <xdr:row>41</xdr:row>
      <xdr:rowOff>19896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04130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19896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252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167217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93674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169756</xdr:rowOff>
    </xdr:from>
    <xdr:to>
      <xdr:col>68</xdr:col>
      <xdr:colOff>152400</xdr:colOff>
      <xdr:row>40</xdr:row>
      <xdr:rowOff>78740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85630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149031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140546</xdr:rowOff>
    </xdr:from>
    <xdr:to>
      <xdr:col>77</xdr:col>
      <xdr:colOff>95250</xdr:colOff>
      <xdr:row>41</xdr:row>
      <xdr:rowOff>70696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118956</xdr:rowOff>
    </xdr:from>
    <xdr:to>
      <xdr:col>64</xdr:col>
      <xdr:colOff>152400</xdr:colOff>
      <xdr:row>40</xdr:row>
      <xdr:rowOff>49106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59283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％と、前年度に比べ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り、令和元年度並みの水準にまで落ち着いている。要因としては、分母に当たる標準財政規模は減少したものの、分子の将来負担額における地方債の現在高の減少や、その控除分にあたる充当可能基金が増加したことによ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では、充当可能基金について未だバランスが取れておらず、毎年の将来負担比率に影響を与える状況が続いているが、今後はほぼ横ばいとなる見通しである。「財政中期試算」では、当初予算編成時における財政調整基金の現在高について「標準財政規模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％程度」を目標としていることから、基金の取崩に依存しない財政基盤を目指していく。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44097</xdr:rowOff>
    </xdr:from>
    <xdr:to>
      <xdr:col>81</xdr:col>
      <xdr:colOff>44450</xdr:colOff>
      <xdr:row>15</xdr:row>
      <xdr:rowOff>34854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444397"/>
          <a:ext cx="838200" cy="16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34854</xdr:rowOff>
    </xdr:from>
    <xdr:to>
      <xdr:col>77</xdr:col>
      <xdr:colOff>44450</xdr:colOff>
      <xdr:row>16</xdr:row>
      <xdr:rowOff>14887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2606604"/>
          <a:ext cx="889000" cy="15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40075</xdr:rowOff>
    </xdr:from>
    <xdr:to>
      <xdr:col>72</xdr:col>
      <xdr:colOff>203200</xdr:colOff>
      <xdr:row>16</xdr:row>
      <xdr:rowOff>14887</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4401800" y="2440375"/>
          <a:ext cx="889000" cy="31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84596</xdr:rowOff>
    </xdr:from>
    <xdr:to>
      <xdr:col>73</xdr:col>
      <xdr:colOff>44450</xdr:colOff>
      <xdr:row>16</xdr:row>
      <xdr:rowOff>14746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24923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40075</xdr:rowOff>
    </xdr:from>
    <xdr:to>
      <xdr:col>68</xdr:col>
      <xdr:colOff>152400</xdr:colOff>
      <xdr:row>14</xdr:row>
      <xdr:rowOff>61525</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2440375"/>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89958</xdr:rowOff>
    </xdr:from>
    <xdr:to>
      <xdr:col>68</xdr:col>
      <xdr:colOff>203200</xdr:colOff>
      <xdr:row>16</xdr:row>
      <xdr:rowOff>20108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66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4885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74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87277</xdr:rowOff>
    </xdr:from>
    <xdr:to>
      <xdr:col>64</xdr:col>
      <xdr:colOff>152400</xdr:colOff>
      <xdr:row>16</xdr:row>
      <xdr:rowOff>17427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65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2204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74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164747</xdr:rowOff>
    </xdr:from>
    <xdr:to>
      <xdr:col>81</xdr:col>
      <xdr:colOff>95250</xdr:colOff>
      <xdr:row>14</xdr:row>
      <xdr:rowOff>94897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39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41574</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44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155504</xdr:rowOff>
    </xdr:from>
    <xdr:to>
      <xdr:col>77</xdr:col>
      <xdr:colOff>95250</xdr:colOff>
      <xdr:row>15</xdr:row>
      <xdr:rowOff>85654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55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70431</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642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135537</xdr:rowOff>
    </xdr:from>
    <xdr:to>
      <xdr:col>73</xdr:col>
      <xdr:colOff>44450</xdr:colOff>
      <xdr:row>16</xdr:row>
      <xdr:rowOff>65687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7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50464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79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160725</xdr:rowOff>
    </xdr:from>
    <xdr:to>
      <xdr:col>68</xdr:col>
      <xdr:colOff>203200</xdr:colOff>
      <xdr:row>14</xdr:row>
      <xdr:rowOff>90875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3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101052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158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10725</xdr:rowOff>
    </xdr:from>
    <xdr:to>
      <xdr:col>64</xdr:col>
      <xdr:colOff>152400</xdr:colOff>
      <xdr:row>14</xdr:row>
      <xdr:rowOff>112325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41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122502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17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86,271
84,162
18.37
31,733,815
30,336,441
1,182,400
18,491,926
28,972,883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人件費が占める割合は類似団体平均・愛知県平均と比べて低い水準を維持している。これは、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定員管理計画（令和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年度）に基づ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く適正な人員配分を行ったことに加え、特別職人件費の減（統括参事の廃止、副市長不在期間等）、再任用職員の減（</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人）、主に保育士を中心とした期末手当等の減などにより、人件費を抑制することができたためである。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職員数の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水準を維持しつつ、それぞれの職種間において適正な人員配分を行い、定員の適正化に努めていく。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153670</xdr:rowOff>
    </xdr:from>
    <xdr:to>
      <xdr:col>24</xdr:col>
      <xdr:colOff>25400</xdr:colOff>
      <xdr:row>35</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544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168910</xdr:rowOff>
    </xdr:from>
    <xdr:to>
      <xdr:col>19</xdr:col>
      <xdr:colOff>187325</xdr:colOff>
      <xdr:row>37</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6966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16510</xdr:rowOff>
    </xdr:from>
    <xdr:to>
      <xdr:col>15</xdr:col>
      <xdr:colOff>98425</xdr:colOff>
      <xdr:row>37</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1726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34290</xdr:rowOff>
    </xdr:from>
    <xdr:to>
      <xdr:col>15</xdr:col>
      <xdr:colOff>149225</xdr:colOff>
      <xdr:row>37</xdr:row>
      <xdr:rowOff>135890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146067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96520</xdr:rowOff>
    </xdr:from>
    <xdr:to>
      <xdr:col>11</xdr:col>
      <xdr:colOff>9525</xdr:colOff>
      <xdr:row>35</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25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118110</xdr:rowOff>
    </xdr:from>
    <xdr:to>
      <xdr:col>20</xdr:col>
      <xdr:colOff>38100</xdr:colOff>
      <xdr:row>36</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137160</xdr:rowOff>
    </xdr:from>
    <xdr:to>
      <xdr:col>11</xdr:col>
      <xdr:colOff>60325</xdr:colOff>
      <xdr:row>35</xdr:row>
      <xdr:rowOff>67310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77487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45720</xdr:rowOff>
    </xdr:from>
    <xdr:to>
      <xdr:col>6</xdr:col>
      <xdr:colOff>171450</xdr:colOff>
      <xdr:row>34</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157497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物件費は類似団体平均・愛知県平均と比べて高い水準となっている。令和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年度における物件費の主な増加要因として、物価高騰に伴う賄材料費の増、原油価格高騰に伴う電気料金・ガス料金の増などがあげられる。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本市は類似団体と比較し、保有する施設数が多いため、公共施設の運営・維持管理費・借地料に係る経費が引き続き高い水準で推移している。今後は、現在取り組んでいる公共施設の統廃合を加速させ、経常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152146</xdr:rowOff>
    </xdr:from>
    <xdr:to>
      <xdr:col>82</xdr:col>
      <xdr:colOff>107950</xdr:colOff>
      <xdr:row>18</xdr:row>
      <xdr:rowOff>154432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66796"/>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152146</xdr:rowOff>
    </xdr:from>
    <xdr:to>
      <xdr:col>78</xdr:col>
      <xdr:colOff>69850</xdr:colOff>
      <xdr:row>19</xdr:row>
      <xdr:rowOff>120142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066796"/>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120142</xdr:rowOff>
    </xdr:from>
    <xdr:to>
      <xdr:col>73</xdr:col>
      <xdr:colOff>180975</xdr:colOff>
      <xdr:row>21</xdr:row>
      <xdr:rowOff>88138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377692"/>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xdr:rowOff>
    </xdr:from>
    <xdr:to>
      <xdr:col>74</xdr:col>
      <xdr:colOff>31750</xdr:colOff>
      <xdr:row>16</xdr:row>
      <xdr:rowOff>118364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128541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88138</xdr:rowOff>
    </xdr:from>
    <xdr:to>
      <xdr:col>69</xdr:col>
      <xdr:colOff>92075</xdr:colOff>
      <xdr:row>21</xdr:row>
      <xdr:rowOff>88138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6885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117348</xdr:rowOff>
    </xdr:from>
    <xdr:to>
      <xdr:col>69</xdr:col>
      <xdr:colOff>142875</xdr:colOff>
      <xdr:row>17</xdr:row>
      <xdr:rowOff>47498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57675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21099</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103632</xdr:rowOff>
    </xdr:from>
    <xdr:to>
      <xdr:col>82</xdr:col>
      <xdr:colOff>158750</xdr:colOff>
      <xdr:row>19</xdr:row>
      <xdr:rowOff>33782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75709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101346</xdr:rowOff>
    </xdr:from>
    <xdr:to>
      <xdr:col>78</xdr:col>
      <xdr:colOff>120650</xdr:colOff>
      <xdr:row>18</xdr:row>
      <xdr:rowOff>31496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16273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0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69342</xdr:rowOff>
    </xdr:from>
    <xdr:to>
      <xdr:col>74</xdr:col>
      <xdr:colOff>31750</xdr:colOff>
      <xdr:row>19</xdr:row>
      <xdr:rowOff>170942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3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155719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41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37338</xdr:rowOff>
    </xdr:from>
    <xdr:to>
      <xdr:col>69</xdr:col>
      <xdr:colOff>142875</xdr:colOff>
      <xdr:row>21</xdr:row>
      <xdr:rowOff>138938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63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123715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72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37338</xdr:rowOff>
    </xdr:from>
    <xdr:to>
      <xdr:col>65</xdr:col>
      <xdr:colOff>53975</xdr:colOff>
      <xdr:row>21</xdr:row>
      <xdr:rowOff>138938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63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123715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72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扶助費が占める割合は</a:t>
          </a:r>
          <a:r>
            <a:rPr kumimoji="1" lang="en-US" altLang="ja-JP" sz="1100">
              <a:latin typeface="ＭＳ Ｐゴシック" panose="020B0600070205080204" pitchFamily="50" charset="-128"/>
              <a:ea typeface="ＭＳ Ｐゴシック" panose="020B0600070205080204" pitchFamily="50" charset="-128"/>
            </a:rPr>
            <a:t>12.4</a:t>
          </a:r>
          <a:r>
            <a:rPr kumimoji="1" lang="ja-JP" altLang="en-US" sz="1100">
              <a:latin typeface="ＭＳ Ｐゴシック" panose="020B0600070205080204" pitchFamily="50" charset="-128"/>
              <a:ea typeface="ＭＳ Ｐゴシック" panose="020B0600070205080204" pitchFamily="50" charset="-128"/>
            </a:rPr>
            <a:t>％と前年度と比べ、</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ポイントの増加となっている。これは、障害サービス費・児童通所サービス費におけるサービス利用件数・人数が増えたことなどによる。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上記サービス費は増加が見込まれ、医療費、生活保護費、保育給付費についても上昇傾向にある。また、児童手当の支給対象年齢の引上げなども予定されるため、扶助費の上昇傾向は続いていくものと見込ま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43180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758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55</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7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40657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88900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75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xdr:rowOff>
    </xdr:from>
    <xdr:to>
      <xdr:col>15</xdr:col>
      <xdr:colOff>149225</xdr:colOff>
      <xdr:row>55</xdr:row>
      <xdr:rowOff>113030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123207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66040</xdr:rowOff>
    </xdr:from>
    <xdr:to>
      <xdr:col>11</xdr:col>
      <xdr:colOff>9525</xdr:colOff>
      <xdr:row>56</xdr:row>
      <xdr:rowOff>88900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667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64770</xdr:rowOff>
    </xdr:from>
    <xdr:to>
      <xdr:col>11</xdr:col>
      <xdr:colOff>60325</xdr:colOff>
      <xdr:row>55</xdr:row>
      <xdr:rowOff>166370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5097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41910</xdr:rowOff>
    </xdr:from>
    <xdr:to>
      <xdr:col>6</xdr:col>
      <xdr:colOff>171450</xdr:colOff>
      <xdr:row>55</xdr:row>
      <xdr:rowOff>143510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153687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135907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6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xdr:rowOff>
    </xdr:from>
    <xdr:to>
      <xdr:col>6</xdr:col>
      <xdr:colOff>171450</xdr:colOff>
      <xdr:row>56</xdr:row>
      <xdr:rowOff>116840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101617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その他経費が占める割合は同水準を維持しており、令和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年度については、経費の大部分を占める操出金の決算額に大きな変動がなかったことによる。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今後は高齢化の進展や各種給付の増加に伴い、介護保険特別会計や愛知県後期高齢者医療連合に係る繰出金の増加が見込まれる。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133350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537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56</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57</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6139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82550</xdr:rowOff>
    </xdr:from>
    <xdr:to>
      <xdr:col>69</xdr:col>
      <xdr:colOff>92075</xdr:colOff>
      <xdr:row>57</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855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63500</xdr:rowOff>
    </xdr:from>
    <xdr:to>
      <xdr:col>69</xdr:col>
      <xdr:colOff>142875</xdr:colOff>
      <xdr:row>58</xdr:row>
      <xdr:rowOff>165100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82550</xdr:rowOff>
    </xdr:from>
    <xdr:to>
      <xdr:col>82</xdr:col>
      <xdr:colOff>158750</xdr:colOff>
      <xdr:row>56</xdr:row>
      <xdr:rowOff>12700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99077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31750</xdr:rowOff>
    </xdr:from>
    <xdr:to>
      <xdr:col>65</xdr:col>
      <xdr:colOff>53975</xdr:colOff>
      <xdr:row>57</xdr:row>
      <xdr:rowOff>133350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補助費等は類似団体平均を下回っており、減少傾向にある。令和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年度における補助費等の主な減少要因として、西春日井広域事務組合への負担金の減や、市単独事業である幼児給食費無料化終了に伴う減などが挙げられる。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今後も市単独事業については見直しを進め、一部事務組合や各種団体への補助金等についても内容を精査することにより、全体経費の抑制に努める。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44704</xdr:rowOff>
    </xdr:from>
    <xdr:to>
      <xdr:col>82</xdr:col>
      <xdr:colOff>107950</xdr:colOff>
      <xdr:row>36</xdr:row>
      <xdr:rowOff>76708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2169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37</xdr:row>
      <xdr:rowOff>37846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24890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37</xdr:row>
      <xdr:rowOff>37846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2717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136144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2717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165354</xdr:rowOff>
    </xdr:from>
    <xdr:to>
      <xdr:col>82</xdr:col>
      <xdr:colOff>158750</xdr:colOff>
      <xdr:row>36</xdr:row>
      <xdr:rowOff>95504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10431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158496</xdr:rowOff>
    </xdr:from>
    <xdr:to>
      <xdr:col>74</xdr:col>
      <xdr:colOff>31750</xdr:colOff>
      <xdr:row>37</xdr:row>
      <xdr:rowOff>88646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公債費が占める割合は</a:t>
          </a:r>
          <a:r>
            <a:rPr kumimoji="1" lang="en-US" altLang="ja-JP" sz="1100">
              <a:latin typeface="ＭＳ Ｐゴシック" panose="020B0600070205080204" pitchFamily="50" charset="-128"/>
              <a:ea typeface="ＭＳ Ｐゴシック" panose="020B0600070205080204" pitchFamily="50" charset="-128"/>
            </a:rPr>
            <a:t>15.2</a:t>
          </a:r>
          <a:r>
            <a:rPr kumimoji="1" lang="ja-JP" altLang="en-US" sz="1100">
              <a:latin typeface="ＭＳ Ｐゴシック" panose="020B0600070205080204" pitchFamily="50" charset="-128"/>
              <a:ea typeface="ＭＳ Ｐゴシック" panose="020B0600070205080204" pitchFamily="50" charset="-128"/>
            </a:rPr>
            <a:t>％と前年度に比べ、</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ポイントの増加となっている。これは、雨水貯留施設整備に係る合併特例債の元金償還開始などにより、公債費が増加したことによる。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今後数年間は、合併特例債に係る元利償還のピークにあたるため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、経常収支比率に占める公債費の割合も高い水準を維持するものと見込まれる。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56135</xdr:rowOff>
    </xdr:from>
    <xdr:to>
      <xdr:col>24</xdr:col>
      <xdr:colOff>25400</xdr:colOff>
      <xdr:row>77</xdr:row>
      <xdr:rowOff>78994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25778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56135</xdr:rowOff>
    </xdr:from>
    <xdr:to>
      <xdr:col>19</xdr:col>
      <xdr:colOff>187325</xdr:colOff>
      <xdr:row>77</xdr:row>
      <xdr:rowOff>78994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25778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80535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10413</xdr:rowOff>
    </xdr:from>
    <xdr:to>
      <xdr:col>15</xdr:col>
      <xdr:colOff>98425</xdr:colOff>
      <xdr:row>77</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212063"/>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99568</xdr:rowOff>
    </xdr:from>
    <xdr:to>
      <xdr:col>11</xdr:col>
      <xdr:colOff>9525</xdr:colOff>
      <xdr:row>77</xdr:row>
      <xdr:rowOff>10413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129768"/>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28194</xdr:rowOff>
    </xdr:from>
    <xdr:to>
      <xdr:col>24</xdr:col>
      <xdr:colOff>76200</xdr:colOff>
      <xdr:row>77</xdr:row>
      <xdr:rowOff>129794</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271</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5335</xdr:rowOff>
    </xdr:from>
    <xdr:to>
      <xdr:col>20</xdr:col>
      <xdr:colOff>38100</xdr:colOff>
      <xdr:row>77</xdr:row>
      <xdr:rowOff>106935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91712</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28194</xdr:rowOff>
    </xdr:from>
    <xdr:to>
      <xdr:col>15</xdr:col>
      <xdr:colOff>149225</xdr:colOff>
      <xdr:row>77</xdr:row>
      <xdr:rowOff>129794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131063</xdr:rowOff>
    </xdr:from>
    <xdr:to>
      <xdr:col>11</xdr:col>
      <xdr:colOff>60325</xdr:colOff>
      <xdr:row>77</xdr:row>
      <xdr:rowOff>61213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48768</xdr:rowOff>
    </xdr:from>
    <xdr:to>
      <xdr:col>6</xdr:col>
      <xdr:colOff>171450</xdr:colOff>
      <xdr:row>76</xdr:row>
      <xdr:rowOff>150368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160545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公債費は約</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千万円の増加である一方、公債費以外の経費については主に物件費・扶助費の伸びが大きく、約</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億円の増加となったことから、前年度より</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ポイント増加し</a:t>
          </a:r>
          <a:r>
            <a:rPr kumimoji="1" lang="en-US" altLang="ja-JP" sz="1100">
              <a:latin typeface="ＭＳ Ｐゴシック" panose="020B0600070205080204" pitchFamily="50" charset="-128"/>
              <a:ea typeface="ＭＳ Ｐゴシック" panose="020B0600070205080204" pitchFamily="50" charset="-128"/>
            </a:rPr>
            <a:t>74.8</a:t>
          </a:r>
          <a:r>
            <a:rPr kumimoji="1" lang="ja-JP" altLang="en-US" sz="1100">
              <a:latin typeface="ＭＳ Ｐゴシック" panose="020B0600070205080204" pitchFamily="50" charset="-128"/>
              <a:ea typeface="ＭＳ Ｐゴシック" panose="020B0600070205080204" pitchFamily="50" charset="-128"/>
            </a:rPr>
            <a:t>％となっている。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今後数年間は、合併特例債に係る元利償還のピークにあた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り、公債費は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徐々に下降していく見込みである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ため、公債費以外の比率は増加していくものと見込まれる。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167005</xdr:rowOff>
    </xdr:from>
    <xdr:to>
      <xdr:col>82</xdr:col>
      <xdr:colOff>107950</xdr:colOff>
      <xdr:row>75</xdr:row>
      <xdr:rowOff>115570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2854305"/>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36847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067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167005</xdr:rowOff>
    </xdr:from>
    <xdr:to>
      <xdr:col>78</xdr:col>
      <xdr:colOff>69850</xdr:colOff>
      <xdr:row>78</xdr:row>
      <xdr:rowOff>75564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2854305"/>
          <a:ext cx="889000" cy="59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139716</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998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24130</xdr:rowOff>
    </xdr:from>
    <xdr:to>
      <xdr:col>73</xdr:col>
      <xdr:colOff>180975</xdr:colOff>
      <xdr:row>78</xdr:row>
      <xdr:rowOff>75564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3972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156211</xdr:rowOff>
    </xdr:from>
    <xdr:to>
      <xdr:col>74</xdr:col>
      <xdr:colOff>31750</xdr:colOff>
      <xdr:row>76</xdr:row>
      <xdr:rowOff>86361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144145</xdr:rowOff>
    </xdr:from>
    <xdr:to>
      <xdr:col>69</xdr:col>
      <xdr:colOff>92075</xdr:colOff>
      <xdr:row>78</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3457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50817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64770</xdr:rowOff>
    </xdr:from>
    <xdr:to>
      <xdr:col>82</xdr:col>
      <xdr:colOff>158750</xdr:colOff>
      <xdr:row>75</xdr:row>
      <xdr:rowOff>166370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81297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116205</xdr:rowOff>
    </xdr:from>
    <xdr:to>
      <xdr:col>78</xdr:col>
      <xdr:colOff>120650</xdr:colOff>
      <xdr:row>75</xdr:row>
      <xdr:rowOff>46355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56532</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572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24764</xdr:rowOff>
    </xdr:from>
    <xdr:to>
      <xdr:col>74</xdr:col>
      <xdr:colOff>31750</xdr:colOff>
      <xdr:row>78</xdr:row>
      <xdr:rowOff>126364</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3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111141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48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144780</xdr:rowOff>
    </xdr:from>
    <xdr:to>
      <xdr:col>69</xdr:col>
      <xdr:colOff>142875</xdr:colOff>
      <xdr:row>78</xdr:row>
      <xdr:rowOff>74930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59707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93345</xdr:rowOff>
    </xdr:from>
    <xdr:to>
      <xdr:col>65</xdr:col>
      <xdr:colOff>53975</xdr:colOff>
      <xdr:row>78</xdr:row>
      <xdr:rowOff>23495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2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8272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152951</xdr:rowOff>
    </xdr:from>
    <xdr:to>
      <xdr:col>29</xdr:col>
      <xdr:colOff>127000</xdr:colOff>
      <xdr:row>19</xdr:row>
      <xdr:rowOff>5318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5003800" y="3286676"/>
          <a:ext cx="647700" cy="23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124204</xdr:rowOff>
    </xdr:from>
    <xdr:to>
      <xdr:col>26</xdr:col>
      <xdr:colOff>50800</xdr:colOff>
      <xdr:row>18</xdr:row>
      <xdr:rowOff>152951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257929"/>
          <a:ext cx="698500" cy="28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112515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124204</xdr:rowOff>
    </xdr:from>
    <xdr:to>
      <xdr:col>22</xdr:col>
      <xdr:colOff>114300</xdr:colOff>
      <xdr:row>19</xdr:row>
      <xdr:rowOff>10347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57929"/>
          <a:ext cx="698500" cy="57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102022</xdr:rowOff>
    </xdr:from>
    <xdr:to>
      <xdr:col>22</xdr:col>
      <xdr:colOff>165100</xdr:colOff>
      <xdr:row>18</xdr:row>
      <xdr:rowOff>32172</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64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42349</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3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5604</xdr:rowOff>
    </xdr:from>
    <xdr:to>
      <xdr:col>18</xdr:col>
      <xdr:colOff>177800</xdr:colOff>
      <xdr:row>19</xdr:row>
      <xdr:rowOff>10347</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310779"/>
          <a:ext cx="698500" cy="4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125582</xdr:rowOff>
    </xdr:from>
    <xdr:to>
      <xdr:col>19</xdr:col>
      <xdr:colOff>38100</xdr:colOff>
      <xdr:row>18</xdr:row>
      <xdr:rowOff>55732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7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65909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143442</xdr:rowOff>
    </xdr:from>
    <xdr:to>
      <xdr:col>15</xdr:col>
      <xdr:colOff>101600</xdr:colOff>
      <xdr:row>18</xdr:row>
      <xdr:rowOff>73592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05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83769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7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125968</xdr:rowOff>
    </xdr:from>
    <xdr:to>
      <xdr:col>29</xdr:col>
      <xdr:colOff>177800</xdr:colOff>
      <xdr:row>19</xdr:row>
      <xdr:rowOff>56118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259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98045</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31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102151</xdr:rowOff>
    </xdr:from>
    <xdr:to>
      <xdr:col>26</xdr:col>
      <xdr:colOff>101600</xdr:colOff>
      <xdr:row>19</xdr:row>
      <xdr:rowOff>32301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35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17078</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22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73404</xdr:rowOff>
    </xdr:from>
    <xdr:to>
      <xdr:col>22</xdr:col>
      <xdr:colOff>165100</xdr:colOff>
      <xdr:row>19</xdr:row>
      <xdr:rowOff>3554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07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159781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130997</xdr:rowOff>
    </xdr:from>
    <xdr:to>
      <xdr:col>19</xdr:col>
      <xdr:colOff>38100</xdr:colOff>
      <xdr:row>19</xdr:row>
      <xdr:rowOff>61147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64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45924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5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126254</xdr:rowOff>
    </xdr:from>
    <xdr:to>
      <xdr:col>15</xdr:col>
      <xdr:colOff>101600</xdr:colOff>
      <xdr:row>19</xdr:row>
      <xdr:rowOff>56404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59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41181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46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337998</xdr:rowOff>
    </xdr:from>
    <xdr:to>
      <xdr:col>29</xdr:col>
      <xdr:colOff>127000</xdr:colOff>
      <xdr:row>36</xdr:row>
      <xdr:rowOff>9728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003800" y="6948348"/>
          <a:ext cx="647700" cy="14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64936</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675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265433</xdr:rowOff>
    </xdr:from>
    <xdr:to>
      <xdr:col>26</xdr:col>
      <xdr:colOff>50800</xdr:colOff>
      <xdr:row>35</xdr:row>
      <xdr:rowOff>337998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4305300" y="6875783"/>
          <a:ext cx="698500" cy="72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61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265433</xdr:rowOff>
    </xdr:from>
    <xdr:to>
      <xdr:col>22</xdr:col>
      <xdr:colOff>114300</xdr:colOff>
      <xdr:row>36</xdr:row>
      <xdr:rowOff>14627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6875783"/>
          <a:ext cx="698500" cy="92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196084</xdr:rowOff>
    </xdr:from>
    <xdr:to>
      <xdr:col>22</xdr:col>
      <xdr:colOff>165100</xdr:colOff>
      <xdr:row>35</xdr:row>
      <xdr:rowOff>297684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307861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14627</xdr:rowOff>
    </xdr:from>
    <xdr:to>
      <xdr:col>18</xdr:col>
      <xdr:colOff>177800</xdr:colOff>
      <xdr:row>36</xdr:row>
      <xdr:rowOff>86701</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6967877"/>
          <a:ext cx="698500" cy="72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196770</xdr:rowOff>
    </xdr:from>
    <xdr:to>
      <xdr:col>19</xdr:col>
      <xdr:colOff>38100</xdr:colOff>
      <xdr:row>35</xdr:row>
      <xdr:rowOff>298370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308547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182074</xdr:rowOff>
    </xdr:from>
    <xdr:to>
      <xdr:col>15</xdr:col>
      <xdr:colOff>101600</xdr:colOff>
      <xdr:row>35</xdr:row>
      <xdr:rowOff>283674</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7924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293851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561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301828</xdr:rowOff>
    </xdr:from>
    <xdr:to>
      <xdr:col>29</xdr:col>
      <xdr:colOff>177800</xdr:colOff>
      <xdr:row>36</xdr:row>
      <xdr:rowOff>60528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912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273905</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88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287198</xdr:rowOff>
    </xdr:from>
    <xdr:to>
      <xdr:col>26</xdr:col>
      <xdr:colOff>101600</xdr:colOff>
      <xdr:row>36</xdr:row>
      <xdr:rowOff>45898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897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30675</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6983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214633</xdr:rowOff>
    </xdr:from>
    <xdr:to>
      <xdr:col>22</xdr:col>
      <xdr:colOff>165100</xdr:colOff>
      <xdr:row>35</xdr:row>
      <xdr:rowOff>316233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6824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301010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691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306727</xdr:rowOff>
    </xdr:from>
    <xdr:to>
      <xdr:col>19</xdr:col>
      <xdr:colOff>38100</xdr:colOff>
      <xdr:row>36</xdr:row>
      <xdr:rowOff>65427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6917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50204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700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35901</xdr:rowOff>
    </xdr:from>
    <xdr:to>
      <xdr:col>15</xdr:col>
      <xdr:colOff>101600</xdr:colOff>
      <xdr:row>36</xdr:row>
      <xdr:rowOff>137501</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6989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122278</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707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86,271
84,162
18.37
31,733,815
30,336,441
1,182,400
18,491,926
28,972,883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69977</xdr:rowOff>
    </xdr:from>
    <xdr:to>
      <xdr:col>24</xdr:col>
      <xdr:colOff>63500</xdr:colOff>
      <xdr:row>37</xdr:row>
      <xdr:rowOff>92342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13627"/>
          <a:ext cx="8382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9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30962</xdr:rowOff>
    </xdr:from>
    <xdr:to>
      <xdr:col>19</xdr:col>
      <xdr:colOff>177800</xdr:colOff>
      <xdr:row>37</xdr:row>
      <xdr:rowOff>69977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74612"/>
          <a:ext cx="889000" cy="3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149401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30962</xdr:rowOff>
    </xdr:from>
    <xdr:to>
      <xdr:col>15</xdr:col>
      <xdr:colOff>50800</xdr:colOff>
      <xdr:row>38</xdr:row>
      <xdr:rowOff>106858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74612"/>
          <a:ext cx="889000" cy="24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43254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104477</xdr:rowOff>
    </xdr:from>
    <xdr:to>
      <xdr:col>10</xdr:col>
      <xdr:colOff>114300</xdr:colOff>
      <xdr:row>38</xdr:row>
      <xdr:rowOff>106858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619577"/>
          <a:ext cx="8890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10831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23252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41542</xdr:rowOff>
    </xdr:from>
    <xdr:to>
      <xdr:col>24</xdr:col>
      <xdr:colOff>114300</xdr:colOff>
      <xdr:row>37</xdr:row>
      <xdr:rowOff>143142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8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19969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6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19177</xdr:rowOff>
    </xdr:from>
    <xdr:to>
      <xdr:col>20</xdr:col>
      <xdr:colOff>38100</xdr:colOff>
      <xdr:row>37</xdr:row>
      <xdr:rowOff>120777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6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111904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5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151612</xdr:rowOff>
    </xdr:from>
    <xdr:to>
      <xdr:col>15</xdr:col>
      <xdr:colOff>101600</xdr:colOff>
      <xdr:row>37</xdr:row>
      <xdr:rowOff>81762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2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72889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1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56058</xdr:rowOff>
    </xdr:from>
    <xdr:to>
      <xdr:col>10</xdr:col>
      <xdr:colOff>165100</xdr:colOff>
      <xdr:row>38</xdr:row>
      <xdr:rowOff>157658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7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148785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53677</xdr:rowOff>
    </xdr:from>
    <xdr:to>
      <xdr:col>6</xdr:col>
      <xdr:colOff>38100</xdr:colOff>
      <xdr:row>38</xdr:row>
      <xdr:rowOff>155277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6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146404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6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31398</xdr:rowOff>
    </xdr:from>
    <xdr:to>
      <xdr:col>24</xdr:col>
      <xdr:colOff>63500</xdr:colOff>
      <xdr:row>57</xdr:row>
      <xdr:rowOff>36514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04048"/>
          <a:ext cx="8382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154329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4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32617</xdr:rowOff>
    </xdr:from>
    <xdr:to>
      <xdr:col>19</xdr:col>
      <xdr:colOff>177800</xdr:colOff>
      <xdr:row>57</xdr:row>
      <xdr:rowOff>36514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805267"/>
          <a:ext cx="889000" cy="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93573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158478</xdr:rowOff>
    </xdr:from>
    <xdr:to>
      <xdr:col>15</xdr:col>
      <xdr:colOff>50800</xdr:colOff>
      <xdr:row>57</xdr:row>
      <xdr:rowOff>32617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759678"/>
          <a:ext cx="889000" cy="4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93137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158478</xdr:rowOff>
    </xdr:from>
    <xdr:to>
      <xdr:col>10</xdr:col>
      <xdr:colOff>114300</xdr:colOff>
      <xdr:row>56</xdr:row>
      <xdr:rowOff>164977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59678"/>
          <a:ext cx="8890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107898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138596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152048</xdr:rowOff>
    </xdr:from>
    <xdr:to>
      <xdr:col>24</xdr:col>
      <xdr:colOff>114300</xdr:colOff>
      <xdr:row>57</xdr:row>
      <xdr:rowOff>82198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5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130475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3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157164</xdr:rowOff>
    </xdr:from>
    <xdr:to>
      <xdr:col>20</xdr:col>
      <xdr:colOff>38100</xdr:colOff>
      <xdr:row>57</xdr:row>
      <xdr:rowOff>87314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5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103841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3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153267</xdr:rowOff>
    </xdr:from>
    <xdr:to>
      <xdr:col>15</xdr:col>
      <xdr:colOff>101600</xdr:colOff>
      <xdr:row>57</xdr:row>
      <xdr:rowOff>83417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5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99944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52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107678</xdr:rowOff>
    </xdr:from>
    <xdr:to>
      <xdr:col>10</xdr:col>
      <xdr:colOff>165100</xdr:colOff>
      <xdr:row>57</xdr:row>
      <xdr:rowOff>37828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0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54355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8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114177</xdr:rowOff>
    </xdr:from>
    <xdr:to>
      <xdr:col>6</xdr:col>
      <xdr:colOff>38100</xdr:colOff>
      <xdr:row>57</xdr:row>
      <xdr:rowOff>44327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1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60854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9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25819</xdr:rowOff>
    </xdr:from>
    <xdr:to>
      <xdr:col>24</xdr:col>
      <xdr:colOff>63500</xdr:colOff>
      <xdr:row>79</xdr:row>
      <xdr:rowOff>25933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70369"/>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25819</xdr:rowOff>
    </xdr:from>
    <xdr:to>
      <xdr:col>19</xdr:col>
      <xdr:colOff>177800</xdr:colOff>
      <xdr:row>79</xdr:row>
      <xdr:rowOff>27800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70369"/>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24409</xdr:rowOff>
    </xdr:from>
    <xdr:to>
      <xdr:col>15</xdr:col>
      <xdr:colOff>50800</xdr:colOff>
      <xdr:row>79</xdr:row>
      <xdr:rowOff>27800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568959"/>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97338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23380</xdr:rowOff>
    </xdr:from>
    <xdr:to>
      <xdr:col>10</xdr:col>
      <xdr:colOff>114300</xdr:colOff>
      <xdr:row>79</xdr:row>
      <xdr:rowOff>24409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67930"/>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135017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127894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146583</xdr:rowOff>
    </xdr:from>
    <xdr:to>
      <xdr:col>24</xdr:col>
      <xdr:colOff>114300</xdr:colOff>
      <xdr:row>79</xdr:row>
      <xdr:rowOff>76733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1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61510</xdr:rowOff>
    </xdr:from>
    <xdr:ext cx="378565"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34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146469</xdr:rowOff>
    </xdr:from>
    <xdr:to>
      <xdr:col>20</xdr:col>
      <xdr:colOff>38100</xdr:colOff>
      <xdr:row>79</xdr:row>
      <xdr:rowOff>76619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51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67746</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608017" y="13612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148450</xdr:rowOff>
    </xdr:from>
    <xdr:to>
      <xdr:col>15</xdr:col>
      <xdr:colOff>101600</xdr:colOff>
      <xdr:row>79</xdr:row>
      <xdr:rowOff>78600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52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69727</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719017" y="13614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145059</xdr:rowOff>
    </xdr:from>
    <xdr:to>
      <xdr:col>10</xdr:col>
      <xdr:colOff>165100</xdr:colOff>
      <xdr:row>79</xdr:row>
      <xdr:rowOff>75209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51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66336</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830017" y="13610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144030</xdr:rowOff>
    </xdr:from>
    <xdr:to>
      <xdr:col>6</xdr:col>
      <xdr:colOff>38100</xdr:colOff>
      <xdr:row>79</xdr:row>
      <xdr:rowOff>74180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51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65307</xdr:rowOff>
    </xdr:from>
    <xdr:ext cx="378565"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941017" y="13609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39856</xdr:rowOff>
    </xdr:from>
    <xdr:to>
      <xdr:col>24</xdr:col>
      <xdr:colOff>63500</xdr:colOff>
      <xdr:row>97</xdr:row>
      <xdr:rowOff>117940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670506"/>
          <a:ext cx="838200" cy="7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169950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86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39856</xdr:rowOff>
    </xdr:from>
    <xdr:to>
      <xdr:col>19</xdr:col>
      <xdr:colOff>177800</xdr:colOff>
      <xdr:row>98</xdr:row>
      <xdr:rowOff>154809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70506"/>
          <a:ext cx="889000" cy="28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127812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154809</xdr:rowOff>
    </xdr:from>
    <xdr:to>
      <xdr:col>15</xdr:col>
      <xdr:colOff>50800</xdr:colOff>
      <xdr:row>99</xdr:row>
      <xdr:rowOff>11041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956909"/>
          <a:ext cx="889000" cy="2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91208</xdr:rowOff>
    </xdr:from>
    <xdr:to>
      <xdr:col>15</xdr:col>
      <xdr:colOff>101600</xdr:colOff>
      <xdr:row>98</xdr:row>
      <xdr:rowOff>21358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7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37885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49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11041</xdr:rowOff>
    </xdr:from>
    <xdr:to>
      <xdr:col>10</xdr:col>
      <xdr:colOff>114300</xdr:colOff>
      <xdr:row>99</xdr:row>
      <xdr:rowOff>44341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984591"/>
          <a:ext cx="889000" cy="3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129493</xdr:rowOff>
    </xdr:from>
    <xdr:to>
      <xdr:col>10</xdr:col>
      <xdr:colOff>165100</xdr:colOff>
      <xdr:row>98</xdr:row>
      <xdr:rowOff>59643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76170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53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xdr:rowOff>
    </xdr:from>
    <xdr:to>
      <xdr:col>6</xdr:col>
      <xdr:colOff>38100</xdr:colOff>
      <xdr:row>98</xdr:row>
      <xdr:rowOff>102065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8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118592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57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67140</xdr:rowOff>
    </xdr:from>
    <xdr:to>
      <xdr:col>24</xdr:col>
      <xdr:colOff>114300</xdr:colOff>
      <xdr:row>97</xdr:row>
      <xdr:rowOff>168740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6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45567</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67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160506</xdr:rowOff>
    </xdr:from>
    <xdr:to>
      <xdr:col>20</xdr:col>
      <xdr:colOff>38100</xdr:colOff>
      <xdr:row>97</xdr:row>
      <xdr:rowOff>90656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1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81783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104009</xdr:rowOff>
    </xdr:from>
    <xdr:to>
      <xdr:col>15</xdr:col>
      <xdr:colOff>101600</xdr:colOff>
      <xdr:row>99</xdr:row>
      <xdr:rowOff>34159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90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25286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99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131691</xdr:rowOff>
    </xdr:from>
    <xdr:to>
      <xdr:col>10</xdr:col>
      <xdr:colOff>165100</xdr:colOff>
      <xdr:row>99</xdr:row>
      <xdr:rowOff>61841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93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52968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702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164991</xdr:rowOff>
    </xdr:from>
    <xdr:to>
      <xdr:col>6</xdr:col>
      <xdr:colOff>38100</xdr:colOff>
      <xdr:row>99</xdr:row>
      <xdr:rowOff>95141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96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86268</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705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111865</xdr:rowOff>
    </xdr:from>
    <xdr:to>
      <xdr:col>54</xdr:col>
      <xdr:colOff>189865</xdr:colOff>
      <xdr:row>39</xdr:row>
      <xdr:rowOff>149094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426815"/>
          <a:ext cx="1270" cy="140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152921</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3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149094</xdr:rowOff>
    </xdr:from>
    <xdr:to>
      <xdr:col>55</xdr:col>
      <xdr:colOff>88900</xdr:colOff>
      <xdr:row>39</xdr:row>
      <xdr:rowOff>149094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35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58542</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20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111865</xdr:rowOff>
    </xdr:from>
    <xdr:to>
      <xdr:col>55</xdr:col>
      <xdr:colOff>88900</xdr:colOff>
      <xdr:row>31</xdr:row>
      <xdr:rowOff>111865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42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159904</xdr:rowOff>
    </xdr:from>
    <xdr:to>
      <xdr:col>55</xdr:col>
      <xdr:colOff>0</xdr:colOff>
      <xdr:row>39</xdr:row>
      <xdr:rowOff>31975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675004"/>
          <a:ext cx="838200" cy="4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119898</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92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97021</xdr:rowOff>
    </xdr:from>
    <xdr:to>
      <xdr:col>55</xdr:col>
      <xdr:colOff>50800</xdr:colOff>
      <xdr:row>38</xdr:row>
      <xdr:rowOff>27170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4406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156475</xdr:rowOff>
    </xdr:from>
    <xdr:to>
      <xdr:col>50</xdr:col>
      <xdr:colOff>114300</xdr:colOff>
      <xdr:row>38</xdr:row>
      <xdr:rowOff>159904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5471425"/>
          <a:ext cx="889000" cy="120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153822</xdr:rowOff>
    </xdr:from>
    <xdr:to>
      <xdr:col>50</xdr:col>
      <xdr:colOff>165100</xdr:colOff>
      <xdr:row>38</xdr:row>
      <xdr:rowOff>83972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49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100499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2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156475</xdr:rowOff>
    </xdr:from>
    <xdr:to>
      <xdr:col>45</xdr:col>
      <xdr:colOff>177800</xdr:colOff>
      <xdr:row>39</xdr:row>
      <xdr:rowOff>29613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5471425"/>
          <a:ext cx="889000" cy="124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149675</xdr:rowOff>
    </xdr:from>
    <xdr:to>
      <xdr:col>46</xdr:col>
      <xdr:colOff>38100</xdr:colOff>
      <xdr:row>31</xdr:row>
      <xdr:rowOff>79825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96352</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29613</xdr:rowOff>
    </xdr:from>
    <xdr:to>
      <xdr:col>41</xdr:col>
      <xdr:colOff>50800</xdr:colOff>
      <xdr:row>39</xdr:row>
      <xdr:rowOff>39290</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6716163"/>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8705</xdr:rowOff>
    </xdr:from>
    <xdr:to>
      <xdr:col>41</xdr:col>
      <xdr:colOff>101600</xdr:colOff>
      <xdr:row>38</xdr:row>
      <xdr:rowOff>110305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126832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53587</xdr:rowOff>
    </xdr:from>
    <xdr:to>
      <xdr:col>36</xdr:col>
      <xdr:colOff>165100</xdr:colOff>
      <xdr:row>38</xdr:row>
      <xdr:rowOff>155187</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6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264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34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152625</xdr:rowOff>
    </xdr:from>
    <xdr:to>
      <xdr:col>55</xdr:col>
      <xdr:colOff>50800</xdr:colOff>
      <xdr:row>39</xdr:row>
      <xdr:rowOff>82775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66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67552</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109104</xdr:rowOff>
    </xdr:from>
    <xdr:to>
      <xdr:col>50</xdr:col>
      <xdr:colOff>165100</xdr:colOff>
      <xdr:row>39</xdr:row>
      <xdr:rowOff>39254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62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30381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71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105675</xdr:rowOff>
    </xdr:from>
    <xdr:to>
      <xdr:col>46</xdr:col>
      <xdr:colOff>38100</xdr:colOff>
      <xdr:row>32</xdr:row>
      <xdr:rowOff>35825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542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26952</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50795" y="551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150263</xdr:rowOff>
    </xdr:from>
    <xdr:to>
      <xdr:col>41</xdr:col>
      <xdr:colOff>101600</xdr:colOff>
      <xdr:row>39</xdr:row>
      <xdr:rowOff>80413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66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71540</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75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159940</xdr:rowOff>
    </xdr:from>
    <xdr:to>
      <xdr:col>36</xdr:col>
      <xdr:colOff>165100</xdr:colOff>
      <xdr:row>39</xdr:row>
      <xdr:rowOff>90090</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67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81217</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76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32220</xdr:rowOff>
    </xdr:from>
    <xdr:to>
      <xdr:col>55</xdr:col>
      <xdr:colOff>0</xdr:colOff>
      <xdr:row>58</xdr:row>
      <xdr:rowOff>52863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976320"/>
          <a:ext cx="838200" cy="2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23556</xdr:rowOff>
    </xdr:from>
    <xdr:to>
      <xdr:col>50</xdr:col>
      <xdr:colOff>114300</xdr:colOff>
      <xdr:row>58</xdr:row>
      <xdr:rowOff>52863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967656"/>
          <a:ext cx="889000" cy="2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104576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5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136485</xdr:rowOff>
    </xdr:from>
    <xdr:to>
      <xdr:col>45</xdr:col>
      <xdr:colOff>177800</xdr:colOff>
      <xdr:row>58</xdr:row>
      <xdr:rowOff>23556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909135"/>
          <a:ext cx="889000" cy="5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21753</xdr:rowOff>
    </xdr:from>
    <xdr:to>
      <xdr:col>46</xdr:col>
      <xdr:colOff>38100</xdr:colOff>
      <xdr:row>56</xdr:row>
      <xdr:rowOff>123353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2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139880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39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136485</xdr:rowOff>
    </xdr:from>
    <xdr:to>
      <xdr:col>41</xdr:col>
      <xdr:colOff>50800</xdr:colOff>
      <xdr:row>57</xdr:row>
      <xdr:rowOff>165524</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909135"/>
          <a:ext cx="889000" cy="2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32641</xdr:rowOff>
    </xdr:from>
    <xdr:to>
      <xdr:col>41</xdr:col>
      <xdr:colOff>101600</xdr:colOff>
      <xdr:row>56</xdr:row>
      <xdr:rowOff>134241</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150768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0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91308</xdr:rowOff>
    </xdr:from>
    <xdr:to>
      <xdr:col>36</xdr:col>
      <xdr:colOff>165100</xdr:colOff>
      <xdr:row>57</xdr:row>
      <xdr:rowOff>21458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9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37985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6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152870</xdr:rowOff>
    </xdr:from>
    <xdr:to>
      <xdr:col>55</xdr:col>
      <xdr:colOff>50800</xdr:colOff>
      <xdr:row>58</xdr:row>
      <xdr:rowOff>83020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2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131297</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0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2063</xdr:rowOff>
    </xdr:from>
    <xdr:to>
      <xdr:col>50</xdr:col>
      <xdr:colOff>165100</xdr:colOff>
      <xdr:row>58</xdr:row>
      <xdr:rowOff>103663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94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94790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03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144206</xdr:rowOff>
    </xdr:from>
    <xdr:to>
      <xdr:col>46</xdr:col>
      <xdr:colOff>38100</xdr:colOff>
      <xdr:row>58</xdr:row>
      <xdr:rowOff>74356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91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65483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00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85685</xdr:rowOff>
    </xdr:from>
    <xdr:to>
      <xdr:col>41</xdr:col>
      <xdr:colOff>101600</xdr:colOff>
      <xdr:row>58</xdr:row>
      <xdr:rowOff>15835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5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6962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5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114724</xdr:rowOff>
    </xdr:from>
    <xdr:to>
      <xdr:col>36</xdr:col>
      <xdr:colOff>165100</xdr:colOff>
      <xdr:row>58</xdr:row>
      <xdr:rowOff>44874</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8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36001</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98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15291</xdr:rowOff>
    </xdr:from>
    <xdr:to>
      <xdr:col>55</xdr:col>
      <xdr:colOff>0</xdr:colOff>
      <xdr:row>79</xdr:row>
      <xdr:rowOff>26760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59841"/>
          <a:ext cx="838200" cy="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1994</xdr:rowOff>
    </xdr:from>
    <xdr:to>
      <xdr:col>50</xdr:col>
      <xdr:colOff>114300</xdr:colOff>
      <xdr:row>79</xdr:row>
      <xdr:rowOff>15291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46544"/>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1994</xdr:rowOff>
    </xdr:from>
    <xdr:to>
      <xdr:col>45</xdr:col>
      <xdr:colOff>177800</xdr:colOff>
      <xdr:row>79</xdr:row>
      <xdr:rowOff>18287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546544"/>
          <a:ext cx="889000" cy="1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101028</xdr:rowOff>
    </xdr:from>
    <xdr:to>
      <xdr:col>46</xdr:col>
      <xdr:colOff>38100</xdr:colOff>
      <xdr:row>78</xdr:row>
      <xdr:rowOff>31178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47705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0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9017</xdr:rowOff>
    </xdr:from>
    <xdr:to>
      <xdr:col>41</xdr:col>
      <xdr:colOff>50800</xdr:colOff>
      <xdr:row>79</xdr:row>
      <xdr:rowOff>18287</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553567"/>
          <a:ext cx="889000" cy="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115557</xdr:rowOff>
    </xdr:from>
    <xdr:to>
      <xdr:col>41</xdr:col>
      <xdr:colOff>101600</xdr:colOff>
      <xdr:row>78</xdr:row>
      <xdr:rowOff>45707</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62234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156756</xdr:rowOff>
    </xdr:from>
    <xdr:to>
      <xdr:col>36</xdr:col>
      <xdr:colOff>165100</xdr:colOff>
      <xdr:row>78</xdr:row>
      <xdr:rowOff>86906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5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103433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3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147410</xdr:rowOff>
    </xdr:from>
    <xdr:to>
      <xdr:col>55</xdr:col>
      <xdr:colOff>50800</xdr:colOff>
      <xdr:row>79</xdr:row>
      <xdr:rowOff>77560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62337</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3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135941</xdr:rowOff>
    </xdr:from>
    <xdr:to>
      <xdr:col>50</xdr:col>
      <xdr:colOff>165100</xdr:colOff>
      <xdr:row>79</xdr:row>
      <xdr:rowOff>66091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0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57218</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60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122644</xdr:rowOff>
    </xdr:from>
    <xdr:to>
      <xdr:col>46</xdr:col>
      <xdr:colOff>38100</xdr:colOff>
      <xdr:row>79</xdr:row>
      <xdr:rowOff>52794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9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43921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88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138937</xdr:rowOff>
    </xdr:from>
    <xdr:to>
      <xdr:col>41</xdr:col>
      <xdr:colOff>101600</xdr:colOff>
      <xdr:row>79</xdr:row>
      <xdr:rowOff>69087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1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60214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604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129667</xdr:rowOff>
    </xdr:from>
    <xdr:to>
      <xdr:col>36</xdr:col>
      <xdr:colOff>165100</xdr:colOff>
      <xdr:row>79</xdr:row>
      <xdr:rowOff>59817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0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50944</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9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152933</xdr:rowOff>
    </xdr:from>
    <xdr:to>
      <xdr:col>55</xdr:col>
      <xdr:colOff>0</xdr:colOff>
      <xdr:row>98</xdr:row>
      <xdr:rowOff>40970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783583"/>
          <a:ext cx="838200" cy="5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25633</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8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40970</xdr:rowOff>
    </xdr:from>
    <xdr:to>
      <xdr:col>50</xdr:col>
      <xdr:colOff>114300</xdr:colOff>
      <xdr:row>98</xdr:row>
      <xdr:rowOff>51893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843070"/>
          <a:ext cx="889000" cy="1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143790</xdr:rowOff>
    </xdr:from>
    <xdr:to>
      <xdr:col>45</xdr:col>
      <xdr:colOff>177800</xdr:colOff>
      <xdr:row>98</xdr:row>
      <xdr:rowOff>51893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774440"/>
          <a:ext cx="8890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43002</xdr:rowOff>
    </xdr:from>
    <xdr:to>
      <xdr:col>46</xdr:col>
      <xdr:colOff>38100</xdr:colOff>
      <xdr:row>96</xdr:row>
      <xdr:rowOff>144602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161129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141579</xdr:rowOff>
    </xdr:from>
    <xdr:to>
      <xdr:col>41</xdr:col>
      <xdr:colOff>50800</xdr:colOff>
      <xdr:row>97</xdr:row>
      <xdr:rowOff>143790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772229"/>
          <a:ext cx="889000" cy="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65532</xdr:rowOff>
    </xdr:from>
    <xdr:to>
      <xdr:col>41</xdr:col>
      <xdr:colOff>101600</xdr:colOff>
      <xdr:row>96</xdr:row>
      <xdr:rowOff>167132</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12209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123737</xdr:rowOff>
    </xdr:from>
    <xdr:to>
      <xdr:col>36</xdr:col>
      <xdr:colOff>165100</xdr:colOff>
      <xdr:row>97</xdr:row>
      <xdr:rowOff>53887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70414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102133</xdr:rowOff>
    </xdr:from>
    <xdr:to>
      <xdr:col>55</xdr:col>
      <xdr:colOff>50800</xdr:colOff>
      <xdr:row>98</xdr:row>
      <xdr:rowOff>32283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3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80560</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161620</xdr:rowOff>
    </xdr:from>
    <xdr:to>
      <xdr:col>50</xdr:col>
      <xdr:colOff>165100</xdr:colOff>
      <xdr:row>98</xdr:row>
      <xdr:rowOff>91770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9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82897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1093</xdr:rowOff>
    </xdr:from>
    <xdr:to>
      <xdr:col>46</xdr:col>
      <xdr:colOff>38100</xdr:colOff>
      <xdr:row>98</xdr:row>
      <xdr:rowOff>102693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80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93820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92990</xdr:rowOff>
    </xdr:from>
    <xdr:to>
      <xdr:col>41</xdr:col>
      <xdr:colOff>101600</xdr:colOff>
      <xdr:row>98</xdr:row>
      <xdr:rowOff>23140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2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14267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1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90779</xdr:rowOff>
    </xdr:from>
    <xdr:to>
      <xdr:col>36</xdr:col>
      <xdr:colOff>165100</xdr:colOff>
      <xdr:row>98</xdr:row>
      <xdr:rowOff>20929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2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12056</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63480</xdr:rowOff>
    </xdr:from>
    <xdr:to>
      <xdr:col>76</xdr:col>
      <xdr:colOff>165100</xdr:colOff>
      <xdr:row>37</xdr:row>
      <xdr:rowOff>165080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10157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107919</xdr:rowOff>
    </xdr:from>
    <xdr:to>
      <xdr:col>72</xdr:col>
      <xdr:colOff>38100</xdr:colOff>
      <xdr:row>38</xdr:row>
      <xdr:rowOff>38069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54596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160863</xdr:rowOff>
    </xdr:from>
    <xdr:to>
      <xdr:col>67</xdr:col>
      <xdr:colOff>101600</xdr:colOff>
      <xdr:row>38</xdr:row>
      <xdr:rowOff>91013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0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107540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7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35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122796</xdr:rowOff>
    </xdr:from>
    <xdr:to>
      <xdr:col>85</xdr:col>
      <xdr:colOff>127000</xdr:colOff>
      <xdr:row>76</xdr:row>
      <xdr:rowOff>127457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3152996"/>
          <a:ext cx="838200" cy="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127457</xdr:rowOff>
    </xdr:from>
    <xdr:to>
      <xdr:col>81</xdr:col>
      <xdr:colOff>50800</xdr:colOff>
      <xdr:row>76</xdr:row>
      <xdr:rowOff>158268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157657"/>
          <a:ext cx="889000" cy="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158268</xdr:rowOff>
    </xdr:from>
    <xdr:to>
      <xdr:col>76</xdr:col>
      <xdr:colOff>114300</xdr:colOff>
      <xdr:row>77</xdr:row>
      <xdr:rowOff>29008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188468"/>
          <a:ext cx="889000" cy="4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3747</xdr:rowOff>
    </xdr:from>
    <xdr:to>
      <xdr:col>76</xdr:col>
      <xdr:colOff>165100</xdr:colOff>
      <xdr:row>76</xdr:row>
      <xdr:rowOff>105347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121873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158344</xdr:rowOff>
    </xdr:from>
    <xdr:to>
      <xdr:col>71</xdr:col>
      <xdr:colOff>177800</xdr:colOff>
      <xdr:row>77</xdr:row>
      <xdr:rowOff>29008</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188544"/>
          <a:ext cx="889000" cy="4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166915</xdr:rowOff>
    </xdr:from>
    <xdr:to>
      <xdr:col>72</xdr:col>
      <xdr:colOff>38100</xdr:colOff>
      <xdr:row>76</xdr:row>
      <xdr:rowOff>97065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113593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8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159423</xdr:rowOff>
    </xdr:from>
    <xdr:to>
      <xdr:col>67</xdr:col>
      <xdr:colOff>101600</xdr:colOff>
      <xdr:row>76</xdr:row>
      <xdr:rowOff>89573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1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106100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79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71996</xdr:rowOff>
    </xdr:from>
    <xdr:to>
      <xdr:col>85</xdr:col>
      <xdr:colOff>177800</xdr:colOff>
      <xdr:row>77</xdr:row>
      <xdr:rowOff>2146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1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50423</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08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76657</xdr:rowOff>
    </xdr:from>
    <xdr:to>
      <xdr:col>81</xdr:col>
      <xdr:colOff>101600</xdr:colOff>
      <xdr:row>77</xdr:row>
      <xdr:rowOff>6807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10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169384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1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107468</xdr:rowOff>
    </xdr:from>
    <xdr:to>
      <xdr:col>76</xdr:col>
      <xdr:colOff>165100</xdr:colOff>
      <xdr:row>77</xdr:row>
      <xdr:rowOff>37618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13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28745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23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149658</xdr:rowOff>
    </xdr:from>
    <xdr:to>
      <xdr:col>72</xdr:col>
      <xdr:colOff>38100</xdr:colOff>
      <xdr:row>77</xdr:row>
      <xdr:rowOff>79808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17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70935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107544</xdr:rowOff>
    </xdr:from>
    <xdr:to>
      <xdr:col>67</xdr:col>
      <xdr:colOff>101600</xdr:colOff>
      <xdr:row>77</xdr:row>
      <xdr:rowOff>37694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13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28821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23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2947</xdr:rowOff>
    </xdr:from>
    <xdr:to>
      <xdr:col>85</xdr:col>
      <xdr:colOff>127000</xdr:colOff>
      <xdr:row>98</xdr:row>
      <xdr:rowOff>95504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05047"/>
          <a:ext cx="838200" cy="9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94987</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55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4394</xdr:rowOff>
    </xdr:from>
    <xdr:to>
      <xdr:col>81</xdr:col>
      <xdr:colOff>50800</xdr:colOff>
      <xdr:row>98</xdr:row>
      <xdr:rowOff>2947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635044"/>
          <a:ext cx="889000" cy="17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165980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4394</xdr:rowOff>
    </xdr:from>
    <xdr:to>
      <xdr:col>76</xdr:col>
      <xdr:colOff>114300</xdr:colOff>
      <xdr:row>98</xdr:row>
      <xdr:rowOff>102591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635044"/>
          <a:ext cx="889000" cy="26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44683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102591</xdr:rowOff>
    </xdr:from>
    <xdr:to>
      <xdr:col>71</xdr:col>
      <xdr:colOff>177800</xdr:colOff>
      <xdr:row>98</xdr:row>
      <xdr:rowOff>122986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904691"/>
          <a:ext cx="889000" cy="2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109338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89667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44704</xdr:rowOff>
    </xdr:from>
    <xdr:to>
      <xdr:col>85</xdr:col>
      <xdr:colOff>177800</xdr:colOff>
      <xdr:row>98</xdr:row>
      <xdr:rowOff>146304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4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131081</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6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123597</xdr:rowOff>
    </xdr:from>
    <xdr:to>
      <xdr:col>81</xdr:col>
      <xdr:colOff>101600</xdr:colOff>
      <xdr:row>98</xdr:row>
      <xdr:rowOff>53747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5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44874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125044</xdr:rowOff>
    </xdr:from>
    <xdr:to>
      <xdr:col>76</xdr:col>
      <xdr:colOff>165100</xdr:colOff>
      <xdr:row>97</xdr:row>
      <xdr:rowOff>55194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58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71721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35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51791</xdr:rowOff>
    </xdr:from>
    <xdr:to>
      <xdr:col>72</xdr:col>
      <xdr:colOff>38100</xdr:colOff>
      <xdr:row>98</xdr:row>
      <xdr:rowOff>153391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5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144518</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4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72186</xdr:rowOff>
    </xdr:from>
    <xdr:to>
      <xdr:col>67</xdr:col>
      <xdr:colOff>101600</xdr:colOff>
      <xdr:row>99</xdr:row>
      <xdr:rowOff>2336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164913</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6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15603</xdr:rowOff>
    </xdr:from>
    <xdr:to>
      <xdr:col>116</xdr:col>
      <xdr:colOff>63500</xdr:colOff>
      <xdr:row>37</xdr:row>
      <xdr:rowOff>117493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359253"/>
          <a:ext cx="838200" cy="10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163175</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06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15603</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359253"/>
          <a:ext cx="889000" cy="4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88554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134620</xdr:rowOff>
    </xdr:from>
    <xdr:to>
      <xdr:col>107</xdr:col>
      <xdr:colOff>101600</xdr:colOff>
      <xdr:row>36</xdr:row>
      <xdr:rowOff>64770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81297</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119435</xdr:rowOff>
    </xdr:from>
    <xdr:to>
      <xdr:col>102</xdr:col>
      <xdr:colOff>165100</xdr:colOff>
      <xdr:row>37</xdr:row>
      <xdr:rowOff>49585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29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66112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06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148826</xdr:rowOff>
    </xdr:from>
    <xdr:to>
      <xdr:col>98</xdr:col>
      <xdr:colOff>38100</xdr:colOff>
      <xdr:row>37</xdr:row>
      <xdr:rowOff>78976</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32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95503</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09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66693</xdr:rowOff>
    </xdr:from>
    <xdr:to>
      <xdr:col>116</xdr:col>
      <xdr:colOff>114300</xdr:colOff>
      <xdr:row>37</xdr:row>
      <xdr:rowOff>168294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4103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89570</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26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136253</xdr:rowOff>
    </xdr:from>
    <xdr:to>
      <xdr:col>112</xdr:col>
      <xdr:colOff>38100</xdr:colOff>
      <xdr:row>37</xdr:row>
      <xdr:rowOff>66403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30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82930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08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148272</xdr:rowOff>
    </xdr:from>
    <xdr:to>
      <xdr:col>116</xdr:col>
      <xdr:colOff>63500</xdr:colOff>
      <xdr:row>58</xdr:row>
      <xdr:rowOff>148349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092372"/>
          <a:ext cx="8382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148272</xdr:rowOff>
    </xdr:from>
    <xdr:to>
      <xdr:col>111</xdr:col>
      <xdr:colOff>177800</xdr:colOff>
      <xdr:row>58</xdr:row>
      <xdr:rowOff>148349</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10092372"/>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148349</xdr:rowOff>
    </xdr:from>
    <xdr:to>
      <xdr:col>107</xdr:col>
      <xdr:colOff>50800</xdr:colOff>
      <xdr:row>58</xdr:row>
      <xdr:rowOff>148349</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0924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89069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148234</xdr:rowOff>
    </xdr:from>
    <xdr:to>
      <xdr:col>102</xdr:col>
      <xdr:colOff>114300</xdr:colOff>
      <xdr:row>58</xdr:row>
      <xdr:rowOff>148349</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092334"/>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77296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97549</xdr:rowOff>
    </xdr:from>
    <xdr:to>
      <xdr:col>116</xdr:col>
      <xdr:colOff>114300</xdr:colOff>
      <xdr:row>59</xdr:row>
      <xdr:rowOff>27699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4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64508</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0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97472</xdr:rowOff>
    </xdr:from>
    <xdr:to>
      <xdr:col>112</xdr:col>
      <xdr:colOff>38100</xdr:colOff>
      <xdr:row>59</xdr:row>
      <xdr:rowOff>27622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4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18749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1013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97549</xdr:rowOff>
    </xdr:from>
    <xdr:to>
      <xdr:col>107</xdr:col>
      <xdr:colOff>101600</xdr:colOff>
      <xdr:row>59</xdr:row>
      <xdr:rowOff>27699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4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18826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013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97549</xdr:rowOff>
    </xdr:from>
    <xdr:to>
      <xdr:col>102</xdr:col>
      <xdr:colOff>165100</xdr:colOff>
      <xdr:row>59</xdr:row>
      <xdr:rowOff>27699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4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18826</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1013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97434</xdr:rowOff>
    </xdr:from>
    <xdr:to>
      <xdr:col>98</xdr:col>
      <xdr:colOff>38100</xdr:colOff>
      <xdr:row>59</xdr:row>
      <xdr:rowOff>27584</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4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18711</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1013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102177</xdr:rowOff>
    </xdr:from>
    <xdr:to>
      <xdr:col>116</xdr:col>
      <xdr:colOff>63500</xdr:colOff>
      <xdr:row>78</xdr:row>
      <xdr:rowOff>3716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3303827"/>
          <a:ext cx="838200" cy="7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42805</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90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125298</xdr:rowOff>
    </xdr:from>
    <xdr:to>
      <xdr:col>111</xdr:col>
      <xdr:colOff>177800</xdr:colOff>
      <xdr:row>78</xdr:row>
      <xdr:rowOff>3716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0434300" y="13326948"/>
          <a:ext cx="889000" cy="4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166826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68638</xdr:rowOff>
    </xdr:from>
    <xdr:to>
      <xdr:col>107</xdr:col>
      <xdr:colOff>50800</xdr:colOff>
      <xdr:row>77</xdr:row>
      <xdr:rowOff>125298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9545300" y="13098838"/>
          <a:ext cx="889000" cy="22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79136</xdr:rowOff>
    </xdr:from>
    <xdr:to>
      <xdr:col>107</xdr:col>
      <xdr:colOff>101600</xdr:colOff>
      <xdr:row>77</xdr:row>
      <xdr:rowOff>9286</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310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25812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88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68638</xdr:rowOff>
    </xdr:from>
    <xdr:to>
      <xdr:col>102</xdr:col>
      <xdr:colOff>114300</xdr:colOff>
      <xdr:row>76</xdr:row>
      <xdr:rowOff>131046</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3098838"/>
          <a:ext cx="889000" cy="6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63101</xdr:rowOff>
    </xdr:from>
    <xdr:to>
      <xdr:col>102</xdr:col>
      <xdr:colOff>165100</xdr:colOff>
      <xdr:row>75</xdr:row>
      <xdr:rowOff>164700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9218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9778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9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20091</xdr:rowOff>
    </xdr:from>
    <xdr:to>
      <xdr:col>98</xdr:col>
      <xdr:colOff>38100</xdr:colOff>
      <xdr:row>75</xdr:row>
      <xdr:rowOff>121691</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87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138218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5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51377</xdr:rowOff>
    </xdr:from>
    <xdr:to>
      <xdr:col>116</xdr:col>
      <xdr:colOff>114300</xdr:colOff>
      <xdr:row>77</xdr:row>
      <xdr:rowOff>152977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325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29804</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32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124366</xdr:rowOff>
    </xdr:from>
    <xdr:to>
      <xdr:col>112</xdr:col>
      <xdr:colOff>38100</xdr:colOff>
      <xdr:row>78</xdr:row>
      <xdr:rowOff>54516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332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45643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341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74498</xdr:rowOff>
    </xdr:from>
    <xdr:to>
      <xdr:col>107</xdr:col>
      <xdr:colOff>101600</xdr:colOff>
      <xdr:row>78</xdr:row>
      <xdr:rowOff>4648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32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167225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336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17838</xdr:rowOff>
    </xdr:from>
    <xdr:to>
      <xdr:col>102</xdr:col>
      <xdr:colOff>165100</xdr:colOff>
      <xdr:row>76</xdr:row>
      <xdr:rowOff>119438</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304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110565</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314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80246</xdr:rowOff>
    </xdr:from>
    <xdr:to>
      <xdr:col>98</xdr:col>
      <xdr:colOff>38100</xdr:colOff>
      <xdr:row>77</xdr:row>
      <xdr:rowOff>10396</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311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1523</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320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の類似団体内において高順位で推移しているものは物件費である。本市は公共施設における維持管理・運営経費、借地料等の物件費に占める割合が依然として大きいため、性質別では物件費が他の費目と比べ、高い傾向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普通建設事業費は、前年度事業先送りとした自治会要望に係る調査設計・道路改良工事（単独事業）が復活したこともあり、住民一人当たりのコストが増加しているが、新規整備に係るコストは低い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同様に維持補修費に係るコストも低い状況であるが、財政状況を鑑み、優先度に応じた予算措置としているため、今後もほぼ横ばいで推移していくものと見込まれる。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扶助費は、住民一人当たりコストが前年度より減少しているが、前年度においては新型コロナウイルス感染症対策に係る給付事業等の影響による一時的な増加もあったことから、令和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年度は類似団体と同様、当該コストは減少している。今後は、令和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年度までの水準に一旦コストが減少するものと見込まれるが、障害サービス費等の増加傾向が続いているため、当該コストは再び上昇に転じるものと見込まれる。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86,271
84,162
18.37
31,733,815
30,336,441
1,182,400
18,491,926
28,972,883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101752</xdr:rowOff>
    </xdr:from>
    <xdr:to>
      <xdr:col>24</xdr:col>
      <xdr:colOff>63500</xdr:colOff>
      <xdr:row>36</xdr:row>
      <xdr:rowOff>154331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73952"/>
          <a:ext cx="8382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51884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8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142443</xdr:rowOff>
    </xdr:from>
    <xdr:to>
      <xdr:col>19</xdr:col>
      <xdr:colOff>177800</xdr:colOff>
      <xdr:row>36</xdr:row>
      <xdr:rowOff>154331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14643"/>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134332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153873</xdr:rowOff>
    </xdr:from>
    <xdr:to>
      <xdr:col>15</xdr:col>
      <xdr:colOff>50800</xdr:colOff>
      <xdr:row>36</xdr:row>
      <xdr:rowOff>142443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54623"/>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22318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153873</xdr:rowOff>
    </xdr:from>
    <xdr:to>
      <xdr:col>10</xdr:col>
      <xdr:colOff>114300</xdr:colOff>
      <xdr:row>36</xdr:row>
      <xdr:rowOff>35001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54623"/>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116044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114673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50952</xdr:rowOff>
    </xdr:from>
    <xdr:to>
      <xdr:col>24</xdr:col>
      <xdr:colOff>114300</xdr:colOff>
      <xdr:row>36</xdr:row>
      <xdr:rowOff>152552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2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29379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0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103531</xdr:rowOff>
    </xdr:from>
    <xdr:to>
      <xdr:col>20</xdr:col>
      <xdr:colOff>38100</xdr:colOff>
      <xdr:row>37</xdr:row>
      <xdr:rowOff>33681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24808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6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91643</xdr:rowOff>
    </xdr:from>
    <xdr:to>
      <xdr:col>15</xdr:col>
      <xdr:colOff>101600</xdr:colOff>
      <xdr:row>37</xdr:row>
      <xdr:rowOff>21793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12920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56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103073</xdr:rowOff>
    </xdr:from>
    <xdr:to>
      <xdr:col>10</xdr:col>
      <xdr:colOff>165100</xdr:colOff>
      <xdr:row>36</xdr:row>
      <xdr:rowOff>33223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0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24350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155651</xdr:rowOff>
    </xdr:from>
    <xdr:to>
      <xdr:col>6</xdr:col>
      <xdr:colOff>38100</xdr:colOff>
      <xdr:row>36</xdr:row>
      <xdr:rowOff>85801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5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76928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4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33256</xdr:rowOff>
    </xdr:from>
    <xdr:to>
      <xdr:col>24</xdr:col>
      <xdr:colOff>63500</xdr:colOff>
      <xdr:row>57</xdr:row>
      <xdr:rowOff>87472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05906"/>
          <a:ext cx="838200" cy="5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26474</xdr:rowOff>
    </xdr:from>
    <xdr:to>
      <xdr:col>19</xdr:col>
      <xdr:colOff>177800</xdr:colOff>
      <xdr:row>57</xdr:row>
      <xdr:rowOff>33256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8941874"/>
          <a:ext cx="889000" cy="86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112227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26474</xdr:rowOff>
    </xdr:from>
    <xdr:to>
      <xdr:col>15</xdr:col>
      <xdr:colOff>50800</xdr:colOff>
      <xdr:row>57</xdr:row>
      <xdr:rowOff>93173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8941874"/>
          <a:ext cx="889000" cy="9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90637</xdr:rowOff>
    </xdr:from>
    <xdr:to>
      <xdr:col>15</xdr:col>
      <xdr:colOff>101600</xdr:colOff>
      <xdr:row>52</xdr:row>
      <xdr:rowOff>20787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37314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86931</xdr:rowOff>
    </xdr:from>
    <xdr:to>
      <xdr:col>10</xdr:col>
      <xdr:colOff>114300</xdr:colOff>
      <xdr:row>57</xdr:row>
      <xdr:rowOff>93173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59581"/>
          <a:ext cx="889000" cy="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40254</xdr:rowOff>
    </xdr:from>
    <xdr:to>
      <xdr:col>10</xdr:col>
      <xdr:colOff>165100</xdr:colOff>
      <xdr:row>56</xdr:row>
      <xdr:rowOff>141854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158381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50907</xdr:rowOff>
    </xdr:from>
    <xdr:to>
      <xdr:col>6</xdr:col>
      <xdr:colOff>38100</xdr:colOff>
      <xdr:row>56</xdr:row>
      <xdr:rowOff>152507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5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169034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2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36672</xdr:rowOff>
    </xdr:from>
    <xdr:to>
      <xdr:col>24</xdr:col>
      <xdr:colOff>114300</xdr:colOff>
      <xdr:row>57</xdr:row>
      <xdr:rowOff>138272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0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123049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153906</xdr:rowOff>
    </xdr:from>
    <xdr:to>
      <xdr:col>20</xdr:col>
      <xdr:colOff>38100</xdr:colOff>
      <xdr:row>57</xdr:row>
      <xdr:rowOff>84056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75183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4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147124</xdr:rowOff>
    </xdr:from>
    <xdr:to>
      <xdr:col>15</xdr:col>
      <xdr:colOff>101600</xdr:colOff>
      <xdr:row>52</xdr:row>
      <xdr:rowOff>77274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89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68401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98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42373</xdr:rowOff>
    </xdr:from>
    <xdr:to>
      <xdr:col>10</xdr:col>
      <xdr:colOff>165100</xdr:colOff>
      <xdr:row>57</xdr:row>
      <xdr:rowOff>143973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135100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0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36131</xdr:rowOff>
    </xdr:from>
    <xdr:to>
      <xdr:col>6</xdr:col>
      <xdr:colOff>38100</xdr:colOff>
      <xdr:row>57</xdr:row>
      <xdr:rowOff>137731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0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128858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0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71927</xdr:rowOff>
    </xdr:from>
    <xdr:to>
      <xdr:col>24</xdr:col>
      <xdr:colOff>63500</xdr:colOff>
      <xdr:row>76</xdr:row>
      <xdr:rowOff>150231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102127"/>
          <a:ext cx="838200" cy="7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97436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84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71927</xdr:rowOff>
    </xdr:from>
    <xdr:to>
      <xdr:col>19</xdr:col>
      <xdr:colOff>177800</xdr:colOff>
      <xdr:row>77</xdr:row>
      <xdr:rowOff>45135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02127"/>
          <a:ext cx="889000" cy="14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128419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45135</xdr:rowOff>
    </xdr:from>
    <xdr:to>
      <xdr:col>15</xdr:col>
      <xdr:colOff>50800</xdr:colOff>
      <xdr:row>77</xdr:row>
      <xdr:rowOff>83023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46785"/>
          <a:ext cx="889000" cy="3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124279</xdr:rowOff>
    </xdr:from>
    <xdr:to>
      <xdr:col>15</xdr:col>
      <xdr:colOff>101600</xdr:colOff>
      <xdr:row>77</xdr:row>
      <xdr:rowOff>54429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70957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2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83023</xdr:rowOff>
    </xdr:from>
    <xdr:to>
      <xdr:col>10</xdr:col>
      <xdr:colOff>114300</xdr:colOff>
      <xdr:row>77</xdr:row>
      <xdr:rowOff>170287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84673"/>
          <a:ext cx="889000" cy="8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165222</xdr:rowOff>
    </xdr:from>
    <xdr:to>
      <xdr:col>10</xdr:col>
      <xdr:colOff>165100</xdr:colOff>
      <xdr:row>77</xdr:row>
      <xdr:rowOff>95372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9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111899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7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36337</xdr:rowOff>
    </xdr:from>
    <xdr:to>
      <xdr:col>6</xdr:col>
      <xdr:colOff>38100</xdr:colOff>
      <xdr:row>77</xdr:row>
      <xdr:rowOff>137937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3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154464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1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99431</xdr:rowOff>
    </xdr:from>
    <xdr:to>
      <xdr:col>24</xdr:col>
      <xdr:colOff>114300</xdr:colOff>
      <xdr:row>77</xdr:row>
      <xdr:rowOff>29581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2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77858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0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21127</xdr:rowOff>
    </xdr:from>
    <xdr:to>
      <xdr:col>20</xdr:col>
      <xdr:colOff>38100</xdr:colOff>
      <xdr:row>76</xdr:row>
      <xdr:rowOff>122727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5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113854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4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165785</xdr:rowOff>
    </xdr:from>
    <xdr:to>
      <xdr:col>15</xdr:col>
      <xdr:colOff>101600</xdr:colOff>
      <xdr:row>77</xdr:row>
      <xdr:rowOff>95935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9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87062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88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32223</xdr:rowOff>
    </xdr:from>
    <xdr:to>
      <xdr:col>10</xdr:col>
      <xdr:colOff>165100</xdr:colOff>
      <xdr:row>77</xdr:row>
      <xdr:rowOff>133823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3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124950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26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119487</xdr:rowOff>
    </xdr:from>
    <xdr:to>
      <xdr:col>6</xdr:col>
      <xdr:colOff>38100</xdr:colOff>
      <xdr:row>78</xdr:row>
      <xdr:rowOff>49637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2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40764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13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35688</xdr:rowOff>
    </xdr:from>
    <xdr:to>
      <xdr:col>24</xdr:col>
      <xdr:colOff>63500</xdr:colOff>
      <xdr:row>99</xdr:row>
      <xdr:rowOff>77259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7009238"/>
          <a:ext cx="838200" cy="4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80579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11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35688</xdr:rowOff>
    </xdr:from>
    <xdr:to>
      <xdr:col>19</xdr:col>
      <xdr:colOff>177800</xdr:colOff>
      <xdr:row>99</xdr:row>
      <xdr:rowOff>96365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7009238"/>
          <a:ext cx="889000" cy="6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19521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52256</xdr:rowOff>
    </xdr:from>
    <xdr:to>
      <xdr:col>15</xdr:col>
      <xdr:colOff>50800</xdr:colOff>
      <xdr:row>99</xdr:row>
      <xdr:rowOff>96365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7025806"/>
          <a:ext cx="889000" cy="4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72692</xdr:rowOff>
    </xdr:from>
    <xdr:to>
      <xdr:col>15</xdr:col>
      <xdr:colOff>101600</xdr:colOff>
      <xdr:row>99</xdr:row>
      <xdr:rowOff>2842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87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19369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65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52256</xdr:rowOff>
    </xdr:from>
    <xdr:to>
      <xdr:col>10</xdr:col>
      <xdr:colOff>114300</xdr:colOff>
      <xdr:row>99</xdr:row>
      <xdr:rowOff>64447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7025806"/>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129373</xdr:rowOff>
    </xdr:from>
    <xdr:to>
      <xdr:col>10</xdr:col>
      <xdr:colOff>165100</xdr:colOff>
      <xdr:row>99</xdr:row>
      <xdr:rowOff>59523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3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76050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0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133586</xdr:rowOff>
    </xdr:from>
    <xdr:to>
      <xdr:col>6</xdr:col>
      <xdr:colOff>38100</xdr:colOff>
      <xdr:row>99</xdr:row>
      <xdr:rowOff>63736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93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80263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1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26459</xdr:rowOff>
    </xdr:from>
    <xdr:to>
      <xdr:col>24</xdr:col>
      <xdr:colOff>114300</xdr:colOff>
      <xdr:row>99</xdr:row>
      <xdr:rowOff>128059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700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112836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91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156338</xdr:rowOff>
    </xdr:from>
    <xdr:to>
      <xdr:col>20</xdr:col>
      <xdr:colOff>38100</xdr:colOff>
      <xdr:row>99</xdr:row>
      <xdr:rowOff>86488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95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77615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705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45565</xdr:rowOff>
    </xdr:from>
    <xdr:to>
      <xdr:col>15</xdr:col>
      <xdr:colOff>101600</xdr:colOff>
      <xdr:row>99</xdr:row>
      <xdr:rowOff>147165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701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138292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11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1456</xdr:rowOff>
    </xdr:from>
    <xdr:to>
      <xdr:col>10</xdr:col>
      <xdr:colOff>165100</xdr:colOff>
      <xdr:row>99</xdr:row>
      <xdr:rowOff>103056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7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94183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06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13647</xdr:rowOff>
    </xdr:from>
    <xdr:to>
      <xdr:col>6</xdr:col>
      <xdr:colOff>38100</xdr:colOff>
      <xdr:row>99</xdr:row>
      <xdr:rowOff>115247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106374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07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1016</xdr:rowOff>
    </xdr:from>
    <xdr:to>
      <xdr:col>55</xdr:col>
      <xdr:colOff>0</xdr:colOff>
      <xdr:row>39</xdr:row>
      <xdr:rowOff>2921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87566"/>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164846</xdr:rowOff>
    </xdr:from>
    <xdr:to>
      <xdr:col>50</xdr:col>
      <xdr:colOff>114300</xdr:colOff>
      <xdr:row>39</xdr:row>
      <xdr:rowOff>1016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7994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164846</xdr:rowOff>
    </xdr:from>
    <xdr:to>
      <xdr:col>45</xdr:col>
      <xdr:colOff>177800</xdr:colOff>
      <xdr:row>38</xdr:row>
      <xdr:rowOff>167894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7994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37084</xdr:rowOff>
    </xdr:from>
    <xdr:to>
      <xdr:col>46</xdr:col>
      <xdr:colOff>38100</xdr:colOff>
      <xdr:row>36</xdr:row>
      <xdr:rowOff>138684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0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155211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598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167894</xdr:rowOff>
    </xdr:from>
    <xdr:to>
      <xdr:col>41</xdr:col>
      <xdr:colOff>50800</xdr:colOff>
      <xdr:row>38</xdr:row>
      <xdr:rowOff>170561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82994"/>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159766</xdr:rowOff>
    </xdr:from>
    <xdr:to>
      <xdr:col>41</xdr:col>
      <xdr:colOff>101600</xdr:colOff>
      <xdr:row>36</xdr:row>
      <xdr:rowOff>89916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16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106443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593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131191</xdr:rowOff>
    </xdr:from>
    <xdr:to>
      <xdr:col>36</xdr:col>
      <xdr:colOff>165100</xdr:colOff>
      <xdr:row>36</xdr:row>
      <xdr:rowOff>61341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13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77868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590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123571</xdr:rowOff>
    </xdr:from>
    <xdr:to>
      <xdr:col>55</xdr:col>
      <xdr:colOff>50800</xdr:colOff>
      <xdr:row>39</xdr:row>
      <xdr:rowOff>53721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3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38498</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53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121666</xdr:rowOff>
    </xdr:from>
    <xdr:to>
      <xdr:col>50</xdr:col>
      <xdr:colOff>165100</xdr:colOff>
      <xdr:row>39</xdr:row>
      <xdr:rowOff>51816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42943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29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114046</xdr:rowOff>
    </xdr:from>
    <xdr:to>
      <xdr:col>46</xdr:col>
      <xdr:colOff>38100</xdr:colOff>
      <xdr:row>39</xdr:row>
      <xdr:rowOff>44196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35323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21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117094</xdr:rowOff>
    </xdr:from>
    <xdr:to>
      <xdr:col>41</xdr:col>
      <xdr:colOff>101600</xdr:colOff>
      <xdr:row>39</xdr:row>
      <xdr:rowOff>47244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38371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24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119761</xdr:rowOff>
    </xdr:from>
    <xdr:to>
      <xdr:col>36</xdr:col>
      <xdr:colOff>165100</xdr:colOff>
      <xdr:row>39</xdr:row>
      <xdr:rowOff>49911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3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41038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2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155531</xdr:rowOff>
    </xdr:from>
    <xdr:to>
      <xdr:col>55</xdr:col>
      <xdr:colOff>0</xdr:colOff>
      <xdr:row>58</xdr:row>
      <xdr:rowOff>165246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99631"/>
          <a:ext cx="8382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165246</xdr:rowOff>
    </xdr:from>
    <xdr:to>
      <xdr:col>50</xdr:col>
      <xdr:colOff>114300</xdr:colOff>
      <xdr:row>59</xdr:row>
      <xdr:rowOff>616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09346"/>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165418</xdr:rowOff>
    </xdr:from>
    <xdr:to>
      <xdr:col>45</xdr:col>
      <xdr:colOff>177800</xdr:colOff>
      <xdr:row>59</xdr:row>
      <xdr:rowOff>616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09518"/>
          <a:ext cx="889000" cy="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94311</xdr:rowOff>
    </xdr:from>
    <xdr:to>
      <xdr:col>46</xdr:col>
      <xdr:colOff>38100</xdr:colOff>
      <xdr:row>58</xdr:row>
      <xdr:rowOff>24461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6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40988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4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165418</xdr:rowOff>
    </xdr:from>
    <xdr:to>
      <xdr:col>41</xdr:col>
      <xdr:colOff>50800</xdr:colOff>
      <xdr:row>58</xdr:row>
      <xdr:rowOff>168732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09518"/>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78194</xdr:rowOff>
    </xdr:from>
    <xdr:to>
      <xdr:col>41</xdr:col>
      <xdr:colOff>101600</xdr:colOff>
      <xdr:row>58</xdr:row>
      <xdr:rowOff>8344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24871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2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93034</xdr:rowOff>
    </xdr:from>
    <xdr:to>
      <xdr:col>36</xdr:col>
      <xdr:colOff>165100</xdr:colOff>
      <xdr:row>58</xdr:row>
      <xdr:rowOff>23184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39711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104731</xdr:rowOff>
    </xdr:from>
    <xdr:to>
      <xdr:col>55</xdr:col>
      <xdr:colOff>50800</xdr:colOff>
      <xdr:row>59</xdr:row>
      <xdr:rowOff>34881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4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24446</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6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114446</xdr:rowOff>
    </xdr:from>
    <xdr:to>
      <xdr:col>50</xdr:col>
      <xdr:colOff>165100</xdr:colOff>
      <xdr:row>59</xdr:row>
      <xdr:rowOff>44596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5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35723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5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121266</xdr:rowOff>
    </xdr:from>
    <xdr:to>
      <xdr:col>46</xdr:col>
      <xdr:colOff>38100</xdr:colOff>
      <xdr:row>59</xdr:row>
      <xdr:rowOff>51416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6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42543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5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114618</xdr:rowOff>
    </xdr:from>
    <xdr:to>
      <xdr:col>41</xdr:col>
      <xdr:colOff>101600</xdr:colOff>
      <xdr:row>59</xdr:row>
      <xdr:rowOff>44768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35895</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5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117932</xdr:rowOff>
    </xdr:from>
    <xdr:to>
      <xdr:col>36</xdr:col>
      <xdr:colOff>165100</xdr:colOff>
      <xdr:row>59</xdr:row>
      <xdr:rowOff>48082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39209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5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157950</xdr:rowOff>
    </xdr:from>
    <xdr:to>
      <xdr:col>55</xdr:col>
      <xdr:colOff>0</xdr:colOff>
      <xdr:row>78</xdr:row>
      <xdr:rowOff>23076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596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98171</xdr:rowOff>
    </xdr:from>
    <xdr:to>
      <xdr:col>50</xdr:col>
      <xdr:colOff>114300</xdr:colOff>
      <xdr:row>78</xdr:row>
      <xdr:rowOff>23076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99821"/>
          <a:ext cx="889000" cy="9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98171</xdr:rowOff>
    </xdr:from>
    <xdr:to>
      <xdr:col>45</xdr:col>
      <xdr:colOff>177800</xdr:colOff>
      <xdr:row>78</xdr:row>
      <xdr:rowOff>5017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99821"/>
          <a:ext cx="889000" cy="7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133058</xdr:rowOff>
    </xdr:from>
    <xdr:to>
      <xdr:col>46</xdr:col>
      <xdr:colOff>38100</xdr:colOff>
      <xdr:row>75</xdr:row>
      <xdr:rowOff>63208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82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79735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5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5017</xdr:rowOff>
    </xdr:from>
    <xdr:to>
      <xdr:col>41</xdr:col>
      <xdr:colOff>50800</xdr:colOff>
      <xdr:row>78</xdr:row>
      <xdr:rowOff>78282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78117"/>
          <a:ext cx="889000" cy="7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41960</xdr:rowOff>
    </xdr:from>
    <xdr:to>
      <xdr:col>41</xdr:col>
      <xdr:colOff>101600</xdr:colOff>
      <xdr:row>76</xdr:row>
      <xdr:rowOff>143560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160088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4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67145</xdr:rowOff>
    </xdr:from>
    <xdr:to>
      <xdr:col>36</xdr:col>
      <xdr:colOff>165100</xdr:colOff>
      <xdr:row>76</xdr:row>
      <xdr:rowOff>168745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0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13822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8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107150</xdr:rowOff>
    </xdr:from>
    <xdr:to>
      <xdr:col>55</xdr:col>
      <xdr:colOff>50800</xdr:colOff>
      <xdr:row>78</xdr:row>
      <xdr:rowOff>37300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85577</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143726</xdr:rowOff>
    </xdr:from>
    <xdr:to>
      <xdr:col>50</xdr:col>
      <xdr:colOff>165100</xdr:colOff>
      <xdr:row>78</xdr:row>
      <xdr:rowOff>73876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4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65003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3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47371</xdr:rowOff>
    </xdr:from>
    <xdr:to>
      <xdr:col>46</xdr:col>
      <xdr:colOff>38100</xdr:colOff>
      <xdr:row>77</xdr:row>
      <xdr:rowOff>148971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4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140098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341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125667</xdr:rowOff>
    </xdr:from>
    <xdr:to>
      <xdr:col>41</xdr:col>
      <xdr:colOff>101600</xdr:colOff>
      <xdr:row>78</xdr:row>
      <xdr:rowOff>55817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2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46944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2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27482</xdr:rowOff>
    </xdr:from>
    <xdr:to>
      <xdr:col>36</xdr:col>
      <xdr:colOff>165100</xdr:colOff>
      <xdr:row>78</xdr:row>
      <xdr:rowOff>129082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0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120209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9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161596</xdr:rowOff>
    </xdr:from>
    <xdr:to>
      <xdr:col>55</xdr:col>
      <xdr:colOff>0</xdr:colOff>
      <xdr:row>99</xdr:row>
      <xdr:rowOff>9806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963696"/>
          <a:ext cx="8382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73046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3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62449</xdr:rowOff>
    </xdr:from>
    <xdr:to>
      <xdr:col>50</xdr:col>
      <xdr:colOff>114300</xdr:colOff>
      <xdr:row>99</xdr:row>
      <xdr:rowOff>9806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864549"/>
          <a:ext cx="889000" cy="11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5059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4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62449</xdr:rowOff>
    </xdr:from>
    <xdr:to>
      <xdr:col>45</xdr:col>
      <xdr:colOff>177800</xdr:colOff>
      <xdr:row>98</xdr:row>
      <xdr:rowOff>142052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864549"/>
          <a:ext cx="889000" cy="7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157398</xdr:rowOff>
    </xdr:from>
    <xdr:to>
      <xdr:col>46</xdr:col>
      <xdr:colOff>38100</xdr:colOff>
      <xdr:row>97</xdr:row>
      <xdr:rowOff>87548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104075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98699</xdr:rowOff>
    </xdr:from>
    <xdr:to>
      <xdr:col>41</xdr:col>
      <xdr:colOff>50800</xdr:colOff>
      <xdr:row>98</xdr:row>
      <xdr:rowOff>142052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900799"/>
          <a:ext cx="889000" cy="4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170723</xdr:rowOff>
    </xdr:from>
    <xdr:to>
      <xdr:col>41</xdr:col>
      <xdr:colOff>101600</xdr:colOff>
      <xdr:row>97</xdr:row>
      <xdr:rowOff>100873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117400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6294</xdr:rowOff>
    </xdr:from>
    <xdr:to>
      <xdr:col>36</xdr:col>
      <xdr:colOff>165100</xdr:colOff>
      <xdr:row>97</xdr:row>
      <xdr:rowOff>107894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124421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41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110796</xdr:rowOff>
    </xdr:from>
    <xdr:to>
      <xdr:col>55</xdr:col>
      <xdr:colOff>50800</xdr:colOff>
      <xdr:row>99</xdr:row>
      <xdr:rowOff>40946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91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89223</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8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130456</xdr:rowOff>
    </xdr:from>
    <xdr:to>
      <xdr:col>50</xdr:col>
      <xdr:colOff>165100</xdr:colOff>
      <xdr:row>99</xdr:row>
      <xdr:rowOff>60606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93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51733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702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11649</xdr:rowOff>
    </xdr:from>
    <xdr:to>
      <xdr:col>46</xdr:col>
      <xdr:colOff>38100</xdr:colOff>
      <xdr:row>98</xdr:row>
      <xdr:rowOff>113249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1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104376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0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91252</xdr:rowOff>
    </xdr:from>
    <xdr:to>
      <xdr:col>41</xdr:col>
      <xdr:colOff>101600</xdr:colOff>
      <xdr:row>99</xdr:row>
      <xdr:rowOff>21402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9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12529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98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47899</xdr:rowOff>
    </xdr:from>
    <xdr:to>
      <xdr:col>36</xdr:col>
      <xdr:colOff>165100</xdr:colOff>
      <xdr:row>98</xdr:row>
      <xdr:rowOff>149499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84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140626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94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97226</xdr:rowOff>
    </xdr:from>
    <xdr:to>
      <xdr:col>85</xdr:col>
      <xdr:colOff>127000</xdr:colOff>
      <xdr:row>38</xdr:row>
      <xdr:rowOff>106599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612326"/>
          <a:ext cx="8382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97226</xdr:rowOff>
    </xdr:from>
    <xdr:to>
      <xdr:col>81</xdr:col>
      <xdr:colOff>50800</xdr:colOff>
      <xdr:row>38</xdr:row>
      <xdr:rowOff>102072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612326"/>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155866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102072</xdr:rowOff>
    </xdr:from>
    <xdr:to>
      <xdr:col>76</xdr:col>
      <xdr:colOff>114300</xdr:colOff>
      <xdr:row>38</xdr:row>
      <xdr:rowOff>110210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617172"/>
          <a:ext cx="889000" cy="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114000</xdr:rowOff>
    </xdr:from>
    <xdr:to>
      <xdr:col>76</xdr:col>
      <xdr:colOff>165100</xdr:colOff>
      <xdr:row>37</xdr:row>
      <xdr:rowOff>44150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60677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71074</xdr:rowOff>
    </xdr:from>
    <xdr:to>
      <xdr:col>71</xdr:col>
      <xdr:colOff>177800</xdr:colOff>
      <xdr:row>38</xdr:row>
      <xdr:rowOff>110210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586174"/>
          <a:ext cx="889000" cy="3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126253</xdr:rowOff>
    </xdr:from>
    <xdr:to>
      <xdr:col>72</xdr:col>
      <xdr:colOff>38100</xdr:colOff>
      <xdr:row>37</xdr:row>
      <xdr:rowOff>56403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72930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158349</xdr:rowOff>
    </xdr:from>
    <xdr:to>
      <xdr:col>67</xdr:col>
      <xdr:colOff>101600</xdr:colOff>
      <xdr:row>37</xdr:row>
      <xdr:rowOff>88499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105026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55799</xdr:rowOff>
    </xdr:from>
    <xdr:to>
      <xdr:col>85</xdr:col>
      <xdr:colOff>177800</xdr:colOff>
      <xdr:row>38</xdr:row>
      <xdr:rowOff>157399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57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142176</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8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46426</xdr:rowOff>
    </xdr:from>
    <xdr:to>
      <xdr:col>81</xdr:col>
      <xdr:colOff>101600</xdr:colOff>
      <xdr:row>38</xdr:row>
      <xdr:rowOff>148026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6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139153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65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51272</xdr:rowOff>
    </xdr:from>
    <xdr:to>
      <xdr:col>76</xdr:col>
      <xdr:colOff>165100</xdr:colOff>
      <xdr:row>38</xdr:row>
      <xdr:rowOff>152872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6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143999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65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59410</xdr:rowOff>
    </xdr:from>
    <xdr:to>
      <xdr:col>72</xdr:col>
      <xdr:colOff>38100</xdr:colOff>
      <xdr:row>38</xdr:row>
      <xdr:rowOff>161010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7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152137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66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20274</xdr:rowOff>
    </xdr:from>
    <xdr:to>
      <xdr:col>67</xdr:col>
      <xdr:colOff>101600</xdr:colOff>
      <xdr:row>38</xdr:row>
      <xdr:rowOff>121874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3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113001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62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123774</xdr:rowOff>
    </xdr:from>
    <xdr:to>
      <xdr:col>85</xdr:col>
      <xdr:colOff>127000</xdr:colOff>
      <xdr:row>57</xdr:row>
      <xdr:rowOff>24409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24974"/>
          <a:ext cx="838200" cy="7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162336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0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109410</xdr:rowOff>
    </xdr:from>
    <xdr:to>
      <xdr:col>81</xdr:col>
      <xdr:colOff>50800</xdr:colOff>
      <xdr:row>57</xdr:row>
      <xdr:rowOff>24409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710610"/>
          <a:ext cx="889000" cy="8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109148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109410</xdr:rowOff>
    </xdr:from>
    <xdr:to>
      <xdr:col>76</xdr:col>
      <xdr:colOff>114300</xdr:colOff>
      <xdr:row>57</xdr:row>
      <xdr:rowOff>6007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710610"/>
          <a:ext cx="889000" cy="6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154298</xdr:rowOff>
    </xdr:from>
    <xdr:to>
      <xdr:col>76</xdr:col>
      <xdr:colOff>165100</xdr:colOff>
      <xdr:row>55</xdr:row>
      <xdr:rowOff>84448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100975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6007</xdr:rowOff>
    </xdr:from>
    <xdr:to>
      <xdr:col>71</xdr:col>
      <xdr:colOff>177800</xdr:colOff>
      <xdr:row>57</xdr:row>
      <xdr:rowOff>29991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78657"/>
          <a:ext cx="889000" cy="2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40704</xdr:rowOff>
    </xdr:from>
    <xdr:to>
      <xdr:col>72</xdr:col>
      <xdr:colOff>38100</xdr:colOff>
      <xdr:row>55</xdr:row>
      <xdr:rowOff>142304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4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158831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24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156090</xdr:rowOff>
    </xdr:from>
    <xdr:to>
      <xdr:col>67</xdr:col>
      <xdr:colOff>101600</xdr:colOff>
      <xdr:row>56</xdr:row>
      <xdr:rowOff>86240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5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102767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36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72974</xdr:rowOff>
    </xdr:from>
    <xdr:to>
      <xdr:col>85</xdr:col>
      <xdr:colOff>177800</xdr:colOff>
      <xdr:row>57</xdr:row>
      <xdr:rowOff>3124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7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51401</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5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145059</xdr:rowOff>
    </xdr:from>
    <xdr:to>
      <xdr:col>81</xdr:col>
      <xdr:colOff>101600</xdr:colOff>
      <xdr:row>57</xdr:row>
      <xdr:rowOff>75209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4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66336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3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58610</xdr:rowOff>
    </xdr:from>
    <xdr:to>
      <xdr:col>76</xdr:col>
      <xdr:colOff>165100</xdr:colOff>
      <xdr:row>56</xdr:row>
      <xdr:rowOff>160210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5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151337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75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126657</xdr:rowOff>
    </xdr:from>
    <xdr:to>
      <xdr:col>72</xdr:col>
      <xdr:colOff>38100</xdr:colOff>
      <xdr:row>57</xdr:row>
      <xdr:rowOff>56807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2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47934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2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150641</xdr:rowOff>
    </xdr:from>
    <xdr:to>
      <xdr:col>67</xdr:col>
      <xdr:colOff>101600</xdr:colOff>
      <xdr:row>57</xdr:row>
      <xdr:rowOff>80791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5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71918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4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63067</xdr:rowOff>
    </xdr:from>
    <xdr:to>
      <xdr:col>76</xdr:col>
      <xdr:colOff>165100</xdr:colOff>
      <xdr:row>77</xdr:row>
      <xdr:rowOff>164667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9744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107919</xdr:rowOff>
    </xdr:from>
    <xdr:to>
      <xdr:col>72</xdr:col>
      <xdr:colOff>38100</xdr:colOff>
      <xdr:row>78</xdr:row>
      <xdr:rowOff>38069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0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54596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08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160818</xdr:rowOff>
    </xdr:from>
    <xdr:to>
      <xdr:col>67</xdr:col>
      <xdr:colOff>101600</xdr:colOff>
      <xdr:row>78</xdr:row>
      <xdr:rowOff>90968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6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107495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3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93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122796</xdr:rowOff>
    </xdr:from>
    <xdr:to>
      <xdr:col>85</xdr:col>
      <xdr:colOff>127000</xdr:colOff>
      <xdr:row>96</xdr:row>
      <xdr:rowOff>127457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581996"/>
          <a:ext cx="838200" cy="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127457</xdr:rowOff>
    </xdr:from>
    <xdr:to>
      <xdr:col>81</xdr:col>
      <xdr:colOff>50800</xdr:colOff>
      <xdr:row>96</xdr:row>
      <xdr:rowOff>158268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586657"/>
          <a:ext cx="889000" cy="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171048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158268</xdr:rowOff>
    </xdr:from>
    <xdr:to>
      <xdr:col>76</xdr:col>
      <xdr:colOff>114300</xdr:colOff>
      <xdr:row>97</xdr:row>
      <xdr:rowOff>29008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17468"/>
          <a:ext cx="889000" cy="4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3733</xdr:rowOff>
    </xdr:from>
    <xdr:to>
      <xdr:col>76</xdr:col>
      <xdr:colOff>165100</xdr:colOff>
      <xdr:row>96</xdr:row>
      <xdr:rowOff>105333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121860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158344</xdr:rowOff>
    </xdr:from>
    <xdr:to>
      <xdr:col>71</xdr:col>
      <xdr:colOff>177800</xdr:colOff>
      <xdr:row>97</xdr:row>
      <xdr:rowOff>29008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617544"/>
          <a:ext cx="889000" cy="4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166903</xdr:rowOff>
    </xdr:from>
    <xdr:to>
      <xdr:col>72</xdr:col>
      <xdr:colOff>38100</xdr:colOff>
      <xdr:row>96</xdr:row>
      <xdr:rowOff>97053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113580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159283</xdr:rowOff>
    </xdr:from>
    <xdr:to>
      <xdr:col>67</xdr:col>
      <xdr:colOff>101600</xdr:colOff>
      <xdr:row>96</xdr:row>
      <xdr:rowOff>89433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105960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2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71996</xdr:rowOff>
    </xdr:from>
    <xdr:to>
      <xdr:col>85</xdr:col>
      <xdr:colOff>177800</xdr:colOff>
      <xdr:row>97</xdr:row>
      <xdr:rowOff>2146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50423</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0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76657</xdr:rowOff>
    </xdr:from>
    <xdr:to>
      <xdr:col>81</xdr:col>
      <xdr:colOff>101600</xdr:colOff>
      <xdr:row>97</xdr:row>
      <xdr:rowOff>6807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3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169384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2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107468</xdr:rowOff>
    </xdr:from>
    <xdr:to>
      <xdr:col>76</xdr:col>
      <xdr:colOff>165100</xdr:colOff>
      <xdr:row>97</xdr:row>
      <xdr:rowOff>37618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28745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149658</xdr:rowOff>
    </xdr:from>
    <xdr:to>
      <xdr:col>72</xdr:col>
      <xdr:colOff>38100</xdr:colOff>
      <xdr:row>97</xdr:row>
      <xdr:rowOff>79808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0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70935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0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107544</xdr:rowOff>
    </xdr:from>
    <xdr:to>
      <xdr:col>67</xdr:col>
      <xdr:colOff>101600</xdr:colOff>
      <xdr:row>97</xdr:row>
      <xdr:rowOff>37694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6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28821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5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109474</xdr:rowOff>
    </xdr:from>
    <xdr:to>
      <xdr:col>107</xdr:col>
      <xdr:colOff>101600</xdr:colOff>
      <xdr:row>39</xdr:row>
      <xdr:rowOff>39624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2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56151</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998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97282</xdr:rowOff>
    </xdr:from>
    <xdr:to>
      <xdr:col>102</xdr:col>
      <xdr:colOff>165100</xdr:colOff>
      <xdr:row>39</xdr:row>
      <xdr:rowOff>27432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1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43959</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387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97282</xdr:rowOff>
    </xdr:from>
    <xdr:to>
      <xdr:col>98</xdr:col>
      <xdr:colOff>38100</xdr:colOff>
      <xdr:row>39</xdr:row>
      <xdr:rowOff>27432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1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43959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387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に係る事業費（新型コロナウイルス予防接種・子育て世帯生活支援特別給付金等各種給付金）が減少したため、民生費・衛生費における住民一人当たりコストが減少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目的別歳出における住民一人当たりコストは、各費目とも類似団体平均を下回っているが、類似団体内順位の高い公債費については、平成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年度発行の合併特例債（雨水貯留施設整備）の元金償還開始などもあり、当該コストが増加した。今後数年間は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元利償還のピークにあたるため、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目的別歳出における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高い水準を維持するものと見込まれる。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愛知県北名古屋市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財政調整基金残高については、前年度から約</a:t>
          </a:r>
          <a:r>
            <a:rPr kumimoji="1" lang="en-US" altLang="ja-JP" sz="1200">
              <a:latin typeface="ＭＳ ゴシック" pitchFamily="49" charset="-128"/>
              <a:ea typeface="ＭＳ ゴシック" pitchFamily="49" charset="-128"/>
            </a:rPr>
            <a:t>5.4</a:t>
          </a:r>
          <a:r>
            <a:rPr kumimoji="1" lang="ja-JP" altLang="en-US" sz="1200">
              <a:latin typeface="ＭＳ ゴシック" pitchFamily="49" charset="-128"/>
              <a:ea typeface="ＭＳ ゴシック" pitchFamily="49" charset="-128"/>
            </a:rPr>
            <a:t>億円の増となり、標準財政規模比で</a:t>
          </a:r>
          <a:r>
            <a:rPr kumimoji="1" lang="en-US" altLang="ja-JP" sz="1200">
              <a:latin typeface="ＭＳ ゴシック" pitchFamily="49" charset="-128"/>
              <a:ea typeface="ＭＳ ゴシック" pitchFamily="49" charset="-128"/>
            </a:rPr>
            <a:t>3.28</a:t>
          </a:r>
          <a:r>
            <a:rPr kumimoji="1" lang="ja-JP" altLang="en-US" sz="1200">
              <a:latin typeface="ＭＳ ゴシック" pitchFamily="49" charset="-128"/>
              <a:ea typeface="ＭＳ ゴシック" pitchFamily="49" charset="-128"/>
            </a:rPr>
            <a:t>ポイントの増となった。これは、予算編成に係る基金取崩額が約</a:t>
          </a:r>
          <a:r>
            <a:rPr kumimoji="1" lang="en-US" altLang="ja-JP" sz="1200">
              <a:latin typeface="ＭＳ ゴシック" pitchFamily="49" charset="-128"/>
              <a:ea typeface="ＭＳ ゴシック" pitchFamily="49" charset="-128"/>
            </a:rPr>
            <a:t>4.3</a:t>
          </a:r>
          <a:r>
            <a:rPr kumimoji="1" lang="ja-JP" altLang="en-US" sz="1200">
              <a:latin typeface="ＭＳ ゴシック" pitchFamily="49" charset="-128"/>
              <a:ea typeface="ＭＳ ゴシック" pitchFamily="49" charset="-128"/>
            </a:rPr>
            <a:t>億円であった一方、基金配分ルールに基づく決算剰余金に係る直接編入分が約</a:t>
          </a:r>
          <a:r>
            <a:rPr kumimoji="1" lang="en-US" altLang="ja-JP" sz="1200">
              <a:latin typeface="ＭＳ ゴシック" pitchFamily="49" charset="-128"/>
              <a:ea typeface="ＭＳ ゴシック" pitchFamily="49" charset="-128"/>
            </a:rPr>
            <a:t>9.7</a:t>
          </a:r>
          <a:r>
            <a:rPr kumimoji="1" lang="ja-JP" altLang="en-US" sz="1200">
              <a:latin typeface="ＭＳ ゴシック" pitchFamily="49" charset="-128"/>
              <a:ea typeface="ＭＳ ゴシック" pitchFamily="49" charset="-128"/>
            </a:rPr>
            <a:t>億円となったことにより、積立額が上回ったためである。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実質収支比率について、前年度は新型コロナウイルス感染症対策事業費の影響等で実質収支額が増加したことにより一時的に上昇したが、令和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年度は実質収支額が減少したことなどにより、比率が下がっている。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愛知県北名古屋市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前年度まで全ての会計において黒字であったが、令和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年度については国民健康保険特別会計において標準財政規模比</a:t>
          </a:r>
          <a:r>
            <a:rPr kumimoji="1" lang="en-US" altLang="ja-JP" sz="1400">
              <a:latin typeface="ＭＳ ゴシック" pitchFamily="49" charset="-128"/>
              <a:ea typeface="ＭＳ ゴシック" pitchFamily="49" charset="-128"/>
            </a:rPr>
            <a:t>0.08</a:t>
          </a:r>
          <a:r>
            <a:rPr kumimoji="1" lang="ja-JP" altLang="en-US" sz="1400">
              <a:latin typeface="ＭＳ ゴシック" pitchFamily="49" charset="-128"/>
              <a:ea typeface="ＭＳ ゴシック" pitchFamily="49" charset="-128"/>
            </a:rPr>
            <a:t>％の赤字が発生した。これは、一般被保険者国民健康保険税の徴収実績が見込を下回ったためで、令和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年度補正予算において繰上充用金を計上して対応した。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他会計を含め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歳入欠陥が生じないよう、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歳入見込を慎重に行い、健全な財政運営に努める。</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31733815</v>
      </c>
      <c r="BO4" s="485"/>
      <c r="BP4" s="485"/>
      <c r="BQ4" s="485"/>
      <c r="BR4" s="485"/>
      <c r="BS4" s="485"/>
      <c r="BT4" s="485"/>
      <c r="BU4" s="486"/>
      <c r="BV4" s="484">
        <v>33539327</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6.4</v>
      </c>
      <c r="CU4" s="625"/>
      <c r="CV4" s="625"/>
      <c r="CW4" s="625"/>
      <c r="CX4" s="625"/>
      <c r="CY4" s="625"/>
      <c r="CZ4" s="625"/>
      <c r="DA4" s="626"/>
      <c r="DB4" s="624">
        <v>10.199999999999999</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30336441</v>
      </c>
      <c r="BO5" s="456"/>
      <c r="BP5" s="456"/>
      <c r="BQ5" s="456"/>
      <c r="BR5" s="456"/>
      <c r="BS5" s="456"/>
      <c r="BT5" s="456"/>
      <c r="BU5" s="457"/>
      <c r="BV5" s="455">
        <v>31564319</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90</v>
      </c>
      <c r="CU5" s="453"/>
      <c r="CV5" s="453"/>
      <c r="CW5" s="453"/>
      <c r="CX5" s="453"/>
      <c r="CY5" s="453"/>
      <c r="CZ5" s="453"/>
      <c r="DA5" s="454"/>
      <c r="DB5" s="452">
        <v>87.4</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1397374</v>
      </c>
      <c r="BO6" s="456"/>
      <c r="BP6" s="456"/>
      <c r="BQ6" s="456"/>
      <c r="BR6" s="456"/>
      <c r="BS6" s="456"/>
      <c r="BT6" s="456"/>
      <c r="BU6" s="457"/>
      <c r="BV6" s="455">
        <v>1975008</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92.3</v>
      </c>
      <c r="CU6" s="599"/>
      <c r="CV6" s="599"/>
      <c r="CW6" s="599"/>
      <c r="CX6" s="599"/>
      <c r="CY6" s="599"/>
      <c r="CZ6" s="599"/>
      <c r="DA6" s="600"/>
      <c r="DB6" s="598">
        <v>96.3</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108</v>
      </c>
      <c r="AV7" s="514"/>
      <c r="AW7" s="514"/>
      <c r="AX7" s="514"/>
      <c r="AY7" s="469" t="s">
        <v>109</v>
      </c>
      <c r="AZ7" s="470"/>
      <c r="BA7" s="470"/>
      <c r="BB7" s="470"/>
      <c r="BC7" s="470"/>
      <c r="BD7" s="470"/>
      <c r="BE7" s="470"/>
      <c r="BF7" s="470"/>
      <c r="BG7" s="470"/>
      <c r="BH7" s="470"/>
      <c r="BI7" s="470"/>
      <c r="BJ7" s="470"/>
      <c r="BK7" s="470"/>
      <c r="BL7" s="470"/>
      <c r="BM7" s="471"/>
      <c r="BN7" s="455">
        <v>214974</v>
      </c>
      <c r="BO7" s="456"/>
      <c r="BP7" s="456"/>
      <c r="BQ7" s="456"/>
      <c r="BR7" s="456"/>
      <c r="BS7" s="456"/>
      <c r="BT7" s="456"/>
      <c r="BU7" s="457"/>
      <c r="BV7" s="455">
        <v>33053</v>
      </c>
      <c r="BW7" s="456"/>
      <c r="BX7" s="456"/>
      <c r="BY7" s="456"/>
      <c r="BZ7" s="456"/>
      <c r="CA7" s="456"/>
      <c r="CB7" s="456"/>
      <c r="CC7" s="457"/>
      <c r="CD7" s="495" t="s">
        <v>110</v>
      </c>
      <c r="CE7" s="415"/>
      <c r="CF7" s="415"/>
      <c r="CG7" s="415"/>
      <c r="CH7" s="415"/>
      <c r="CI7" s="415"/>
      <c r="CJ7" s="415"/>
      <c r="CK7" s="415"/>
      <c r="CL7" s="415"/>
      <c r="CM7" s="415"/>
      <c r="CN7" s="415"/>
      <c r="CO7" s="415"/>
      <c r="CP7" s="415"/>
      <c r="CQ7" s="415"/>
      <c r="CR7" s="415"/>
      <c r="CS7" s="496"/>
      <c r="CT7" s="455">
        <v>18491926</v>
      </c>
      <c r="CU7" s="456"/>
      <c r="CV7" s="456"/>
      <c r="CW7" s="456"/>
      <c r="CX7" s="456"/>
      <c r="CY7" s="456"/>
      <c r="CZ7" s="456"/>
      <c r="DA7" s="457"/>
      <c r="DB7" s="455">
        <v>19039929</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111</v>
      </c>
      <c r="AN8" s="412"/>
      <c r="AO8" s="412"/>
      <c r="AP8" s="412"/>
      <c r="AQ8" s="412"/>
      <c r="AR8" s="412"/>
      <c r="AS8" s="412"/>
      <c r="AT8" s="413"/>
      <c r="AU8" s="513" t="s">
        <v>112</v>
      </c>
      <c r="AV8" s="514"/>
      <c r="AW8" s="514"/>
      <c r="AX8" s="514"/>
      <c r="AY8" s="469" t="s">
        <v>113</v>
      </c>
      <c r="AZ8" s="470"/>
      <c r="BA8" s="470"/>
      <c r="BB8" s="470"/>
      <c r="BC8" s="470"/>
      <c r="BD8" s="470"/>
      <c r="BE8" s="470"/>
      <c r="BF8" s="470"/>
      <c r="BG8" s="470"/>
      <c r="BH8" s="470"/>
      <c r="BI8" s="470"/>
      <c r="BJ8" s="470"/>
      <c r="BK8" s="470"/>
      <c r="BL8" s="470"/>
      <c r="BM8" s="471"/>
      <c r="BN8" s="455">
        <v>1182400</v>
      </c>
      <c r="BO8" s="456"/>
      <c r="BP8" s="456"/>
      <c r="BQ8" s="456"/>
      <c r="BR8" s="456"/>
      <c r="BS8" s="456"/>
      <c r="BT8" s="456"/>
      <c r="BU8" s="457"/>
      <c r="BV8" s="455">
        <v>1941955</v>
      </c>
      <c r="BW8" s="456"/>
      <c r="BX8" s="456"/>
      <c r="BY8" s="456"/>
      <c r="BZ8" s="456"/>
      <c r="CA8" s="456"/>
      <c r="CB8" s="456"/>
      <c r="CC8" s="457"/>
      <c r="CD8" s="495" t="s">
        <v>114</v>
      </c>
      <c r="CE8" s="415"/>
      <c r="CF8" s="415"/>
      <c r="CG8" s="415"/>
      <c r="CH8" s="415"/>
      <c r="CI8" s="415"/>
      <c r="CJ8" s="415"/>
      <c r="CK8" s="415"/>
      <c r="CL8" s="415"/>
      <c r="CM8" s="415"/>
      <c r="CN8" s="415"/>
      <c r="CO8" s="415"/>
      <c r="CP8" s="415"/>
      <c r="CQ8" s="415"/>
      <c r="CR8" s="415"/>
      <c r="CS8" s="496"/>
      <c r="CT8" s="558">
        <v>0.85</v>
      </c>
      <c r="CU8" s="559"/>
      <c r="CV8" s="559"/>
      <c r="CW8" s="559"/>
      <c r="CX8" s="559"/>
      <c r="CY8" s="559"/>
      <c r="CZ8" s="559"/>
      <c r="DA8" s="560"/>
      <c r="DB8" s="558">
        <v>0.88</v>
      </c>
      <c r="DC8" s="559"/>
      <c r="DD8" s="559"/>
      <c r="DE8" s="559"/>
      <c r="DF8" s="559"/>
      <c r="DG8" s="559"/>
      <c r="DH8" s="559"/>
      <c r="DI8" s="560"/>
    </row>
    <row r="9" spans="1:119" ht="18.75" customHeight="1" thickBot="1" x14ac:dyDescent="0.25">
      <c r="A9" s="181"/>
      <c r="B9" s="587" t="s">
        <v>115</v>
      </c>
      <c r="C9" s="588"/>
      <c r="D9" s="588"/>
      <c r="E9" s="588"/>
      <c r="F9" s="588"/>
      <c r="G9" s="588"/>
      <c r="H9" s="588"/>
      <c r="I9" s="588"/>
      <c r="J9" s="588"/>
      <c r="K9" s="506"/>
      <c r="L9" s="589" t="s">
        <v>116</v>
      </c>
      <c r="M9" s="590"/>
      <c r="N9" s="590"/>
      <c r="O9" s="590"/>
      <c r="P9" s="590"/>
      <c r="Q9" s="591"/>
      <c r="R9" s="592">
        <v>86385</v>
      </c>
      <c r="S9" s="593"/>
      <c r="T9" s="593"/>
      <c r="U9" s="593"/>
      <c r="V9" s="594"/>
      <c r="W9" s="524" t="s">
        <v>117</v>
      </c>
      <c r="X9" s="525"/>
      <c r="Y9" s="525"/>
      <c r="Z9" s="525"/>
      <c r="AA9" s="525"/>
      <c r="AB9" s="525"/>
      <c r="AC9" s="525"/>
      <c r="AD9" s="525"/>
      <c r="AE9" s="525"/>
      <c r="AF9" s="525"/>
      <c r="AG9" s="525"/>
      <c r="AH9" s="525"/>
      <c r="AI9" s="525"/>
      <c r="AJ9" s="525"/>
      <c r="AK9" s="525"/>
      <c r="AL9" s="595"/>
      <c r="AM9" s="512" t="s">
        <v>118</v>
      </c>
      <c r="AN9" s="412"/>
      <c r="AO9" s="412"/>
      <c r="AP9" s="412"/>
      <c r="AQ9" s="412"/>
      <c r="AR9" s="412"/>
      <c r="AS9" s="412"/>
      <c r="AT9" s="413"/>
      <c r="AU9" s="513" t="s">
        <v>119</v>
      </c>
      <c r="AV9" s="514"/>
      <c r="AW9" s="514"/>
      <c r="AX9" s="514"/>
      <c r="AY9" s="469" t="s">
        <v>120</v>
      </c>
      <c r="AZ9" s="470"/>
      <c r="BA9" s="470"/>
      <c r="BB9" s="470"/>
      <c r="BC9" s="470"/>
      <c r="BD9" s="470"/>
      <c r="BE9" s="470"/>
      <c r="BF9" s="470"/>
      <c r="BG9" s="470"/>
      <c r="BH9" s="470"/>
      <c r="BI9" s="470"/>
      <c r="BJ9" s="470"/>
      <c r="BK9" s="470"/>
      <c r="BL9" s="470"/>
      <c r="BM9" s="471"/>
      <c r="BN9" s="455">
        <v>-759555</v>
      </c>
      <c r="BO9" s="456"/>
      <c r="BP9" s="456"/>
      <c r="BQ9" s="456"/>
      <c r="BR9" s="456"/>
      <c r="BS9" s="456"/>
      <c r="BT9" s="456"/>
      <c r="BU9" s="457"/>
      <c r="BV9" s="455">
        <v>610015</v>
      </c>
      <c r="BW9" s="456"/>
      <c r="BX9" s="456"/>
      <c r="BY9" s="456"/>
      <c r="BZ9" s="456"/>
      <c r="CA9" s="456"/>
      <c r="CB9" s="456"/>
      <c r="CC9" s="457"/>
      <c r="CD9" s="495" t="s">
        <v>121</v>
      </c>
      <c r="CE9" s="415"/>
      <c r="CF9" s="415"/>
      <c r="CG9" s="415"/>
      <c r="CH9" s="415"/>
      <c r="CI9" s="415"/>
      <c r="CJ9" s="415"/>
      <c r="CK9" s="415"/>
      <c r="CL9" s="415"/>
      <c r="CM9" s="415"/>
      <c r="CN9" s="415"/>
      <c r="CO9" s="415"/>
      <c r="CP9" s="415"/>
      <c r="CQ9" s="415"/>
      <c r="CR9" s="415"/>
      <c r="CS9" s="496"/>
      <c r="CT9" s="452">
        <v>13</v>
      </c>
      <c r="CU9" s="453"/>
      <c r="CV9" s="453"/>
      <c r="CW9" s="453"/>
      <c r="CX9" s="453"/>
      <c r="CY9" s="453"/>
      <c r="CZ9" s="453"/>
      <c r="DA9" s="454"/>
      <c r="DB9" s="452">
        <v>12.9</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122</v>
      </c>
      <c r="M10" s="412"/>
      <c r="N10" s="412"/>
      <c r="O10" s="412"/>
      <c r="P10" s="412"/>
      <c r="Q10" s="413"/>
      <c r="R10" s="408">
        <v>84133</v>
      </c>
      <c r="S10" s="409"/>
      <c r="T10" s="409"/>
      <c r="U10" s="409"/>
      <c r="V10" s="468"/>
      <c r="W10" s="596"/>
      <c r="X10" s="406"/>
      <c r="Y10" s="406"/>
      <c r="Z10" s="406"/>
      <c r="AA10" s="406"/>
      <c r="AB10" s="406"/>
      <c r="AC10" s="406"/>
      <c r="AD10" s="406"/>
      <c r="AE10" s="406"/>
      <c r="AF10" s="406"/>
      <c r="AG10" s="406"/>
      <c r="AH10" s="406"/>
      <c r="AI10" s="406"/>
      <c r="AJ10" s="406"/>
      <c r="AK10" s="406"/>
      <c r="AL10" s="597"/>
      <c r="AM10" s="512" t="s">
        <v>123</v>
      </c>
      <c r="AN10" s="412"/>
      <c r="AO10" s="412"/>
      <c r="AP10" s="412"/>
      <c r="AQ10" s="412"/>
      <c r="AR10" s="412"/>
      <c r="AS10" s="412"/>
      <c r="AT10" s="413"/>
      <c r="AU10" s="513" t="s">
        <v>124</v>
      </c>
      <c r="AV10" s="514"/>
      <c r="AW10" s="514"/>
      <c r="AX10" s="514"/>
      <c r="AY10" s="469" t="s">
        <v>125</v>
      </c>
      <c r="AZ10" s="470"/>
      <c r="BA10" s="470"/>
      <c r="BB10" s="470"/>
      <c r="BC10" s="470"/>
      <c r="BD10" s="470"/>
      <c r="BE10" s="470"/>
      <c r="BF10" s="470"/>
      <c r="BG10" s="470"/>
      <c r="BH10" s="470"/>
      <c r="BI10" s="470"/>
      <c r="BJ10" s="470"/>
      <c r="BK10" s="470"/>
      <c r="BL10" s="470"/>
      <c r="BM10" s="471"/>
      <c r="BN10" s="455">
        <v>499</v>
      </c>
      <c r="BO10" s="456"/>
      <c r="BP10" s="456"/>
      <c r="BQ10" s="456"/>
      <c r="BR10" s="456"/>
      <c r="BS10" s="456"/>
      <c r="BT10" s="456"/>
      <c r="BU10" s="457"/>
      <c r="BV10" s="455">
        <v>539549</v>
      </c>
      <c r="BW10" s="456"/>
      <c r="BX10" s="456"/>
      <c r="BY10" s="456"/>
      <c r="BZ10" s="456"/>
      <c r="CA10" s="456"/>
      <c r="CB10" s="456"/>
      <c r="CC10" s="457"/>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127</v>
      </c>
      <c r="M11" s="417"/>
      <c r="N11" s="417"/>
      <c r="O11" s="417"/>
      <c r="P11" s="417"/>
      <c r="Q11" s="418"/>
      <c r="R11" s="584" t="s">
        <v>128</v>
      </c>
      <c r="S11" s="585"/>
      <c r="T11" s="585"/>
      <c r="U11" s="585"/>
      <c r="V11" s="586"/>
      <c r="W11" s="596"/>
      <c r="X11" s="406"/>
      <c r="Y11" s="406"/>
      <c r="Z11" s="406"/>
      <c r="AA11" s="406"/>
      <c r="AB11" s="406"/>
      <c r="AC11" s="406"/>
      <c r="AD11" s="406"/>
      <c r="AE11" s="406"/>
      <c r="AF11" s="406"/>
      <c r="AG11" s="406"/>
      <c r="AH11" s="406"/>
      <c r="AI11" s="406"/>
      <c r="AJ11" s="406"/>
      <c r="AK11" s="406"/>
      <c r="AL11" s="597"/>
      <c r="AM11" s="512" t="s">
        <v>129</v>
      </c>
      <c r="AN11" s="412"/>
      <c r="AO11" s="412"/>
      <c r="AP11" s="412"/>
      <c r="AQ11" s="412"/>
      <c r="AR11" s="412"/>
      <c r="AS11" s="412"/>
      <c r="AT11" s="413"/>
      <c r="AU11" s="513" t="s">
        <v>130</v>
      </c>
      <c r="AV11" s="514"/>
      <c r="AW11" s="514"/>
      <c r="AX11" s="514"/>
      <c r="AY11" s="469" t="s">
        <v>131</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132</v>
      </c>
      <c r="CE11" s="415"/>
      <c r="CF11" s="415"/>
      <c r="CG11" s="415"/>
      <c r="CH11" s="415"/>
      <c r="CI11" s="415"/>
      <c r="CJ11" s="415"/>
      <c r="CK11" s="415"/>
      <c r="CL11" s="415"/>
      <c r="CM11" s="415"/>
      <c r="CN11" s="415"/>
      <c r="CO11" s="415"/>
      <c r="CP11" s="415"/>
      <c r="CQ11" s="415"/>
      <c r="CR11" s="415"/>
      <c r="CS11" s="496"/>
      <c r="CT11" s="558" t="s">
        <v>133</v>
      </c>
      <c r="CU11" s="559"/>
      <c r="CV11" s="559"/>
      <c r="CW11" s="559"/>
      <c r="CX11" s="559"/>
      <c r="CY11" s="559"/>
      <c r="CZ11" s="559"/>
      <c r="DA11" s="560"/>
      <c r="DB11" s="558" t="s">
        <v>133</v>
      </c>
      <c r="DC11" s="559"/>
      <c r="DD11" s="559"/>
      <c r="DE11" s="559"/>
      <c r="DF11" s="559"/>
      <c r="DG11" s="559"/>
      <c r="DH11" s="559"/>
      <c r="DI11" s="560"/>
    </row>
    <row r="12" spans="1:119" ht="18.75" customHeight="1" x14ac:dyDescent="0.2">
      <c r="A12" s="181"/>
      <c r="B12" s="561" t="s">
        <v>134</v>
      </c>
      <c r="C12" s="562"/>
      <c r="D12" s="562"/>
      <c r="E12" s="562"/>
      <c r="F12" s="562"/>
      <c r="G12" s="562"/>
      <c r="H12" s="562"/>
      <c r="I12" s="562"/>
      <c r="J12" s="562"/>
      <c r="K12" s="563"/>
      <c r="L12" s="570" t="s">
        <v>135</v>
      </c>
      <c r="M12" s="571"/>
      <c r="N12" s="571"/>
      <c r="O12" s="571"/>
      <c r="P12" s="571"/>
      <c r="Q12" s="572"/>
      <c r="R12" s="573">
        <v>86271</v>
      </c>
      <c r="S12" s="574"/>
      <c r="T12" s="574"/>
      <c r="U12" s="574"/>
      <c r="V12" s="575"/>
      <c r="W12" s="576" t="s">
        <v>1</v>
      </c>
      <c r="X12" s="514"/>
      <c r="Y12" s="514"/>
      <c r="Z12" s="514"/>
      <c r="AA12" s="514"/>
      <c r="AB12" s="577"/>
      <c r="AC12" s="578" t="s">
        <v>136</v>
      </c>
      <c r="AD12" s="579"/>
      <c r="AE12" s="579"/>
      <c r="AF12" s="579"/>
      <c r="AG12" s="580"/>
      <c r="AH12" s="578" t="s">
        <v>137</v>
      </c>
      <c r="AI12" s="579"/>
      <c r="AJ12" s="579"/>
      <c r="AK12" s="579"/>
      <c r="AL12" s="581"/>
      <c r="AM12" s="512" t="s">
        <v>138</v>
      </c>
      <c r="AN12" s="412"/>
      <c r="AO12" s="412"/>
      <c r="AP12" s="412"/>
      <c r="AQ12" s="412"/>
      <c r="AR12" s="412"/>
      <c r="AS12" s="412"/>
      <c r="AT12" s="413"/>
      <c r="AU12" s="513" t="s">
        <v>124</v>
      </c>
      <c r="AV12" s="514"/>
      <c r="AW12" s="514"/>
      <c r="AX12" s="514"/>
      <c r="AY12" s="469" t="s">
        <v>139</v>
      </c>
      <c r="AZ12" s="470"/>
      <c r="BA12" s="470"/>
      <c r="BB12" s="470"/>
      <c r="BC12" s="470"/>
      <c r="BD12" s="470"/>
      <c r="BE12" s="470"/>
      <c r="BF12" s="470"/>
      <c r="BG12" s="470"/>
      <c r="BH12" s="470"/>
      <c r="BI12" s="470"/>
      <c r="BJ12" s="470"/>
      <c r="BK12" s="470"/>
      <c r="BL12" s="470"/>
      <c r="BM12" s="471"/>
      <c r="BN12" s="455">
        <v>433167</v>
      </c>
      <c r="BO12" s="456"/>
      <c r="BP12" s="456"/>
      <c r="BQ12" s="456"/>
      <c r="BR12" s="456"/>
      <c r="BS12" s="456"/>
      <c r="BT12" s="456"/>
      <c r="BU12" s="457"/>
      <c r="BV12" s="455">
        <v>0</v>
      </c>
      <c r="BW12" s="456"/>
      <c r="BX12" s="456"/>
      <c r="BY12" s="456"/>
      <c r="BZ12" s="456"/>
      <c r="CA12" s="456"/>
      <c r="CB12" s="456"/>
      <c r="CC12" s="457"/>
      <c r="CD12" s="495" t="s">
        <v>140</v>
      </c>
      <c r="CE12" s="415"/>
      <c r="CF12" s="415"/>
      <c r="CG12" s="415"/>
      <c r="CH12" s="415"/>
      <c r="CI12" s="415"/>
      <c r="CJ12" s="415"/>
      <c r="CK12" s="415"/>
      <c r="CL12" s="415"/>
      <c r="CM12" s="415"/>
      <c r="CN12" s="415"/>
      <c r="CO12" s="415"/>
      <c r="CP12" s="415"/>
      <c r="CQ12" s="415"/>
      <c r="CR12" s="415"/>
      <c r="CS12" s="496"/>
      <c r="CT12" s="558" t="s">
        <v>133</v>
      </c>
      <c r="CU12" s="559"/>
      <c r="CV12" s="559"/>
      <c r="CW12" s="559"/>
      <c r="CX12" s="559"/>
      <c r="CY12" s="559"/>
      <c r="CZ12" s="559"/>
      <c r="DA12" s="560"/>
      <c r="DB12" s="558" t="s">
        <v>141</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142</v>
      </c>
      <c r="N13" s="540"/>
      <c r="O13" s="540"/>
      <c r="P13" s="540"/>
      <c r="Q13" s="541"/>
      <c r="R13" s="542">
        <v>84162</v>
      </c>
      <c r="S13" s="543"/>
      <c r="T13" s="543"/>
      <c r="U13" s="543"/>
      <c r="V13" s="544"/>
      <c r="W13" s="545" t="s">
        <v>143</v>
      </c>
      <c r="X13" s="441"/>
      <c r="Y13" s="441"/>
      <c r="Z13" s="441"/>
      <c r="AA13" s="441"/>
      <c r="AB13" s="442"/>
      <c r="AC13" s="408">
        <v>418</v>
      </c>
      <c r="AD13" s="409"/>
      <c r="AE13" s="409"/>
      <c r="AF13" s="409"/>
      <c r="AG13" s="410"/>
      <c r="AH13" s="408">
        <v>520</v>
      </c>
      <c r="AI13" s="409"/>
      <c r="AJ13" s="409"/>
      <c r="AK13" s="409"/>
      <c r="AL13" s="468"/>
      <c r="AM13" s="512" t="s">
        <v>144</v>
      </c>
      <c r="AN13" s="412"/>
      <c r="AO13" s="412"/>
      <c r="AP13" s="412"/>
      <c r="AQ13" s="412"/>
      <c r="AR13" s="412"/>
      <c r="AS13" s="412"/>
      <c r="AT13" s="413"/>
      <c r="AU13" s="513" t="s">
        <v>145</v>
      </c>
      <c r="AV13" s="514"/>
      <c r="AW13" s="514"/>
      <c r="AX13" s="514"/>
      <c r="AY13" s="469" t="s">
        <v>146</v>
      </c>
      <c r="AZ13" s="470"/>
      <c r="BA13" s="470"/>
      <c r="BB13" s="470"/>
      <c r="BC13" s="470"/>
      <c r="BD13" s="470"/>
      <c r="BE13" s="470"/>
      <c r="BF13" s="470"/>
      <c r="BG13" s="470"/>
      <c r="BH13" s="470"/>
      <c r="BI13" s="470"/>
      <c r="BJ13" s="470"/>
      <c r="BK13" s="470"/>
      <c r="BL13" s="470"/>
      <c r="BM13" s="471"/>
      <c r="BN13" s="455">
        <v>-1192223</v>
      </c>
      <c r="BO13" s="456"/>
      <c r="BP13" s="456"/>
      <c r="BQ13" s="456"/>
      <c r="BR13" s="456"/>
      <c r="BS13" s="456"/>
      <c r="BT13" s="456"/>
      <c r="BU13" s="457"/>
      <c r="BV13" s="455">
        <v>1149564</v>
      </c>
      <c r="BW13" s="456"/>
      <c r="BX13" s="456"/>
      <c r="BY13" s="456"/>
      <c r="BZ13" s="456"/>
      <c r="CA13" s="456"/>
      <c r="CB13" s="456"/>
      <c r="CC13" s="457"/>
      <c r="CD13" s="495" t="s">
        <v>147</v>
      </c>
      <c r="CE13" s="415"/>
      <c r="CF13" s="415"/>
      <c r="CG13" s="415"/>
      <c r="CH13" s="415"/>
      <c r="CI13" s="415"/>
      <c r="CJ13" s="415"/>
      <c r="CK13" s="415"/>
      <c r="CL13" s="415"/>
      <c r="CM13" s="415"/>
      <c r="CN13" s="415"/>
      <c r="CO13" s="415"/>
      <c r="CP13" s="415"/>
      <c r="CQ13" s="415"/>
      <c r="CR13" s="415"/>
      <c r="CS13" s="496"/>
      <c r="CT13" s="452">
        <v>5.7</v>
      </c>
      <c r="CU13" s="453"/>
      <c r="CV13" s="453"/>
      <c r="CW13" s="453"/>
      <c r="CX13" s="453"/>
      <c r="CY13" s="453"/>
      <c r="CZ13" s="453"/>
      <c r="DA13" s="454"/>
      <c r="DB13" s="452">
        <v>5.8</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148</v>
      </c>
      <c r="M14" s="582"/>
      <c r="N14" s="582"/>
      <c r="O14" s="582"/>
      <c r="P14" s="582"/>
      <c r="Q14" s="583"/>
      <c r="R14" s="542">
        <v>86213</v>
      </c>
      <c r="S14" s="543"/>
      <c r="T14" s="543"/>
      <c r="U14" s="543"/>
      <c r="V14" s="544"/>
      <c r="W14" s="546"/>
      <c r="X14" s="444"/>
      <c r="Y14" s="444"/>
      <c r="Z14" s="444"/>
      <c r="AA14" s="444"/>
      <c r="AB14" s="445"/>
      <c r="AC14" s="535">
        <v>1.1000000000000001</v>
      </c>
      <c r="AD14" s="536"/>
      <c r="AE14" s="536"/>
      <c r="AF14" s="536"/>
      <c r="AG14" s="537"/>
      <c r="AH14" s="535">
        <v>1.3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149</v>
      </c>
      <c r="CE14" s="493"/>
      <c r="CF14" s="493"/>
      <c r="CG14" s="493"/>
      <c r="CH14" s="493"/>
      <c r="CI14" s="493"/>
      <c r="CJ14" s="493"/>
      <c r="CK14" s="493"/>
      <c r="CL14" s="493"/>
      <c r="CM14" s="493"/>
      <c r="CN14" s="493"/>
      <c r="CO14" s="493"/>
      <c r="CP14" s="493"/>
      <c r="CQ14" s="493"/>
      <c r="CR14" s="493"/>
      <c r="CS14" s="494"/>
      <c r="CT14" s="552">
        <v>5.5</v>
      </c>
      <c r="CU14" s="553"/>
      <c r="CV14" s="553"/>
      <c r="CW14" s="553"/>
      <c r="CX14" s="553"/>
      <c r="CY14" s="553"/>
      <c r="CZ14" s="553"/>
      <c r="DA14" s="554"/>
      <c r="DB14" s="552">
        <v>17.600000000000001</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150</v>
      </c>
      <c r="N15" s="540"/>
      <c r="O15" s="540"/>
      <c r="P15" s="540"/>
      <c r="Q15" s="541"/>
      <c r="R15" s="542">
        <v>84250</v>
      </c>
      <c r="S15" s="543"/>
      <c r="T15" s="543"/>
      <c r="U15" s="543"/>
      <c r="V15" s="544"/>
      <c r="W15" s="545" t="s">
        <v>151</v>
      </c>
      <c r="X15" s="441"/>
      <c r="Y15" s="441"/>
      <c r="Z15" s="441"/>
      <c r="AA15" s="441"/>
      <c r="AB15" s="442"/>
      <c r="AC15" s="408">
        <v>11965</v>
      </c>
      <c r="AD15" s="409"/>
      <c r="AE15" s="409"/>
      <c r="AF15" s="409"/>
      <c r="AG15" s="410"/>
      <c r="AH15" s="408">
        <v>12804</v>
      </c>
      <c r="AI15" s="409"/>
      <c r="AJ15" s="409"/>
      <c r="AK15" s="409"/>
      <c r="AL15" s="468"/>
      <c r="AM15" s="512"/>
      <c r="AN15" s="412"/>
      <c r="AO15" s="412"/>
      <c r="AP15" s="412"/>
      <c r="AQ15" s="412"/>
      <c r="AR15" s="412"/>
      <c r="AS15" s="412"/>
      <c r="AT15" s="413"/>
      <c r="AU15" s="513"/>
      <c r="AV15" s="514"/>
      <c r="AW15" s="514"/>
      <c r="AX15" s="514"/>
      <c r="AY15" s="481" t="s">
        <v>152</v>
      </c>
      <c r="AZ15" s="482"/>
      <c r="BA15" s="482"/>
      <c r="BB15" s="482"/>
      <c r="BC15" s="482"/>
      <c r="BD15" s="482"/>
      <c r="BE15" s="482"/>
      <c r="BF15" s="482"/>
      <c r="BG15" s="482"/>
      <c r="BH15" s="482"/>
      <c r="BI15" s="482"/>
      <c r="BJ15" s="482"/>
      <c r="BK15" s="482"/>
      <c r="BL15" s="482"/>
      <c r="BM15" s="483"/>
      <c r="BN15" s="484">
        <v>12173445</v>
      </c>
      <c r="BO15" s="485"/>
      <c r="BP15" s="485"/>
      <c r="BQ15" s="485"/>
      <c r="BR15" s="485"/>
      <c r="BS15" s="485"/>
      <c r="BT15" s="485"/>
      <c r="BU15" s="486"/>
      <c r="BV15" s="484">
        <v>11675345</v>
      </c>
      <c r="BW15" s="485"/>
      <c r="BX15" s="485"/>
      <c r="BY15" s="485"/>
      <c r="BZ15" s="485"/>
      <c r="CA15" s="485"/>
      <c r="CB15" s="485"/>
      <c r="CC15" s="486"/>
      <c r="CD15" s="555" t="s">
        <v>153</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154</v>
      </c>
      <c r="M16" s="530"/>
      <c r="N16" s="530"/>
      <c r="O16" s="530"/>
      <c r="P16" s="530"/>
      <c r="Q16" s="531"/>
      <c r="R16" s="532" t="s">
        <v>155</v>
      </c>
      <c r="S16" s="533"/>
      <c r="T16" s="533"/>
      <c r="U16" s="533"/>
      <c r="V16" s="534"/>
      <c r="W16" s="546"/>
      <c r="X16" s="444"/>
      <c r="Y16" s="444"/>
      <c r="Z16" s="444"/>
      <c r="AA16" s="444"/>
      <c r="AB16" s="445"/>
      <c r="AC16" s="535">
        <v>30.1</v>
      </c>
      <c r="AD16" s="536"/>
      <c r="AE16" s="536"/>
      <c r="AF16" s="536"/>
      <c r="AG16" s="537"/>
      <c r="AH16" s="535">
        <v>31.8</v>
      </c>
      <c r="AI16" s="536"/>
      <c r="AJ16" s="536"/>
      <c r="AK16" s="536"/>
      <c r="AL16" s="538"/>
      <c r="AM16" s="512"/>
      <c r="AN16" s="412"/>
      <c r="AO16" s="412"/>
      <c r="AP16" s="412"/>
      <c r="AQ16" s="412"/>
      <c r="AR16" s="412"/>
      <c r="AS16" s="412"/>
      <c r="AT16" s="413"/>
      <c r="AU16" s="513"/>
      <c r="AV16" s="514"/>
      <c r="AW16" s="514"/>
      <c r="AX16" s="514"/>
      <c r="AY16" s="469" t="s">
        <v>156</v>
      </c>
      <c r="AZ16" s="470"/>
      <c r="BA16" s="470"/>
      <c r="BB16" s="470"/>
      <c r="BC16" s="470"/>
      <c r="BD16" s="470"/>
      <c r="BE16" s="470"/>
      <c r="BF16" s="470"/>
      <c r="BG16" s="470"/>
      <c r="BH16" s="470"/>
      <c r="BI16" s="470"/>
      <c r="BJ16" s="470"/>
      <c r="BK16" s="470"/>
      <c r="BL16" s="470"/>
      <c r="BM16" s="471"/>
      <c r="BN16" s="455">
        <v>14900376</v>
      </c>
      <c r="BO16" s="456"/>
      <c r="BP16" s="456"/>
      <c r="BQ16" s="456"/>
      <c r="BR16" s="456"/>
      <c r="BS16" s="456"/>
      <c r="BT16" s="456"/>
      <c r="BU16" s="457"/>
      <c r="BV16" s="455">
        <v>14019551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157</v>
      </c>
      <c r="N17" s="549"/>
      <c r="O17" s="549"/>
      <c r="P17" s="549"/>
      <c r="Q17" s="550"/>
      <c r="R17" s="532" t="s">
        <v>158</v>
      </c>
      <c r="S17" s="533"/>
      <c r="T17" s="533"/>
      <c r="U17" s="533"/>
      <c r="V17" s="534"/>
      <c r="W17" s="545" t="s">
        <v>159</v>
      </c>
      <c r="X17" s="441"/>
      <c r="Y17" s="441"/>
      <c r="Z17" s="441"/>
      <c r="AA17" s="441"/>
      <c r="AB17" s="442"/>
      <c r="AC17" s="408">
        <v>27376</v>
      </c>
      <c r="AD17" s="409"/>
      <c r="AE17" s="409"/>
      <c r="AF17" s="409"/>
      <c r="AG17" s="410"/>
      <c r="AH17" s="408">
        <v>26946</v>
      </c>
      <c r="AI17" s="409"/>
      <c r="AJ17" s="409"/>
      <c r="AK17" s="409"/>
      <c r="AL17" s="468"/>
      <c r="AM17" s="512"/>
      <c r="AN17" s="412"/>
      <c r="AO17" s="412"/>
      <c r="AP17" s="412"/>
      <c r="AQ17" s="412"/>
      <c r="AR17" s="412"/>
      <c r="AS17" s="412"/>
      <c r="AT17" s="413"/>
      <c r="AU17" s="513"/>
      <c r="AV17" s="514"/>
      <c r="AW17" s="514"/>
      <c r="AX17" s="514"/>
      <c r="AY17" s="469" t="s">
        <v>160</v>
      </c>
      <c r="AZ17" s="470"/>
      <c r="BA17" s="470"/>
      <c r="BB17" s="470"/>
      <c r="BC17" s="470"/>
      <c r="BD17" s="470"/>
      <c r="BE17" s="470"/>
      <c r="BF17" s="470"/>
      <c r="BG17" s="470"/>
      <c r="BH17" s="470"/>
      <c r="BI17" s="470"/>
      <c r="BJ17" s="470"/>
      <c r="BK17" s="470"/>
      <c r="BL17" s="470"/>
      <c r="BM17" s="471"/>
      <c r="BN17" s="455">
        <v>15484068</v>
      </c>
      <c r="BO17" s="456"/>
      <c r="BP17" s="456"/>
      <c r="BQ17" s="456"/>
      <c r="BR17" s="456"/>
      <c r="BS17" s="456"/>
      <c r="BT17" s="456"/>
      <c r="BU17" s="457"/>
      <c r="BV17" s="455">
        <v>14862978</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161</v>
      </c>
      <c r="C18" s="506"/>
      <c r="D18" s="506"/>
      <c r="E18" s="507"/>
      <c r="F18" s="507"/>
      <c r="G18" s="507"/>
      <c r="H18" s="507"/>
      <c r="I18" s="507"/>
      <c r="J18" s="507"/>
      <c r="K18" s="507"/>
      <c r="L18" s="508">
        <v>18.37</v>
      </c>
      <c r="M18" s="508"/>
      <c r="N18" s="508"/>
      <c r="O18" s="508"/>
      <c r="P18" s="508"/>
      <c r="Q18" s="508"/>
      <c r="R18" s="509"/>
      <c r="S18" s="509"/>
      <c r="T18" s="509"/>
      <c r="U18" s="509"/>
      <c r="V18" s="510"/>
      <c r="W18" s="526"/>
      <c r="X18" s="527"/>
      <c r="Y18" s="527"/>
      <c r="Z18" s="527"/>
      <c r="AA18" s="527"/>
      <c r="AB18" s="551"/>
      <c r="AC18" s="425">
        <v>68.900000000000006</v>
      </c>
      <c r="AD18" s="426"/>
      <c r="AE18" s="426"/>
      <c r="AF18" s="426"/>
      <c r="AG18" s="511"/>
      <c r="AH18" s="425">
        <v>66.900000000000006</v>
      </c>
      <c r="AI18" s="426"/>
      <c r="AJ18" s="426"/>
      <c r="AK18" s="426"/>
      <c r="AL18" s="427"/>
      <c r="AM18" s="512"/>
      <c r="AN18" s="412"/>
      <c r="AO18" s="412"/>
      <c r="AP18" s="412"/>
      <c r="AQ18" s="412"/>
      <c r="AR18" s="412"/>
      <c r="AS18" s="412"/>
      <c r="AT18" s="413"/>
      <c r="AU18" s="513"/>
      <c r="AV18" s="514"/>
      <c r="AW18" s="514"/>
      <c r="AX18" s="514"/>
      <c r="AY18" s="469" t="s">
        <v>162</v>
      </c>
      <c r="AZ18" s="470"/>
      <c r="BA18" s="470"/>
      <c r="BB18" s="470"/>
      <c r="BC18" s="470"/>
      <c r="BD18" s="470"/>
      <c r="BE18" s="470"/>
      <c r="BF18" s="470"/>
      <c r="BG18" s="470"/>
      <c r="BH18" s="470"/>
      <c r="BI18" s="470"/>
      <c r="BJ18" s="470"/>
      <c r="BK18" s="470"/>
      <c r="BL18" s="470"/>
      <c r="BM18" s="471"/>
      <c r="BN18" s="455">
        <v>17498757</v>
      </c>
      <c r="BO18" s="456"/>
      <c r="BP18" s="456"/>
      <c r="BQ18" s="456"/>
      <c r="BR18" s="456"/>
      <c r="BS18" s="456"/>
      <c r="BT18" s="456"/>
      <c r="BU18" s="457"/>
      <c r="BV18" s="455">
        <v>17288923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163</v>
      </c>
      <c r="C19" s="506"/>
      <c r="D19" s="506"/>
      <c r="E19" s="507"/>
      <c r="F19" s="507"/>
      <c r="G19" s="507"/>
      <c r="H19" s="507"/>
      <c r="I19" s="507"/>
      <c r="J19" s="507"/>
      <c r="K19" s="507"/>
      <c r="L19" s="515">
        <v>4703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164</v>
      </c>
      <c r="AZ19" s="470"/>
      <c r="BA19" s="470"/>
      <c r="BB19" s="470"/>
      <c r="BC19" s="470"/>
      <c r="BD19" s="470"/>
      <c r="BE19" s="470"/>
      <c r="BF19" s="470"/>
      <c r="BG19" s="470"/>
      <c r="BH19" s="470"/>
      <c r="BI19" s="470"/>
      <c r="BJ19" s="470"/>
      <c r="BK19" s="470"/>
      <c r="BL19" s="470"/>
      <c r="BM19" s="471"/>
      <c r="BN19" s="455">
        <v>22802303</v>
      </c>
      <c r="BO19" s="456"/>
      <c r="BP19" s="456"/>
      <c r="BQ19" s="456"/>
      <c r="BR19" s="456"/>
      <c r="BS19" s="456"/>
      <c r="BT19" s="456"/>
      <c r="BU19" s="457"/>
      <c r="BV19" s="455">
        <v>22664243</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165</v>
      </c>
      <c r="C20" s="506"/>
      <c r="D20" s="506"/>
      <c r="E20" s="507"/>
      <c r="F20" s="507"/>
      <c r="G20" s="507"/>
      <c r="H20" s="507"/>
      <c r="I20" s="507"/>
      <c r="J20" s="507"/>
      <c r="K20" s="507"/>
      <c r="L20" s="515">
        <v>36117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166</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167</v>
      </c>
      <c r="C22" s="432"/>
      <c r="D22" s="433"/>
      <c r="E22" s="440" t="s">
        <v>1</v>
      </c>
      <c r="F22" s="441"/>
      <c r="G22" s="441"/>
      <c r="H22" s="441"/>
      <c r="I22" s="441"/>
      <c r="J22" s="441"/>
      <c r="K22" s="442"/>
      <c r="L22" s="440" t="s">
        <v>168</v>
      </c>
      <c r="M22" s="441"/>
      <c r="N22" s="441"/>
      <c r="O22" s="441"/>
      <c r="P22" s="442"/>
      <c r="Q22" s="446" t="s">
        <v>169</v>
      </c>
      <c r="R22" s="447"/>
      <c r="S22" s="447"/>
      <c r="T22" s="447"/>
      <c r="U22" s="447"/>
      <c r="V22" s="448"/>
      <c r="W22" s="497" t="s">
        <v>170</v>
      </c>
      <c r="X22" s="432"/>
      <c r="Y22" s="433"/>
      <c r="Z22" s="440" t="s">
        <v>1</v>
      </c>
      <c r="AA22" s="441"/>
      <c r="AB22" s="441"/>
      <c r="AC22" s="441"/>
      <c r="AD22" s="441"/>
      <c r="AE22" s="441"/>
      <c r="AF22" s="441"/>
      <c r="AG22" s="442"/>
      <c r="AH22" s="458" t="s">
        <v>171</v>
      </c>
      <c r="AI22" s="441"/>
      <c r="AJ22" s="441"/>
      <c r="AK22" s="441"/>
      <c r="AL22" s="442"/>
      <c r="AM22" s="458" t="s">
        <v>172</v>
      </c>
      <c r="AN22" s="459"/>
      <c r="AO22" s="459"/>
      <c r="AP22" s="459"/>
      <c r="AQ22" s="459"/>
      <c r="AR22" s="460"/>
      <c r="AS22" s="446" t="s">
        <v>169</v>
      </c>
      <c r="AT22" s="447"/>
      <c r="AU22" s="447"/>
      <c r="AV22" s="447"/>
      <c r="AW22" s="447"/>
      <c r="AX22" s="464"/>
      <c r="AY22" s="481" t="s">
        <v>173</v>
      </c>
      <c r="AZ22" s="482"/>
      <c r="BA22" s="482"/>
      <c r="BB22" s="482"/>
      <c r="BC22" s="482"/>
      <c r="BD22" s="482"/>
      <c r="BE22" s="482"/>
      <c r="BF22" s="482"/>
      <c r="BG22" s="482"/>
      <c r="BH22" s="482"/>
      <c r="BI22" s="482"/>
      <c r="BJ22" s="482"/>
      <c r="BK22" s="482"/>
      <c r="BL22" s="482"/>
      <c r="BM22" s="483"/>
      <c r="BN22" s="484">
        <v>28972883</v>
      </c>
      <c r="BO22" s="485"/>
      <c r="BP22" s="485"/>
      <c r="BQ22" s="485"/>
      <c r="BR22" s="485"/>
      <c r="BS22" s="485"/>
      <c r="BT22" s="485"/>
      <c r="BU22" s="486"/>
      <c r="BV22" s="484">
        <v>30920755</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174</v>
      </c>
      <c r="AZ23" s="470"/>
      <c r="BA23" s="470"/>
      <c r="BB23" s="470"/>
      <c r="BC23" s="470"/>
      <c r="BD23" s="470"/>
      <c r="BE23" s="470"/>
      <c r="BF23" s="470"/>
      <c r="BG23" s="470"/>
      <c r="BH23" s="470"/>
      <c r="BI23" s="470"/>
      <c r="BJ23" s="470"/>
      <c r="BK23" s="470"/>
      <c r="BL23" s="470"/>
      <c r="BM23" s="471"/>
      <c r="BN23" s="455">
        <v>13950421</v>
      </c>
      <c r="BO23" s="456"/>
      <c r="BP23" s="456"/>
      <c r="BQ23" s="456"/>
      <c r="BR23" s="456"/>
      <c r="BS23" s="456"/>
      <c r="BT23" s="456"/>
      <c r="BU23" s="457"/>
      <c r="BV23" s="455">
        <v>14650483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175</v>
      </c>
      <c r="F24" s="412"/>
      <c r="G24" s="412"/>
      <c r="H24" s="412"/>
      <c r="I24" s="412"/>
      <c r="J24" s="412"/>
      <c r="K24" s="413"/>
      <c r="L24" s="408">
        <v>1</v>
      </c>
      <c r="M24" s="409"/>
      <c r="N24" s="409"/>
      <c r="O24" s="409"/>
      <c r="P24" s="410"/>
      <c r="Q24" s="408">
        <v>9770</v>
      </c>
      <c r="R24" s="409"/>
      <c r="S24" s="409"/>
      <c r="T24" s="409"/>
      <c r="U24" s="409"/>
      <c r="V24" s="410"/>
      <c r="W24" s="498"/>
      <c r="X24" s="435"/>
      <c r="Y24" s="436"/>
      <c r="Z24" s="411" t="s">
        <v>176</v>
      </c>
      <c r="AA24" s="412"/>
      <c r="AB24" s="412"/>
      <c r="AC24" s="412"/>
      <c r="AD24" s="412"/>
      <c r="AE24" s="412"/>
      <c r="AF24" s="412"/>
      <c r="AG24" s="413"/>
      <c r="AH24" s="408">
        <v>474</v>
      </c>
      <c r="AI24" s="409"/>
      <c r="AJ24" s="409"/>
      <c r="AK24" s="409"/>
      <c r="AL24" s="410"/>
      <c r="AM24" s="408">
        <v>1421052</v>
      </c>
      <c r="AN24" s="409"/>
      <c r="AO24" s="409"/>
      <c r="AP24" s="409"/>
      <c r="AQ24" s="409"/>
      <c r="AR24" s="410"/>
      <c r="AS24" s="408">
        <v>2998</v>
      </c>
      <c r="AT24" s="409"/>
      <c r="AU24" s="409"/>
      <c r="AV24" s="409"/>
      <c r="AW24" s="409"/>
      <c r="AX24" s="468"/>
      <c r="AY24" s="428" t="s">
        <v>177</v>
      </c>
      <c r="AZ24" s="429"/>
      <c r="BA24" s="429"/>
      <c r="BB24" s="429"/>
      <c r="BC24" s="429"/>
      <c r="BD24" s="429"/>
      <c r="BE24" s="429"/>
      <c r="BF24" s="429"/>
      <c r="BG24" s="429"/>
      <c r="BH24" s="429"/>
      <c r="BI24" s="429"/>
      <c r="BJ24" s="429"/>
      <c r="BK24" s="429"/>
      <c r="BL24" s="429"/>
      <c r="BM24" s="430"/>
      <c r="BN24" s="455">
        <v>17307539</v>
      </c>
      <c r="BO24" s="456"/>
      <c r="BP24" s="456"/>
      <c r="BQ24" s="456"/>
      <c r="BR24" s="456"/>
      <c r="BS24" s="456"/>
      <c r="BT24" s="456"/>
      <c r="BU24" s="457"/>
      <c r="BV24" s="455">
        <v>18700217</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178</v>
      </c>
      <c r="F25" s="412"/>
      <c r="G25" s="412"/>
      <c r="H25" s="412"/>
      <c r="I25" s="412"/>
      <c r="J25" s="412"/>
      <c r="K25" s="413"/>
      <c r="L25" s="408">
        <v>1</v>
      </c>
      <c r="M25" s="409"/>
      <c r="N25" s="409"/>
      <c r="O25" s="409"/>
      <c r="P25" s="410"/>
      <c r="Q25" s="408">
        <v>8000</v>
      </c>
      <c r="R25" s="409"/>
      <c r="S25" s="409"/>
      <c r="T25" s="409"/>
      <c r="U25" s="409"/>
      <c r="V25" s="410"/>
      <c r="W25" s="498"/>
      <c r="X25" s="435"/>
      <c r="Y25" s="436"/>
      <c r="Z25" s="411" t="s">
        <v>179</v>
      </c>
      <c r="AA25" s="412"/>
      <c r="AB25" s="412"/>
      <c r="AC25" s="412"/>
      <c r="AD25" s="412"/>
      <c r="AE25" s="412"/>
      <c r="AF25" s="412"/>
      <c r="AG25" s="413"/>
      <c r="AH25" s="408" t="s">
        <v>133</v>
      </c>
      <c r="AI25" s="409"/>
      <c r="AJ25" s="409"/>
      <c r="AK25" s="409"/>
      <c r="AL25" s="410"/>
      <c r="AM25" s="408" t="s">
        <v>180</v>
      </c>
      <c r="AN25" s="409"/>
      <c r="AO25" s="409"/>
      <c r="AP25" s="409"/>
      <c r="AQ25" s="409"/>
      <c r="AR25" s="410"/>
      <c r="AS25" s="408" t="s">
        <v>180</v>
      </c>
      <c r="AT25" s="409"/>
      <c r="AU25" s="409"/>
      <c r="AV25" s="409"/>
      <c r="AW25" s="409"/>
      <c r="AX25" s="468"/>
      <c r="AY25" s="481" t="s">
        <v>181</v>
      </c>
      <c r="AZ25" s="482"/>
      <c r="BA25" s="482"/>
      <c r="BB25" s="482"/>
      <c r="BC25" s="482"/>
      <c r="BD25" s="482"/>
      <c r="BE25" s="482"/>
      <c r="BF25" s="482"/>
      <c r="BG25" s="482"/>
      <c r="BH25" s="482"/>
      <c r="BI25" s="482"/>
      <c r="BJ25" s="482"/>
      <c r="BK25" s="482"/>
      <c r="BL25" s="482"/>
      <c r="BM25" s="483"/>
      <c r="BN25" s="484">
        <v>1881276</v>
      </c>
      <c r="BO25" s="485"/>
      <c r="BP25" s="485"/>
      <c r="BQ25" s="485"/>
      <c r="BR25" s="485"/>
      <c r="BS25" s="485"/>
      <c r="BT25" s="485"/>
      <c r="BU25" s="486"/>
      <c r="BV25" s="484">
        <v>2550887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182</v>
      </c>
      <c r="F26" s="412"/>
      <c r="G26" s="412"/>
      <c r="H26" s="412"/>
      <c r="I26" s="412"/>
      <c r="J26" s="412"/>
      <c r="K26" s="413"/>
      <c r="L26" s="408">
        <v>1</v>
      </c>
      <c r="M26" s="409"/>
      <c r="N26" s="409"/>
      <c r="O26" s="409"/>
      <c r="P26" s="410"/>
      <c r="Q26" s="408">
        <v>7100</v>
      </c>
      <c r="R26" s="409"/>
      <c r="S26" s="409"/>
      <c r="T26" s="409"/>
      <c r="U26" s="409"/>
      <c r="V26" s="410"/>
      <c r="W26" s="498"/>
      <c r="X26" s="435"/>
      <c r="Y26" s="436"/>
      <c r="Z26" s="411" t="s">
        <v>183</v>
      </c>
      <c r="AA26" s="466"/>
      <c r="AB26" s="466"/>
      <c r="AC26" s="466"/>
      <c r="AD26" s="466"/>
      <c r="AE26" s="466"/>
      <c r="AF26" s="466"/>
      <c r="AG26" s="467"/>
      <c r="AH26" s="408">
        <v>9</v>
      </c>
      <c r="AI26" s="409"/>
      <c r="AJ26" s="409"/>
      <c r="AK26" s="409"/>
      <c r="AL26" s="410"/>
      <c r="AM26" s="408">
        <v>26046</v>
      </c>
      <c r="AN26" s="409"/>
      <c r="AO26" s="409"/>
      <c r="AP26" s="409"/>
      <c r="AQ26" s="409"/>
      <c r="AR26" s="410"/>
      <c r="AS26" s="408">
        <v>2894</v>
      </c>
      <c r="AT26" s="409"/>
      <c r="AU26" s="409"/>
      <c r="AV26" s="409"/>
      <c r="AW26" s="409"/>
      <c r="AX26" s="468"/>
      <c r="AY26" s="495" t="s">
        <v>184</v>
      </c>
      <c r="AZ26" s="415"/>
      <c r="BA26" s="415"/>
      <c r="BB26" s="415"/>
      <c r="BC26" s="415"/>
      <c r="BD26" s="415"/>
      <c r="BE26" s="415"/>
      <c r="BF26" s="415"/>
      <c r="BG26" s="415"/>
      <c r="BH26" s="415"/>
      <c r="BI26" s="415"/>
      <c r="BJ26" s="415"/>
      <c r="BK26" s="415"/>
      <c r="BL26" s="415"/>
      <c r="BM26" s="496"/>
      <c r="BN26" s="455" t="s">
        <v>180</v>
      </c>
      <c r="BO26" s="456"/>
      <c r="BP26" s="456"/>
      <c r="BQ26" s="456"/>
      <c r="BR26" s="456"/>
      <c r="BS26" s="456"/>
      <c r="BT26" s="456"/>
      <c r="BU26" s="457"/>
      <c r="BV26" s="455" t="s">
        <v>185</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186</v>
      </c>
      <c r="F27" s="412"/>
      <c r="G27" s="412"/>
      <c r="H27" s="412"/>
      <c r="I27" s="412"/>
      <c r="J27" s="412"/>
      <c r="K27" s="413"/>
      <c r="L27" s="408">
        <v>1</v>
      </c>
      <c r="M27" s="409"/>
      <c r="N27" s="409"/>
      <c r="O27" s="409"/>
      <c r="P27" s="410"/>
      <c r="Q27" s="408">
        <v>5250</v>
      </c>
      <c r="R27" s="409"/>
      <c r="S27" s="409"/>
      <c r="T27" s="409"/>
      <c r="U27" s="409"/>
      <c r="V27" s="410"/>
      <c r="W27" s="498"/>
      <c r="X27" s="435"/>
      <c r="Y27" s="436"/>
      <c r="Z27" s="411" t="s">
        <v>187</v>
      </c>
      <c r="AA27" s="412"/>
      <c r="AB27" s="412"/>
      <c r="AC27" s="412"/>
      <c r="AD27" s="412"/>
      <c r="AE27" s="412"/>
      <c r="AF27" s="412"/>
      <c r="AG27" s="413"/>
      <c r="AH27" s="408">
        <v>6</v>
      </c>
      <c r="AI27" s="409"/>
      <c r="AJ27" s="409"/>
      <c r="AK27" s="409"/>
      <c r="AL27" s="410"/>
      <c r="AM27" s="408">
        <v>22536</v>
      </c>
      <c r="AN27" s="409"/>
      <c r="AO27" s="409"/>
      <c r="AP27" s="409"/>
      <c r="AQ27" s="409"/>
      <c r="AR27" s="410"/>
      <c r="AS27" s="408">
        <v>3756</v>
      </c>
      <c r="AT27" s="409"/>
      <c r="AU27" s="409"/>
      <c r="AV27" s="409"/>
      <c r="AW27" s="409"/>
      <c r="AX27" s="468"/>
      <c r="AY27" s="492" t="s">
        <v>188</v>
      </c>
      <c r="AZ27" s="493"/>
      <c r="BA27" s="493"/>
      <c r="BB27" s="493"/>
      <c r="BC27" s="493"/>
      <c r="BD27" s="493"/>
      <c r="BE27" s="493"/>
      <c r="BF27" s="493"/>
      <c r="BG27" s="493"/>
      <c r="BH27" s="493"/>
      <c r="BI27" s="493"/>
      <c r="BJ27" s="493"/>
      <c r="BK27" s="493"/>
      <c r="BL27" s="493"/>
      <c r="BM27" s="494"/>
      <c r="BN27" s="489" t="s">
        <v>189</v>
      </c>
      <c r="BO27" s="490"/>
      <c r="BP27" s="490"/>
      <c r="BQ27" s="490"/>
      <c r="BR27" s="490"/>
      <c r="BS27" s="490"/>
      <c r="BT27" s="490"/>
      <c r="BU27" s="491"/>
      <c r="BV27" s="489" t="s">
        <v>190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191</v>
      </c>
      <c r="F28" s="412"/>
      <c r="G28" s="412"/>
      <c r="H28" s="412"/>
      <c r="I28" s="412"/>
      <c r="J28" s="412"/>
      <c r="K28" s="413"/>
      <c r="L28" s="408">
        <v>1</v>
      </c>
      <c r="M28" s="409"/>
      <c r="N28" s="409"/>
      <c r="O28" s="409"/>
      <c r="P28" s="410"/>
      <c r="Q28" s="408">
        <v>4700</v>
      </c>
      <c r="R28" s="409"/>
      <c r="S28" s="409"/>
      <c r="T28" s="409"/>
      <c r="U28" s="409"/>
      <c r="V28" s="410"/>
      <c r="W28" s="498"/>
      <c r="X28" s="435"/>
      <c r="Y28" s="436"/>
      <c r="Z28" s="411" t="s">
        <v>192</v>
      </c>
      <c r="AA28" s="412"/>
      <c r="AB28" s="412"/>
      <c r="AC28" s="412"/>
      <c r="AD28" s="412"/>
      <c r="AE28" s="412"/>
      <c r="AF28" s="412"/>
      <c r="AG28" s="413"/>
      <c r="AH28" s="408" t="s">
        <v>133</v>
      </c>
      <c r="AI28" s="409"/>
      <c r="AJ28" s="409"/>
      <c r="AK28" s="409"/>
      <c r="AL28" s="410"/>
      <c r="AM28" s="408" t="s">
        <v>190</v>
      </c>
      <c r="AN28" s="409"/>
      <c r="AO28" s="409"/>
      <c r="AP28" s="409"/>
      <c r="AQ28" s="409"/>
      <c r="AR28" s="410"/>
      <c r="AS28" s="408" t="s">
        <v>180</v>
      </c>
      <c r="AT28" s="409"/>
      <c r="AU28" s="409"/>
      <c r="AV28" s="409"/>
      <c r="AW28" s="409"/>
      <c r="AX28" s="468"/>
      <c r="AY28" s="472" t="s">
        <v>193</v>
      </c>
      <c r="AZ28" s="473"/>
      <c r="BA28" s="473"/>
      <c r="BB28" s="474"/>
      <c r="BC28" s="481" t="s">
        <v>50</v>
      </c>
      <c r="BD28" s="482"/>
      <c r="BE28" s="482"/>
      <c r="BF28" s="482"/>
      <c r="BG28" s="482"/>
      <c r="BH28" s="482"/>
      <c r="BI28" s="482"/>
      <c r="BJ28" s="482"/>
      <c r="BK28" s="482"/>
      <c r="BL28" s="482"/>
      <c r="BM28" s="483"/>
      <c r="BN28" s="484">
        <v>2935058</v>
      </c>
      <c r="BO28" s="485"/>
      <c r="BP28" s="485"/>
      <c r="BQ28" s="485"/>
      <c r="BR28" s="485"/>
      <c r="BS28" s="485"/>
      <c r="BT28" s="485"/>
      <c r="BU28" s="486"/>
      <c r="BV28" s="484">
        <v>2396726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194</v>
      </c>
      <c r="F29" s="412"/>
      <c r="G29" s="412"/>
      <c r="H29" s="412"/>
      <c r="I29" s="412"/>
      <c r="J29" s="412"/>
      <c r="K29" s="413"/>
      <c r="L29" s="408">
        <v>19</v>
      </c>
      <c r="M29" s="409"/>
      <c r="N29" s="409"/>
      <c r="O29" s="409"/>
      <c r="P29" s="410"/>
      <c r="Q29" s="408">
        <v>4310</v>
      </c>
      <c r="R29" s="409"/>
      <c r="S29" s="409"/>
      <c r="T29" s="409"/>
      <c r="U29" s="409"/>
      <c r="V29" s="410"/>
      <c r="W29" s="499"/>
      <c r="X29" s="500"/>
      <c r="Y29" s="501"/>
      <c r="Z29" s="411" t="s">
        <v>195</v>
      </c>
      <c r="AA29" s="412"/>
      <c r="AB29" s="412"/>
      <c r="AC29" s="412"/>
      <c r="AD29" s="412"/>
      <c r="AE29" s="412"/>
      <c r="AF29" s="412"/>
      <c r="AG29" s="413"/>
      <c r="AH29" s="408">
        <v>480</v>
      </c>
      <c r="AI29" s="409"/>
      <c r="AJ29" s="409"/>
      <c r="AK29" s="409"/>
      <c r="AL29" s="410"/>
      <c r="AM29" s="408">
        <v>1443588</v>
      </c>
      <c r="AN29" s="409"/>
      <c r="AO29" s="409"/>
      <c r="AP29" s="409"/>
      <c r="AQ29" s="409"/>
      <c r="AR29" s="410"/>
      <c r="AS29" s="408">
        <v>3007</v>
      </c>
      <c r="AT29" s="409"/>
      <c r="AU29" s="409"/>
      <c r="AV29" s="409"/>
      <c r="AW29" s="409"/>
      <c r="AX29" s="468"/>
      <c r="AY29" s="475"/>
      <c r="AZ29" s="476"/>
      <c r="BA29" s="476"/>
      <c r="BB29" s="477"/>
      <c r="BC29" s="469" t="s">
        <v>196</v>
      </c>
      <c r="BD29" s="470"/>
      <c r="BE29" s="470"/>
      <c r="BF29" s="470"/>
      <c r="BG29" s="470"/>
      <c r="BH29" s="470"/>
      <c r="BI29" s="470"/>
      <c r="BJ29" s="470"/>
      <c r="BK29" s="470"/>
      <c r="BL29" s="470"/>
      <c r="BM29" s="471"/>
      <c r="BN29" s="455">
        <v>733392</v>
      </c>
      <c r="BO29" s="456"/>
      <c r="BP29" s="456"/>
      <c r="BQ29" s="456"/>
      <c r="BR29" s="456"/>
      <c r="BS29" s="456"/>
      <c r="BT29" s="456"/>
      <c r="BU29" s="457"/>
      <c r="BV29" s="455">
        <v>502172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197</v>
      </c>
      <c r="X30" s="423"/>
      <c r="Y30" s="423"/>
      <c r="Z30" s="423"/>
      <c r="AA30" s="423"/>
      <c r="AB30" s="423"/>
      <c r="AC30" s="423"/>
      <c r="AD30" s="423"/>
      <c r="AE30" s="423"/>
      <c r="AF30" s="423"/>
      <c r="AG30" s="424"/>
      <c r="AH30" s="425">
        <v>99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3550919</v>
      </c>
      <c r="BO30" s="490"/>
      <c r="BP30" s="490"/>
      <c r="BQ30" s="490"/>
      <c r="BR30" s="490"/>
      <c r="BS30" s="490"/>
      <c r="BT30" s="490"/>
      <c r="BU30" s="491"/>
      <c r="BV30" s="489">
        <v>2833858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198</v>
      </c>
      <c r="D32" s="414"/>
      <c r="E32" s="414"/>
      <c r="F32" s="414"/>
      <c r="G32" s="414"/>
      <c r="H32" s="414"/>
      <c r="I32" s="414"/>
      <c r="J32" s="414"/>
      <c r="K32" s="414"/>
      <c r="L32" s="414"/>
      <c r="M32" s="414"/>
      <c r="N32" s="414"/>
      <c r="O32" s="414"/>
      <c r="P32" s="414"/>
      <c r="Q32" s="414"/>
      <c r="R32" s="414"/>
      <c r="S32" s="414"/>
      <c r="U32" s="415" t="s">
        <v>199</v>
      </c>
      <c r="V32" s="415"/>
      <c r="W32" s="415"/>
      <c r="X32" s="415"/>
      <c r="Y32" s="415"/>
      <c r="Z32" s="415"/>
      <c r="AA32" s="415"/>
      <c r="AB32" s="415"/>
      <c r="AC32" s="415"/>
      <c r="AD32" s="415"/>
      <c r="AE32" s="415"/>
      <c r="AF32" s="415"/>
      <c r="AG32" s="415"/>
      <c r="AH32" s="415"/>
      <c r="AI32" s="415"/>
      <c r="AJ32" s="415"/>
      <c r="AK32" s="415"/>
      <c r="AM32" s="415" t="s">
        <v>200</v>
      </c>
      <c r="AN32" s="415"/>
      <c r="AO32" s="415"/>
      <c r="AP32" s="415"/>
      <c r="AQ32" s="415"/>
      <c r="AR32" s="415"/>
      <c r="AS32" s="415"/>
      <c r="AT32" s="415"/>
      <c r="AU32" s="415"/>
      <c r="AV32" s="415"/>
      <c r="AW32" s="415"/>
      <c r="AX32" s="415"/>
      <c r="AY32" s="415"/>
      <c r="AZ32" s="415"/>
      <c r="BA32" s="415"/>
      <c r="BB32" s="415"/>
      <c r="BC32" s="415"/>
      <c r="BE32" s="415" t="s">
        <v>201</v>
      </c>
      <c r="BF32" s="415"/>
      <c r="BG32" s="415"/>
      <c r="BH32" s="415"/>
      <c r="BI32" s="415"/>
      <c r="BJ32" s="415"/>
      <c r="BK32" s="415"/>
      <c r="BL32" s="415"/>
      <c r="BM32" s="415"/>
      <c r="BN32" s="415"/>
      <c r="BO32" s="415"/>
      <c r="BP32" s="415"/>
      <c r="BQ32" s="415"/>
      <c r="BR32" s="415"/>
      <c r="BS32" s="415"/>
      <c r="BT32" s="415"/>
      <c r="BU32" s="415"/>
      <c r="BW32" s="415" t="s">
        <v>202</v>
      </c>
      <c r="BX32" s="415"/>
      <c r="BY32" s="415"/>
      <c r="BZ32" s="415"/>
      <c r="CA32" s="415"/>
      <c r="CB32" s="415"/>
      <c r="CC32" s="415"/>
      <c r="CD32" s="415"/>
      <c r="CE32" s="415"/>
      <c r="CF32" s="415"/>
      <c r="CG32" s="415"/>
      <c r="CH32" s="415"/>
      <c r="CI32" s="415"/>
      <c r="CJ32" s="415"/>
      <c r="CK32" s="415"/>
      <c r="CL32" s="415"/>
      <c r="CM32" s="415"/>
      <c r="CO32" s="415" t="s">
        <v>203</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204</v>
      </c>
      <c r="D33" s="407"/>
      <c r="E33" s="406" t="s">
        <v>205</v>
      </c>
      <c r="F33" s="406"/>
      <c r="G33" s="406"/>
      <c r="H33" s="406"/>
      <c r="I33" s="406"/>
      <c r="J33" s="406"/>
      <c r="K33" s="406"/>
      <c r="L33" s="406"/>
      <c r="M33" s="406"/>
      <c r="N33" s="406"/>
      <c r="O33" s="406"/>
      <c r="P33" s="406"/>
      <c r="Q33" s="406"/>
      <c r="R33" s="406"/>
      <c r="S33" s="406"/>
      <c r="T33" s="206"/>
      <c r="U33" s="407" t="s">
        <v>206</v>
      </c>
      <c r="V33" s="407"/>
      <c r="W33" s="406" t="s">
        <v>205</v>
      </c>
      <c r="X33" s="406"/>
      <c r="Y33" s="406"/>
      <c r="Z33" s="406"/>
      <c r="AA33" s="406"/>
      <c r="AB33" s="406"/>
      <c r="AC33" s="406"/>
      <c r="AD33" s="406"/>
      <c r="AE33" s="406"/>
      <c r="AF33" s="406"/>
      <c r="AG33" s="406"/>
      <c r="AH33" s="406"/>
      <c r="AI33" s="406"/>
      <c r="AJ33" s="406"/>
      <c r="AK33" s="406"/>
      <c r="AL33" s="206"/>
      <c r="AM33" s="407" t="s">
        <v>204</v>
      </c>
      <c r="AN33" s="407"/>
      <c r="AO33" s="406" t="s">
        <v>207</v>
      </c>
      <c r="AP33" s="406"/>
      <c r="AQ33" s="406"/>
      <c r="AR33" s="406"/>
      <c r="AS33" s="406"/>
      <c r="AT33" s="406"/>
      <c r="AU33" s="406"/>
      <c r="AV33" s="406"/>
      <c r="AW33" s="406"/>
      <c r="AX33" s="406"/>
      <c r="AY33" s="406"/>
      <c r="AZ33" s="406"/>
      <c r="BA33" s="406"/>
      <c r="BB33" s="406"/>
      <c r="BC33" s="406"/>
      <c r="BD33" s="207"/>
      <c r="BE33" s="406" t="s">
        <v>208</v>
      </c>
      <c r="BF33" s="406"/>
      <c r="BG33" s="406" t="s">
        <v>209</v>
      </c>
      <c r="BH33" s="406"/>
      <c r="BI33" s="406"/>
      <c r="BJ33" s="406"/>
      <c r="BK33" s="406"/>
      <c r="BL33" s="406"/>
      <c r="BM33" s="406"/>
      <c r="BN33" s="406"/>
      <c r="BO33" s="406"/>
      <c r="BP33" s="406"/>
      <c r="BQ33" s="406"/>
      <c r="BR33" s="406"/>
      <c r="BS33" s="406"/>
      <c r="BT33" s="406"/>
      <c r="BU33" s="406"/>
      <c r="BV33" s="207"/>
      <c r="BW33" s="407" t="s">
        <v>208</v>
      </c>
      <c r="BX33" s="407"/>
      <c r="BY33" s="406" t="s">
        <v>210</v>
      </c>
      <c r="BZ33" s="406"/>
      <c r="CA33" s="406"/>
      <c r="CB33" s="406"/>
      <c r="CC33" s="406"/>
      <c r="CD33" s="406"/>
      <c r="CE33" s="406"/>
      <c r="CF33" s="406"/>
      <c r="CG33" s="406"/>
      <c r="CH33" s="406"/>
      <c r="CI33" s="406"/>
      <c r="CJ33" s="406"/>
      <c r="CK33" s="406"/>
      <c r="CL33" s="406"/>
      <c r="CM33" s="406"/>
      <c r="CN33" s="206"/>
      <c r="CO33" s="407" t="s">
        <v>206</v>
      </c>
      <c r="CP33" s="407"/>
      <c r="CQ33" s="406" t="s">
        <v>211</v>
      </c>
      <c r="CR33" s="406"/>
      <c r="CS33" s="406"/>
      <c r="CT33" s="406"/>
      <c r="CU33" s="406"/>
      <c r="CV33" s="406"/>
      <c r="CW33" s="406"/>
      <c r="CX33" s="406"/>
      <c r="CY33" s="406"/>
      <c r="CZ33" s="406"/>
      <c r="DA33" s="406"/>
      <c r="DB33" s="406"/>
      <c r="DC33" s="406"/>
      <c r="DD33" s="406"/>
      <c r="DE33" s="406"/>
      <c r="DF33" s="206"/>
      <c r="DG33" s="405" t="s">
        <v>212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北名古屋市下水道事業会計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IF('各会計、関係団体の財政状況及び健全化判断比率'!B32="","",'各会計、関係団体の財政状況及び健全化判断比率'!B32)</f>
        <v>北名古屋沖村西部土地区画整理事業特別会計</v>
      </c>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西春日井広域事務組合</v>
      </c>
      <c r="BZ34" s="404"/>
      <c r="CA34" s="404"/>
      <c r="CB34" s="404"/>
      <c r="CC34" s="404"/>
      <c r="CD34" s="404"/>
      <c r="CE34" s="404"/>
      <c r="CF34" s="404"/>
      <c r="CG34" s="404"/>
      <c r="CH34" s="404"/>
      <c r="CI34" s="404"/>
      <c r="CJ34" s="404"/>
      <c r="CK34" s="404"/>
      <c r="CL34" s="404"/>
      <c r="CM34" s="404"/>
      <c r="CN34" s="181"/>
      <c r="CO34" s="403">
        <f>IF(CQ34="","",MAX(C34:D43,U34:V43,AM34:AN43,BE34:BF43,BW34:BX43)+1)</f>
        <v>14</v>
      </c>
      <c r="CP34" s="403"/>
      <c r="CQ34" s="404" t="str">
        <f>IF('各会計、関係団体の財政状況及び健全化判断比率'!BS7="","",'各会計、関係団体の財政状況及び健全化判断比率'!BS7)</f>
        <v>尾張土地開発公社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北名古屋衛生組合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北名古屋水道企業団</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愛知県市町村職員退職手当組合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愛知県後期高齢者医療広域連合（一般会計）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愛知県後期高齢者医療広域連合（後期高齢者医療特別会計）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213</v>
      </c>
      <c r="E46" s="400" t="s">
        <v>214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220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221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nRhoeqVFW5AecOFaJkSFxyOz3DfTc1dfFo6bm6JDYthmO5ietAfQE2eEOKdIqsXdzfMFsoEsPsatEM3c2je7A==" saltValue="HC4OkZSDWFN/aHC2hFTkp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187" t="s">
        <v>564</v>
      </c>
      <c r="D34" s="1187"/>
      <c r="E34" s="1188"/>
      <c r="F34" s="32">
        <v>0.53</v>
      </c>
      <c r="G34" s="33">
        <v>0.09</v>
      </c>
      <c r="H34" s="33">
        <v>0.48</v>
      </c>
      <c r="I34" s="33">
        <v>0</v>
      </c>
      <c r="J34" s="34" t="s">
        <v>565</v>
      </c>
      <c r="K34" s="22"/>
      <c r="L34" s="22"/>
      <c r="M34" s="22"/>
      <c r="N34" s="22"/>
      <c r="O34" s="22"/>
      <c r="P34" s="22"/>
    </row>
    <row r="35" spans="1:16" ht="39" customHeight="1" x14ac:dyDescent="0.2">
      <c r="A35" s="22"/>
      <c r="B35" s="35"/>
      <c r="C35" s="1181" t="s">
        <v>566</v>
      </c>
      <c r="D35" s="1182"/>
      <c r="E35" s="1183"/>
      <c r="F35" s="36">
        <v>5.53</v>
      </c>
      <c r="G35" s="37">
        <v>7.01</v>
      </c>
      <c r="H35" s="37">
        <v>7.47</v>
      </c>
      <c r="I35" s="37">
        <v>10.19</v>
      </c>
      <c r="J35" s="38">
        <v>6.39</v>
      </c>
      <c r="K35" s="22"/>
      <c r="L35" s="22"/>
      <c r="M35" s="22"/>
      <c r="N35" s="22"/>
      <c r="O35" s="22"/>
      <c r="P35" s="22"/>
    </row>
    <row r="36" spans="1:16" ht="39" customHeight="1" x14ac:dyDescent="0.2">
      <c r="A36" s="22"/>
      <c r="B36" s="35"/>
      <c r="C36" s="1181" t="s">
        <v>567</v>
      </c>
      <c r="D36" s="1182"/>
      <c r="E36" s="1183"/>
      <c r="F36" s="36" t="s">
        <v>529</v>
      </c>
      <c r="G36" s="37" t="s">
        <v>529</v>
      </c>
      <c r="H36" s="37">
        <v>3.89</v>
      </c>
      <c r="I36" s="37">
        <v>4.1900000000000004</v>
      </c>
      <c r="J36" s="38">
        <v>4.74</v>
      </c>
      <c r="K36" s="22"/>
      <c r="L36" s="22"/>
      <c r="M36" s="22"/>
      <c r="N36" s="22"/>
      <c r="O36" s="22"/>
      <c r="P36" s="22"/>
    </row>
    <row r="37" spans="1:16" ht="39" customHeight="1" x14ac:dyDescent="0.2">
      <c r="A37" s="22"/>
      <c r="B37" s="35"/>
      <c r="C37" s="1181" t="s">
        <v>568</v>
      </c>
      <c r="D37" s="1182"/>
      <c r="E37" s="1183"/>
      <c r="F37" s="36">
        <v>0.85</v>
      </c>
      <c r="G37" s="37">
        <v>0.57999999999999996</v>
      </c>
      <c r="H37" s="37">
        <v>1.67</v>
      </c>
      <c r="I37" s="37">
        <v>1.45</v>
      </c>
      <c r="J37" s="38">
        <v>0.99</v>
      </c>
      <c r="K37" s="22"/>
      <c r="L37" s="22"/>
      <c r="M37" s="22"/>
      <c r="N37" s="22"/>
      <c r="O37" s="22"/>
      <c r="P37" s="22"/>
    </row>
    <row r="38" spans="1:16" ht="39" customHeight="1" x14ac:dyDescent="0.2">
      <c r="A38" s="22"/>
      <c r="B38" s="35"/>
      <c r="C38" s="1181" t="s">
        <v>569</v>
      </c>
      <c r="D38" s="1182"/>
      <c r="E38" s="1183"/>
      <c r="F38" s="36">
        <v>0.04</v>
      </c>
      <c r="G38" s="37">
        <v>0.02</v>
      </c>
      <c r="H38" s="37">
        <v>0.02</v>
      </c>
      <c r="I38" s="37">
        <v>0.02</v>
      </c>
      <c r="J38" s="38">
        <v>0.03</v>
      </c>
      <c r="K38" s="22"/>
      <c r="L38" s="22"/>
      <c r="M38" s="22"/>
      <c r="N38" s="22"/>
      <c r="O38" s="22"/>
      <c r="P38" s="22"/>
    </row>
    <row r="39" spans="1:16" ht="39" customHeight="1" x14ac:dyDescent="0.2">
      <c r="A39" s="22"/>
      <c r="B39" s="35"/>
      <c r="C39" s="1181" t="s">
        <v>570</v>
      </c>
      <c r="D39" s="1182"/>
      <c r="E39" s="1183"/>
      <c r="F39" s="36">
        <v>0</v>
      </c>
      <c r="G39" s="37">
        <v>0</v>
      </c>
      <c r="H39" s="37">
        <v>0</v>
      </c>
      <c r="I39" s="37">
        <v>0</v>
      </c>
      <c r="J39" s="38">
        <v>0</v>
      </c>
      <c r="K39" s="22"/>
      <c r="L39" s="22"/>
      <c r="M39" s="22"/>
      <c r="N39" s="22"/>
      <c r="O39" s="22"/>
      <c r="P39" s="22"/>
    </row>
    <row r="40" spans="1:16" ht="39" customHeight="1" x14ac:dyDescent="0.2">
      <c r="A40" s="22"/>
      <c r="B40" s="35"/>
      <c r="C40" s="1181" t="s">
        <v>571</v>
      </c>
      <c r="D40" s="1182"/>
      <c r="E40" s="1183"/>
      <c r="F40" s="36">
        <v>2.38</v>
      </c>
      <c r="G40" s="37">
        <v>1.58</v>
      </c>
      <c r="H40" s="37">
        <v>0</v>
      </c>
      <c r="I40" s="37">
        <v>0</v>
      </c>
      <c r="J40" s="38">
        <v>0</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572</v>
      </c>
      <c r="D42" s="1182"/>
      <c r="E42" s="1183"/>
      <c r="F42" s="36" t="s">
        <v>529</v>
      </c>
      <c r="G42" s="37" t="s">
        <v>529</v>
      </c>
      <c r="H42" s="37" t="s">
        <v>529</v>
      </c>
      <c r="I42" s="37" t="s">
        <v>529</v>
      </c>
      <c r="J42" s="38" t="s">
        <v>529</v>
      </c>
      <c r="K42" s="22"/>
      <c r="L42" s="22"/>
      <c r="M42" s="22"/>
      <c r="N42" s="22"/>
      <c r="O42" s="22"/>
      <c r="P42" s="22"/>
    </row>
    <row r="43" spans="1:16" ht="39" customHeight="1" thickBot="1" x14ac:dyDescent="0.25">
      <c r="A43" s="22"/>
      <c r="B43" s="40"/>
      <c r="C43" s="1184" t="s">
        <v>573</v>
      </c>
      <c r="D43" s="1185"/>
      <c r="E43" s="1186"/>
      <c r="F43" s="41">
        <v>1.1100000000000001</v>
      </c>
      <c r="G43" s="42">
        <v>1.7</v>
      </c>
      <c r="H43" s="42" t="s">
        <v>529</v>
      </c>
      <c r="I43" s="42" t="s">
        <v>529</v>
      </c>
      <c r="J43" s="43" t="s">
        <v>529</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u9sFXe6QZj4BcncmYdiom8VWoJE8LMFQiLDxOKRn9o85uS2sN+nUTCJ5DnUqfQSnLI2iZVeBB8SbbJcZA+h1Q==" saltValue="noTqiVj4AEtxNGtdA8PL5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2143</v>
      </c>
      <c r="L45" s="60">
        <v>2435</v>
      </c>
      <c r="M45" s="60">
        <v>2722</v>
      </c>
      <c r="N45" s="60">
        <v>2928</v>
      </c>
      <c r="O45" s="61">
        <v>2962</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529</v>
      </c>
      <c r="L46" s="64" t="s">
        <v>529</v>
      </c>
      <c r="M46" s="64" t="s">
        <v>529</v>
      </c>
      <c r="N46" s="64" t="s">
        <v>529</v>
      </c>
      <c r="O46" s="65" t="s">
        <v>529</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529</v>
      </c>
      <c r="L47" s="64" t="s">
        <v>529</v>
      </c>
      <c r="M47" s="64" t="s">
        <v>529</v>
      </c>
      <c r="N47" s="64" t="s">
        <v>529</v>
      </c>
      <c r="O47" s="65" t="s">
        <v>529</v>
      </c>
      <c r="P47" s="48"/>
      <c r="Q47" s="48"/>
      <c r="R47" s="48"/>
      <c r="S47" s="48"/>
      <c r="T47" s="48"/>
      <c r="U47" s="48"/>
    </row>
    <row r="48" spans="1:21" ht="30.75" customHeight="1" x14ac:dyDescent="0.2">
      <c r="A48" s="48"/>
      <c r="B48" s="1214"/>
      <c r="C48" s="1215"/>
      <c r="D48" s="62"/>
      <c r="E48" s="1191" t="s">
        <v>15</v>
      </c>
      <c r="F48" s="1191"/>
      <c r="G48" s="1191"/>
      <c r="H48" s="1191"/>
      <c r="I48" s="1191"/>
      <c r="J48" s="1192"/>
      <c r="K48" s="63">
        <v>532</v>
      </c>
      <c r="L48" s="64">
        <v>520</v>
      </c>
      <c r="M48" s="64">
        <v>588</v>
      </c>
      <c r="N48" s="64">
        <v>513</v>
      </c>
      <c r="O48" s="65">
        <v>534</v>
      </c>
      <c r="P48" s="48"/>
      <c r="Q48" s="48"/>
      <c r="R48" s="48"/>
      <c r="S48" s="48"/>
      <c r="T48" s="48"/>
      <c r="U48" s="48"/>
    </row>
    <row r="49" spans="1:21" ht="30.75" customHeight="1" x14ac:dyDescent="0.2">
      <c r="A49" s="48"/>
      <c r="B49" s="1214"/>
      <c r="C49" s="1215"/>
      <c r="D49" s="62"/>
      <c r="E49" s="1191" t="s">
        <v>16</v>
      </c>
      <c r="F49" s="1191"/>
      <c r="G49" s="1191"/>
      <c r="H49" s="1191"/>
      <c r="I49" s="1191"/>
      <c r="J49" s="1192"/>
      <c r="K49" s="63">
        <v>358</v>
      </c>
      <c r="L49" s="64">
        <v>282</v>
      </c>
      <c r="M49" s="64">
        <v>177</v>
      </c>
      <c r="N49" s="64">
        <v>132</v>
      </c>
      <c r="O49" s="65">
        <v>122</v>
      </c>
      <c r="P49" s="48"/>
      <c r="Q49" s="48"/>
      <c r="R49" s="48"/>
      <c r="S49" s="48"/>
      <c r="T49" s="48"/>
      <c r="U49" s="48"/>
    </row>
    <row r="50" spans="1:21" ht="30.75" customHeight="1" x14ac:dyDescent="0.2">
      <c r="A50" s="48"/>
      <c r="B50" s="1214"/>
      <c r="C50" s="1215"/>
      <c r="D50" s="62"/>
      <c r="E50" s="1191" t="s">
        <v>17</v>
      </c>
      <c r="F50" s="1191"/>
      <c r="G50" s="1191"/>
      <c r="H50" s="1191"/>
      <c r="I50" s="1191"/>
      <c r="J50" s="1192"/>
      <c r="K50" s="63">
        <v>200</v>
      </c>
      <c r="L50" s="64">
        <v>179</v>
      </c>
      <c r="M50" s="64">
        <v>181</v>
      </c>
      <c r="N50" s="64">
        <v>158</v>
      </c>
      <c r="O50" s="65">
        <v>164</v>
      </c>
      <c r="P50" s="48"/>
      <c r="Q50" s="48"/>
      <c r="R50" s="48"/>
      <c r="S50" s="48"/>
      <c r="T50" s="48"/>
      <c r="U50" s="48"/>
    </row>
    <row r="51" spans="1:21" ht="30.75" customHeight="1" x14ac:dyDescent="0.2">
      <c r="A51" s="48"/>
      <c r="B51" s="1216"/>
      <c r="C51" s="1217"/>
      <c r="D51" s="66"/>
      <c r="E51" s="1191" t="s">
        <v>18</v>
      </c>
      <c r="F51" s="1191"/>
      <c r="G51" s="1191"/>
      <c r="H51" s="1191"/>
      <c r="I51" s="1191"/>
      <c r="J51" s="1192"/>
      <c r="K51" s="63" t="s">
        <v>529</v>
      </c>
      <c r="L51" s="64" t="s">
        <v>529</v>
      </c>
      <c r="M51" s="64" t="s">
        <v>529</v>
      </c>
      <c r="N51" s="64" t="s">
        <v>529</v>
      </c>
      <c r="O51" s="65" t="s">
        <v>529</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2588</v>
      </c>
      <c r="L52" s="64">
        <v>2580</v>
      </c>
      <c r="M52" s="64">
        <v>2588</v>
      </c>
      <c r="N52" s="64">
        <v>2845</v>
      </c>
      <c r="O52" s="65">
        <v>2933</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645</v>
      </c>
      <c r="L53" s="69">
        <v>836</v>
      </c>
      <c r="M53" s="69">
        <v>1080</v>
      </c>
      <c r="N53" s="69">
        <v>886</v>
      </c>
      <c r="O53" s="70">
        <v>849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574</v>
      </c>
      <c r="P56" s="48"/>
      <c r="Q56" s="48"/>
      <c r="R56" s="48"/>
      <c r="S56" s="48"/>
      <c r="T56" s="48"/>
      <c r="U56" s="48"/>
    </row>
    <row r="57" spans="1:21" ht="31.5" customHeight="1" thickBot="1" x14ac:dyDescent="0.25">
      <c r="A57" s="48"/>
      <c r="B57" s="76"/>
      <c r="C57" s="77"/>
      <c r="D57" s="77"/>
      <c r="E57" s="78"/>
      <c r="F57" s="78"/>
      <c r="G57" s="78"/>
      <c r="H57" s="78"/>
      <c r="I57" s="78"/>
      <c r="J57" s="79" t="s">
        <v>2</v>
      </c>
      <c r="K57" s="80" t="s">
        <v>575</v>
      </c>
      <c r="L57" s="81" t="s">
        <v>576</v>
      </c>
      <c r="M57" s="81" t="s">
        <v>577</v>
      </c>
      <c r="N57" s="81" t="s">
        <v>578</v>
      </c>
      <c r="O57" s="82" t="s">
        <v>579</v>
      </c>
      <c r="P57" s="48"/>
      <c r="Q57" s="48"/>
      <c r="R57" s="48"/>
      <c r="S57" s="48"/>
      <c r="T57" s="48"/>
      <c r="U57" s="48"/>
    </row>
    <row r="58" spans="1:21" ht="31.5" customHeight="1" x14ac:dyDescent="0.2">
      <c r="B58" s="1197" t="s">
        <v>26</v>
      </c>
      <c r="C58" s="1198"/>
      <c r="D58" s="1203" t="s">
        <v>27</v>
      </c>
      <c r="E58" s="1204"/>
      <c r="F58" s="1204"/>
      <c r="G58" s="1204"/>
      <c r="H58" s="1204"/>
      <c r="I58" s="1204"/>
      <c r="J58" s="1205"/>
      <c r="K58" s="83" t="s">
        <v>594</v>
      </c>
      <c r="L58" s="84" t="s">
        <v>594</v>
      </c>
      <c r="M58" s="84" t="s">
        <v>594</v>
      </c>
      <c r="N58" s="84" t="s">
        <v>594</v>
      </c>
      <c r="O58" s="85" t="s">
        <v>594</v>
      </c>
    </row>
    <row r="59" spans="1:21" ht="31.5" customHeight="1" x14ac:dyDescent="0.2">
      <c r="B59" s="1199"/>
      <c r="C59" s="1200"/>
      <c r="D59" s="1206" t="s">
        <v>28</v>
      </c>
      <c r="E59" s="1207"/>
      <c r="F59" s="1207"/>
      <c r="G59" s="1207"/>
      <c r="H59" s="1207"/>
      <c r="I59" s="1207"/>
      <c r="J59" s="1208"/>
      <c r="K59" s="86" t="s">
        <v>594</v>
      </c>
      <c r="L59" s="87" t="s">
        <v>594</v>
      </c>
      <c r="M59" s="87" t="s">
        <v>594</v>
      </c>
      <c r="N59" s="87" t="s">
        <v>594</v>
      </c>
      <c r="O59" s="88" t="s">
        <v>594</v>
      </c>
    </row>
    <row r="60" spans="1:21" ht="31.5" customHeight="1" thickBot="1" x14ac:dyDescent="0.25">
      <c r="B60" s="1201"/>
      <c r="C60" s="1202"/>
      <c r="D60" s="1209" t="s">
        <v>29</v>
      </c>
      <c r="E60" s="1210"/>
      <c r="F60" s="1210"/>
      <c r="G60" s="1210"/>
      <c r="H60" s="1210"/>
      <c r="I60" s="1210"/>
      <c r="J60" s="1211"/>
      <c r="K60" s="89" t="s">
        <v>594</v>
      </c>
      <c r="L60" s="90" t="s">
        <v>594</v>
      </c>
      <c r="M60" s="90" t="s">
        <v>594</v>
      </c>
      <c r="N60" s="90" t="s">
        <v>594</v>
      </c>
      <c r="O60" s="91" t="s">
        <v>594</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DTZHRtjDApKMFovR22gY0ijI18zM4re1lV6umMXENrAwoSoMiv9CIzADlKqC2W3T3mpPosI5bTzwbf2Svob8Q==" saltValue="b6ouVzYViGw4LNa/00nd7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556</v>
      </c>
      <c r="J40" s="103" t="s">
        <v>557</v>
      </c>
      <c r="K40" s="103" t="s">
        <v>558</v>
      </c>
      <c r="L40" s="103" t="s">
        <v>559</v>
      </c>
      <c r="M40" s="104" t="s">
        <v>560</v>
      </c>
    </row>
    <row r="41" spans="2:13" ht="27.75" customHeight="1" x14ac:dyDescent="0.2">
      <c r="B41" s="1232" t="s">
        <v>32</v>
      </c>
      <c r="C41" s="1233"/>
      <c r="D41" s="105"/>
      <c r="E41" s="1234" t="s">
        <v>33</v>
      </c>
      <c r="F41" s="1234"/>
      <c r="G41" s="1234"/>
      <c r="H41" s="1235"/>
      <c r="I41" s="355">
        <v>30351</v>
      </c>
      <c r="J41" s="356">
        <v>30193</v>
      </c>
      <c r="K41" s="356">
        <v>31177</v>
      </c>
      <c r="L41" s="356">
        <v>30921</v>
      </c>
      <c r="M41" s="357">
        <v>28973</v>
      </c>
    </row>
    <row r="42" spans="2:13" ht="27.75" customHeight="1" x14ac:dyDescent="0.2">
      <c r="B42" s="1222"/>
      <c r="C42" s="1223"/>
      <c r="D42" s="106"/>
      <c r="E42" s="1226" t="s">
        <v>34</v>
      </c>
      <c r="F42" s="1226"/>
      <c r="G42" s="1226"/>
      <c r="H42" s="1227"/>
      <c r="I42" s="358">
        <v>1079</v>
      </c>
      <c r="J42" s="359">
        <v>700</v>
      </c>
      <c r="K42" s="359">
        <v>1344</v>
      </c>
      <c r="L42" s="359">
        <v>1200</v>
      </c>
      <c r="M42" s="360">
        <v>1037</v>
      </c>
    </row>
    <row r="43" spans="2:13" ht="27.75" customHeight="1" x14ac:dyDescent="0.2">
      <c r="B43" s="1222"/>
      <c r="C43" s="1223"/>
      <c r="D43" s="106"/>
      <c r="E43" s="1226" t="s">
        <v>35</v>
      </c>
      <c r="F43" s="1226"/>
      <c r="G43" s="1226"/>
      <c r="H43" s="1227"/>
      <c r="I43" s="358">
        <v>11991</v>
      </c>
      <c r="J43" s="359">
        <v>12325</v>
      </c>
      <c r="K43" s="359">
        <v>13229</v>
      </c>
      <c r="L43" s="359">
        <v>12929</v>
      </c>
      <c r="M43" s="360">
        <v>12867</v>
      </c>
    </row>
    <row r="44" spans="2:13" ht="27.75" customHeight="1" x14ac:dyDescent="0.2">
      <c r="B44" s="1222"/>
      <c r="C44" s="1223"/>
      <c r="D44" s="106"/>
      <c r="E44" s="1226" t="s">
        <v>36</v>
      </c>
      <c r="F44" s="1226"/>
      <c r="G44" s="1226"/>
      <c r="H44" s="1227"/>
      <c r="I44" s="358">
        <v>1190</v>
      </c>
      <c r="J44" s="359">
        <v>818</v>
      </c>
      <c r="K44" s="359">
        <v>640</v>
      </c>
      <c r="L44" s="359">
        <v>1142</v>
      </c>
      <c r="M44" s="360">
        <v>1486</v>
      </c>
    </row>
    <row r="45" spans="2:13" ht="27.75" customHeight="1" x14ac:dyDescent="0.2">
      <c r="B45" s="1222"/>
      <c r="C45" s="1223"/>
      <c r="D45" s="106"/>
      <c r="E45" s="1226" t="s">
        <v>37</v>
      </c>
      <c r="F45" s="1226"/>
      <c r="G45" s="1226"/>
      <c r="H45" s="1227"/>
      <c r="I45" s="358">
        <v>3093</v>
      </c>
      <c r="J45" s="359">
        <v>3055</v>
      </c>
      <c r="K45" s="359">
        <v>3065</v>
      </c>
      <c r="L45" s="359">
        <v>3017</v>
      </c>
      <c r="M45" s="360">
        <v>3007</v>
      </c>
    </row>
    <row r="46" spans="2:13" ht="27.75" customHeight="1" x14ac:dyDescent="0.2">
      <c r="B46" s="1222"/>
      <c r="C46" s="1223"/>
      <c r="D46" s="107"/>
      <c r="E46" s="1226" t="s">
        <v>38</v>
      </c>
      <c r="F46" s="1226"/>
      <c r="G46" s="1226"/>
      <c r="H46" s="1227"/>
      <c r="I46" s="358" t="s">
        <v>529</v>
      </c>
      <c r="J46" s="359" t="s">
        <v>529</v>
      </c>
      <c r="K46" s="359" t="s">
        <v>529</v>
      </c>
      <c r="L46" s="359" t="s">
        <v>529</v>
      </c>
      <c r="M46" s="360" t="s">
        <v>529</v>
      </c>
    </row>
    <row r="47" spans="2:13" ht="27.75" customHeight="1" x14ac:dyDescent="0.2">
      <c r="B47" s="1222"/>
      <c r="C47" s="1223"/>
      <c r="D47" s="108"/>
      <c r="E47" s="1236" t="s">
        <v>39</v>
      </c>
      <c r="F47" s="1237"/>
      <c r="G47" s="1237"/>
      <c r="H47" s="1238"/>
      <c r="I47" s="358" t="s">
        <v>529</v>
      </c>
      <c r="J47" s="359" t="s">
        <v>529</v>
      </c>
      <c r="K47" s="359" t="s">
        <v>529</v>
      </c>
      <c r="L47" s="359" t="s">
        <v>529</v>
      </c>
      <c r="M47" s="360" t="s">
        <v>529</v>
      </c>
    </row>
    <row r="48" spans="2:13" ht="27.75" customHeight="1" x14ac:dyDescent="0.2">
      <c r="B48" s="1222"/>
      <c r="C48" s="1223"/>
      <c r="D48" s="106"/>
      <c r="E48" s="1226" t="s">
        <v>40</v>
      </c>
      <c r="F48" s="1226"/>
      <c r="G48" s="1226"/>
      <c r="H48" s="1227"/>
      <c r="I48" s="358" t="s">
        <v>529</v>
      </c>
      <c r="J48" s="359" t="s">
        <v>529</v>
      </c>
      <c r="K48" s="359" t="s">
        <v>529</v>
      </c>
      <c r="L48" s="359" t="s">
        <v>529</v>
      </c>
      <c r="M48" s="360" t="s">
        <v>529</v>
      </c>
    </row>
    <row r="49" spans="2:13" ht="27.75" customHeight="1" x14ac:dyDescent="0.2">
      <c r="B49" s="1224"/>
      <c r="C49" s="1225"/>
      <c r="D49" s="106"/>
      <c r="E49" s="1226" t="s">
        <v>41</v>
      </c>
      <c r="F49" s="1226"/>
      <c r="G49" s="1226"/>
      <c r="H49" s="1227"/>
      <c r="I49" s="358" t="s">
        <v>529</v>
      </c>
      <c r="J49" s="359" t="s">
        <v>529</v>
      </c>
      <c r="K49" s="359" t="s">
        <v>529</v>
      </c>
      <c r="L49" s="359" t="s">
        <v>529</v>
      </c>
      <c r="M49" s="360" t="s">
        <v>529</v>
      </c>
    </row>
    <row r="50" spans="2:13" ht="27.75" customHeight="1" x14ac:dyDescent="0.2">
      <c r="B50" s="1220" t="s">
        <v>42</v>
      </c>
      <c r="C50" s="1221"/>
      <c r="D50" s="109"/>
      <c r="E50" s="1226" t="s">
        <v>43</v>
      </c>
      <c r="F50" s="1226"/>
      <c r="G50" s="1226"/>
      <c r="H50" s="1227"/>
      <c r="I50" s="358">
        <v>4705</v>
      </c>
      <c r="J50" s="359">
        <v>3991</v>
      </c>
      <c r="K50" s="359">
        <v>2945</v>
      </c>
      <c r="L50" s="359">
        <v>4759</v>
      </c>
      <c r="M50" s="360">
        <v>6239</v>
      </c>
    </row>
    <row r="51" spans="2:13" ht="27.75" customHeight="1" x14ac:dyDescent="0.2">
      <c r="B51" s="1222"/>
      <c r="C51" s="1223"/>
      <c r="D51" s="106"/>
      <c r="E51" s="1226" t="s">
        <v>44</v>
      </c>
      <c r="F51" s="1226"/>
      <c r="G51" s="1226"/>
      <c r="H51" s="1227"/>
      <c r="I51" s="358">
        <v>13323</v>
      </c>
      <c r="J51" s="359">
        <v>13373</v>
      </c>
      <c r="K51" s="359">
        <v>12105</v>
      </c>
      <c r="L51" s="359">
        <v>11831</v>
      </c>
      <c r="M51" s="360">
        <v>11866</v>
      </c>
    </row>
    <row r="52" spans="2:13" ht="27.75" customHeight="1" x14ac:dyDescent="0.2">
      <c r="B52" s="1224"/>
      <c r="C52" s="1225"/>
      <c r="D52" s="106"/>
      <c r="E52" s="1226" t="s">
        <v>45</v>
      </c>
      <c r="F52" s="1226"/>
      <c r="G52" s="1226"/>
      <c r="H52" s="1227"/>
      <c r="I52" s="358">
        <v>28639</v>
      </c>
      <c r="J52" s="359">
        <v>28913</v>
      </c>
      <c r="K52" s="359">
        <v>29874</v>
      </c>
      <c r="L52" s="359">
        <v>29671</v>
      </c>
      <c r="M52" s="360">
        <v>28367</v>
      </c>
    </row>
    <row r="53" spans="2:13" ht="27.75" customHeight="1" thickBot="1" x14ac:dyDescent="0.25">
      <c r="B53" s="1228" t="s">
        <v>46</v>
      </c>
      <c r="C53" s="1229"/>
      <c r="D53" s="110"/>
      <c r="E53" s="1230" t="s">
        <v>47</v>
      </c>
      <c r="F53" s="1230"/>
      <c r="G53" s="1230"/>
      <c r="H53" s="1231"/>
      <c r="I53" s="361">
        <v>1038</v>
      </c>
      <c r="J53" s="362">
        <v>813</v>
      </c>
      <c r="K53" s="362">
        <v>4531</v>
      </c>
      <c r="L53" s="362">
        <v>2948</v>
      </c>
      <c r="M53" s="363">
        <v>897</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1Sd7UVA1adS1dxnR5oh6wmD7ihOsD+V2ofxNru0hoHv1B473XPj2c+aWqX3MCzpeYBEHdRqpAR1XaacOQ9b9Uw==" saltValue="8/YS/njSQoZqTTuYID8QL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558</v>
      </c>
      <c r="G54" s="119" t="s">
        <v>559</v>
      </c>
      <c r="H54" s="120" t="s">
        <v>560</v>
      </c>
    </row>
    <row r="55" spans="2:8" ht="52.5" customHeight="1" x14ac:dyDescent="0.2">
      <c r="B55" s="121"/>
      <c r="C55" s="1247" t="s">
        <v>50</v>
      </c>
      <c r="D55" s="1247"/>
      <c r="E55" s="1248"/>
      <c r="F55" s="122">
        <v>1191</v>
      </c>
      <c r="G55" s="122">
        <v>2397</v>
      </c>
      <c r="H55" s="123">
        <v>2935</v>
      </c>
    </row>
    <row r="56" spans="2:8" ht="52.5" customHeight="1" x14ac:dyDescent="0.2">
      <c r="B56" s="124"/>
      <c r="C56" s="1249" t="s">
        <v>51</v>
      </c>
      <c r="D56" s="1249"/>
      <c r="E56" s="1250"/>
      <c r="F56" s="125" t="s">
        <v>529</v>
      </c>
      <c r="G56" s="125">
        <v>502</v>
      </c>
      <c r="H56" s="126">
        <v>733</v>
      </c>
    </row>
    <row r="57" spans="2:8" ht="53.25" customHeight="1" x14ac:dyDescent="0.2">
      <c r="B57" s="124"/>
      <c r="C57" s="1251" t="s">
        <v>52</v>
      </c>
      <c r="D57" s="1251"/>
      <c r="E57" s="1252"/>
      <c r="F57" s="127">
        <v>2691</v>
      </c>
      <c r="G57" s="127">
        <v>2834</v>
      </c>
      <c r="H57" s="128">
        <v>3551</v>
      </c>
    </row>
    <row r="58" spans="2:8" ht="45.75" customHeight="1" x14ac:dyDescent="0.2">
      <c r="B58" s="129"/>
      <c r="C58" s="1239" t="s">
        <v>587</v>
      </c>
      <c r="D58" s="1240"/>
      <c r="E58" s="1241"/>
      <c r="F58" s="130">
        <v>1800</v>
      </c>
      <c r="G58" s="130">
        <v>1800</v>
      </c>
      <c r="H58" s="131">
        <v>1802</v>
      </c>
    </row>
    <row r="59" spans="2:8" ht="45.75" customHeight="1" x14ac:dyDescent="0.2">
      <c r="B59" s="129"/>
      <c r="C59" s="1239" t="s">
        <v>588</v>
      </c>
      <c r="D59" s="1240"/>
      <c r="E59" s="1241"/>
      <c r="F59" s="130">
        <v>98</v>
      </c>
      <c r="G59" s="130">
        <v>365</v>
      </c>
      <c r="H59" s="131">
        <v>947</v>
      </c>
    </row>
    <row r="60" spans="2:8" ht="45.75" customHeight="1" x14ac:dyDescent="0.2">
      <c r="B60" s="129"/>
      <c r="C60" s="1239" t="s">
        <v>589</v>
      </c>
      <c r="D60" s="1240"/>
      <c r="E60" s="1241"/>
      <c r="F60" s="130">
        <v>448</v>
      </c>
      <c r="G60" s="130">
        <v>375</v>
      </c>
      <c r="H60" s="131">
        <v>517</v>
      </c>
    </row>
    <row r="61" spans="2:8" ht="45.75" customHeight="1" x14ac:dyDescent="0.2">
      <c r="B61" s="129"/>
      <c r="C61" s="1239" t="s">
        <v>590</v>
      </c>
      <c r="D61" s="1240"/>
      <c r="E61" s="1241"/>
      <c r="F61" s="130">
        <v>85</v>
      </c>
      <c r="G61" s="130">
        <v>87</v>
      </c>
      <c r="H61" s="131">
        <v>87</v>
      </c>
    </row>
    <row r="62" spans="2:8" ht="45.75" customHeight="1" thickBot="1" x14ac:dyDescent="0.25">
      <c r="B62" s="132"/>
      <c r="C62" s="1242" t="s">
        <v>591</v>
      </c>
      <c r="D62" s="1243"/>
      <c r="E62" s="1244"/>
      <c r="F62" s="133">
        <v>97</v>
      </c>
      <c r="G62" s="133">
        <v>78</v>
      </c>
      <c r="H62" s="134">
        <v>78</v>
      </c>
    </row>
    <row r="63" spans="2:8" ht="52.5" customHeight="1" thickBot="1" x14ac:dyDescent="0.25">
      <c r="B63" s="135"/>
      <c r="C63" s="1245" t="s">
        <v>53</v>
      </c>
      <c r="D63" s="1245"/>
      <c r="E63" s="1246"/>
      <c r="F63" s="136">
        <v>3882</v>
      </c>
      <c r="G63" s="136">
        <v>5733</v>
      </c>
      <c r="H63" s="137">
        <v>7219</v>
      </c>
    </row>
    <row r="64" spans="2:8" ht="13.2" x14ac:dyDescent="0.2"/>
  </sheetData>
  <sheetProtection algorithmName="SHA-512" hashValue="MOZS0WT9sAa43l4G0mf1WfFhCrS8Ohrm1k0JiqAVc5fJ8318358sKfC2Q2wEl21zyYwnpkacpK5w8fUmG17w0Q==" saltValue="+Gbbwb3lgvqo/v5Pwnb6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595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596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597</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2"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2"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2"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2"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598</v>
      </c>
    </row>
    <row r="50" spans="1:109" ht="13.2"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556</v>
      </c>
      <c r="BQ50" s="1259"/>
      <c r="BR50" s="1259"/>
      <c r="BS50" s="1259"/>
      <c r="BT50" s="1259"/>
      <c r="BU50" s="1259"/>
      <c r="BV50" s="1259"/>
      <c r="BW50" s="1259"/>
      <c r="BX50" s="1259" t="s">
        <v>557</v>
      </c>
      <c r="BY50" s="1259"/>
      <c r="BZ50" s="1259"/>
      <c r="CA50" s="1259"/>
      <c r="CB50" s="1259"/>
      <c r="CC50" s="1259"/>
      <c r="CD50" s="1259"/>
      <c r="CE50" s="1259"/>
      <c r="CF50" s="1259" t="s">
        <v>558</v>
      </c>
      <c r="CG50" s="1259"/>
      <c r="CH50" s="1259"/>
      <c r="CI50" s="1259"/>
      <c r="CJ50" s="1259"/>
      <c r="CK50" s="1259"/>
      <c r="CL50" s="1259"/>
      <c r="CM50" s="1259"/>
      <c r="CN50" s="1259" t="s">
        <v>559</v>
      </c>
      <c r="CO50" s="1259"/>
      <c r="CP50" s="1259"/>
      <c r="CQ50" s="1259"/>
      <c r="CR50" s="1259"/>
      <c r="CS50" s="1259"/>
      <c r="CT50" s="1259"/>
      <c r="CU50" s="1259"/>
      <c r="CV50" s="1259" t="s">
        <v>560</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599</v>
      </c>
      <c r="AO51" s="1258"/>
      <c r="AP51" s="1258"/>
      <c r="AQ51" s="1258"/>
      <c r="AR51" s="1258"/>
      <c r="AS51" s="1258"/>
      <c r="AT51" s="1258"/>
      <c r="AU51" s="1258"/>
      <c r="AV51" s="1258"/>
      <c r="AW51" s="1258"/>
      <c r="AX51" s="1258"/>
      <c r="AY51" s="1258"/>
      <c r="AZ51" s="1258"/>
      <c r="BA51" s="1258"/>
      <c r="BB51" s="1258" t="s">
        <v>600</v>
      </c>
      <c r="BC51" s="1258"/>
      <c r="BD51" s="1258"/>
      <c r="BE51" s="1258"/>
      <c r="BF51" s="1258"/>
      <c r="BG51" s="1258"/>
      <c r="BH51" s="1258"/>
      <c r="BI51" s="1258"/>
      <c r="BJ51" s="1258"/>
      <c r="BK51" s="1258"/>
      <c r="BL51" s="1258"/>
      <c r="BM51" s="1258"/>
      <c r="BN51" s="1258"/>
      <c r="BO51" s="1258"/>
      <c r="BP51" s="1255">
        <v>6.8</v>
      </c>
      <c r="BQ51" s="1255"/>
      <c r="BR51" s="1255"/>
      <c r="BS51" s="1255"/>
      <c r="BT51" s="1255"/>
      <c r="BU51" s="1255"/>
      <c r="BV51" s="1255"/>
      <c r="BW51" s="1255"/>
      <c r="BX51" s="1255">
        <v>5.2</v>
      </c>
      <c r="BY51" s="1255"/>
      <c r="BZ51" s="1255"/>
      <c r="CA51" s="1255"/>
      <c r="CB51" s="1255"/>
      <c r="CC51" s="1255"/>
      <c r="CD51" s="1255"/>
      <c r="CE51" s="1255"/>
      <c r="CF51" s="1255">
        <v>28.9</v>
      </c>
      <c r="CG51" s="1255"/>
      <c r="CH51" s="1255"/>
      <c r="CI51" s="1255"/>
      <c r="CJ51" s="1255"/>
      <c r="CK51" s="1255"/>
      <c r="CL51" s="1255"/>
      <c r="CM51" s="1255"/>
      <c r="CN51" s="1255">
        <v>17.600000000000001</v>
      </c>
      <c r="CO51" s="1255"/>
      <c r="CP51" s="1255"/>
      <c r="CQ51" s="1255"/>
      <c r="CR51" s="1255"/>
      <c r="CS51" s="1255"/>
      <c r="CT51" s="1255"/>
      <c r="CU51" s="1255"/>
      <c r="CV51" s="1255">
        <v>5.5</v>
      </c>
      <c r="CW51" s="1255"/>
      <c r="CX51" s="1255"/>
      <c r="CY51" s="1255"/>
      <c r="CZ51" s="1255"/>
      <c r="DA51" s="1255"/>
      <c r="DB51" s="1255"/>
      <c r="DC51" s="1255"/>
    </row>
    <row r="52" spans="1:109" ht="13.2"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601</v>
      </c>
      <c r="BC53" s="1258"/>
      <c r="BD53" s="1258"/>
      <c r="BE53" s="1258"/>
      <c r="BF53" s="1258"/>
      <c r="BG53" s="1258"/>
      <c r="BH53" s="1258"/>
      <c r="BI53" s="1258"/>
      <c r="BJ53" s="1258"/>
      <c r="BK53" s="1258"/>
      <c r="BL53" s="1258"/>
      <c r="BM53" s="1258"/>
      <c r="BN53" s="1258"/>
      <c r="BO53" s="1258"/>
      <c r="BP53" s="1255">
        <v>54.7</v>
      </c>
      <c r="BQ53" s="1255"/>
      <c r="BR53" s="1255"/>
      <c r="BS53" s="1255"/>
      <c r="BT53" s="1255"/>
      <c r="BU53" s="1255"/>
      <c r="BV53" s="1255"/>
      <c r="BW53" s="1255"/>
      <c r="BX53" s="1255">
        <v>56.2</v>
      </c>
      <c r="BY53" s="1255"/>
      <c r="BZ53" s="1255"/>
      <c r="CA53" s="1255"/>
      <c r="CB53" s="1255"/>
      <c r="CC53" s="1255"/>
      <c r="CD53" s="1255"/>
      <c r="CE53" s="1255"/>
      <c r="CF53" s="1255">
        <v>54.6</v>
      </c>
      <c r="CG53" s="1255"/>
      <c r="CH53" s="1255"/>
      <c r="CI53" s="1255"/>
      <c r="CJ53" s="1255"/>
      <c r="CK53" s="1255"/>
      <c r="CL53" s="1255"/>
      <c r="CM53" s="1255"/>
      <c r="CN53" s="1255">
        <v>56.2</v>
      </c>
      <c r="CO53" s="1255"/>
      <c r="CP53" s="1255"/>
      <c r="CQ53" s="1255"/>
      <c r="CR53" s="1255"/>
      <c r="CS53" s="1255"/>
      <c r="CT53" s="1255"/>
      <c r="CU53" s="1255"/>
      <c r="CV53" s="1255">
        <v>60.8</v>
      </c>
      <c r="CW53" s="1255"/>
      <c r="CX53" s="1255"/>
      <c r="CY53" s="1255"/>
      <c r="CZ53" s="1255"/>
      <c r="DA53" s="1255"/>
      <c r="DB53" s="1255"/>
      <c r="DC53" s="1255"/>
    </row>
    <row r="54" spans="1:109" ht="13.2"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80"/>
      <c r="B55" s="372"/>
      <c r="G55" s="1253"/>
      <c r="H55" s="1253"/>
      <c r="I55" s="1253"/>
      <c r="J55" s="1253"/>
      <c r="K55" s="1260"/>
      <c r="L55" s="1260"/>
      <c r="M55" s="1260"/>
      <c r="N55" s="1260"/>
      <c r="AN55" s="1259" t="s">
        <v>602</v>
      </c>
      <c r="AO55" s="1259"/>
      <c r="AP55" s="1259"/>
      <c r="AQ55" s="1259"/>
      <c r="AR55" s="1259"/>
      <c r="AS55" s="1259"/>
      <c r="AT55" s="1259"/>
      <c r="AU55" s="1259"/>
      <c r="AV55" s="1259"/>
      <c r="AW55" s="1259"/>
      <c r="AX55" s="1259"/>
      <c r="AY55" s="1259"/>
      <c r="AZ55" s="1259"/>
      <c r="BA55" s="1259"/>
      <c r="BB55" s="1258" t="s">
        <v>600</v>
      </c>
      <c r="BC55" s="1258"/>
      <c r="BD55" s="1258"/>
      <c r="BE55" s="1258"/>
      <c r="BF55" s="1258"/>
      <c r="BG55" s="1258"/>
      <c r="BH55" s="1258"/>
      <c r="BI55" s="1258"/>
      <c r="BJ55" s="1258"/>
      <c r="BK55" s="1258"/>
      <c r="BL55" s="1258"/>
      <c r="BM55" s="1258"/>
      <c r="BN55" s="1258"/>
      <c r="BO55" s="1258"/>
      <c r="BP55" s="1255">
        <v>25.3</v>
      </c>
      <c r="BQ55" s="1255"/>
      <c r="BR55" s="1255"/>
      <c r="BS55" s="1255"/>
      <c r="BT55" s="1255"/>
      <c r="BU55" s="1255"/>
      <c r="BV55" s="1255"/>
      <c r="BW55" s="1255"/>
      <c r="BX55" s="1255">
        <v>25.5</v>
      </c>
      <c r="BY55" s="1255"/>
      <c r="BZ55" s="1255"/>
      <c r="CA55" s="1255"/>
      <c r="CB55" s="1255"/>
      <c r="CC55" s="1255"/>
      <c r="CD55" s="1255"/>
      <c r="CE55" s="1255"/>
      <c r="CF55" s="1255">
        <v>25.1</v>
      </c>
      <c r="CG55" s="1255"/>
      <c r="CH55" s="1255"/>
      <c r="CI55" s="1255"/>
      <c r="CJ55" s="1255"/>
      <c r="CK55" s="1255"/>
      <c r="CL55" s="1255"/>
      <c r="CM55" s="1255"/>
      <c r="CN55" s="1255">
        <v>11.2</v>
      </c>
      <c r="CO55" s="1255"/>
      <c r="CP55" s="1255"/>
      <c r="CQ55" s="1255"/>
      <c r="CR55" s="1255"/>
      <c r="CS55" s="1255"/>
      <c r="CT55" s="1255"/>
      <c r="CU55" s="1255"/>
      <c r="CV55" s="1255">
        <v>4.5999999999999996</v>
      </c>
      <c r="CW55" s="1255"/>
      <c r="CX55" s="1255"/>
      <c r="CY55" s="1255"/>
      <c r="CZ55" s="1255"/>
      <c r="DA55" s="1255"/>
      <c r="DB55" s="1255"/>
      <c r="DC55" s="1255"/>
    </row>
    <row r="56" spans="1:109" ht="13.2"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2"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601</v>
      </c>
      <c r="BC57" s="1258"/>
      <c r="BD57" s="1258"/>
      <c r="BE57" s="1258"/>
      <c r="BF57" s="1258"/>
      <c r="BG57" s="1258"/>
      <c r="BH57" s="1258"/>
      <c r="BI57" s="1258"/>
      <c r="BJ57" s="1258"/>
      <c r="BK57" s="1258"/>
      <c r="BL57" s="1258"/>
      <c r="BM57" s="1258"/>
      <c r="BN57" s="1258"/>
      <c r="BO57" s="1258"/>
      <c r="BP57" s="1255">
        <v>59.7</v>
      </c>
      <c r="BQ57" s="1255"/>
      <c r="BR57" s="1255"/>
      <c r="BS57" s="1255"/>
      <c r="BT57" s="1255"/>
      <c r="BU57" s="1255"/>
      <c r="BV57" s="1255"/>
      <c r="BW57" s="1255"/>
      <c r="BX57" s="1255">
        <v>60.9</v>
      </c>
      <c r="BY57" s="1255"/>
      <c r="BZ57" s="1255"/>
      <c r="CA57" s="1255"/>
      <c r="CB57" s="1255"/>
      <c r="CC57" s="1255"/>
      <c r="CD57" s="1255"/>
      <c r="CE57" s="1255"/>
      <c r="CF57" s="1255">
        <v>61</v>
      </c>
      <c r="CG57" s="1255"/>
      <c r="CH57" s="1255"/>
      <c r="CI57" s="1255"/>
      <c r="CJ57" s="1255"/>
      <c r="CK57" s="1255"/>
      <c r="CL57" s="1255"/>
      <c r="CM57" s="1255"/>
      <c r="CN57" s="1255">
        <v>63.7</v>
      </c>
      <c r="CO57" s="1255"/>
      <c r="CP57" s="1255"/>
      <c r="CQ57" s="1255"/>
      <c r="CR57" s="1255"/>
      <c r="CS57" s="1255"/>
      <c r="CT57" s="1255"/>
      <c r="CU57" s="1255"/>
      <c r="CV57" s="1255">
        <v>64.099999999999994</v>
      </c>
      <c r="CW57" s="1255"/>
      <c r="CX57" s="1255"/>
      <c r="CY57" s="1255"/>
      <c r="CZ57" s="1255"/>
      <c r="DA57" s="1255"/>
      <c r="DB57" s="1255"/>
      <c r="DC57" s="1255"/>
      <c r="DD57" s="385"/>
      <c r="DE57" s="384"/>
    </row>
    <row r="58" spans="1:109" s="380" customFormat="1" ht="13.2"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603</v>
      </c>
    </row>
    <row r="64" spans="1:109" ht="13.2" x14ac:dyDescent="0.2">
      <c r="B64" s="372"/>
      <c r="G64" s="379"/>
      <c r="I64" s="392"/>
      <c r="J64" s="392"/>
      <c r="K64" s="392"/>
      <c r="L64" s="392"/>
      <c r="M64" s="392"/>
      <c r="N64" s="393"/>
      <c r="AM64" s="379"/>
      <c r="AN64" s="379" t="s">
        <v>596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1" t="s">
        <v>605</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2"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2"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2"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2"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598</v>
      </c>
    </row>
    <row r="72" spans="2:107" ht="13.2"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556</v>
      </c>
      <c r="BQ72" s="1259"/>
      <c r="BR72" s="1259"/>
      <c r="BS72" s="1259"/>
      <c r="BT72" s="1259"/>
      <c r="BU72" s="1259"/>
      <c r="BV72" s="1259"/>
      <c r="BW72" s="1259"/>
      <c r="BX72" s="1259" t="s">
        <v>557</v>
      </c>
      <c r="BY72" s="1259"/>
      <c r="BZ72" s="1259"/>
      <c r="CA72" s="1259"/>
      <c r="CB72" s="1259"/>
      <c r="CC72" s="1259"/>
      <c r="CD72" s="1259"/>
      <c r="CE72" s="1259"/>
      <c r="CF72" s="1259" t="s">
        <v>558</v>
      </c>
      <c r="CG72" s="1259"/>
      <c r="CH72" s="1259"/>
      <c r="CI72" s="1259"/>
      <c r="CJ72" s="1259"/>
      <c r="CK72" s="1259"/>
      <c r="CL72" s="1259"/>
      <c r="CM72" s="1259"/>
      <c r="CN72" s="1259" t="s">
        <v>559</v>
      </c>
      <c r="CO72" s="1259"/>
      <c r="CP72" s="1259"/>
      <c r="CQ72" s="1259"/>
      <c r="CR72" s="1259"/>
      <c r="CS72" s="1259"/>
      <c r="CT72" s="1259"/>
      <c r="CU72" s="1259"/>
      <c r="CV72" s="1259" t="s">
        <v>560</v>
      </c>
      <c r="CW72" s="1259"/>
      <c r="CX72" s="1259"/>
      <c r="CY72" s="1259"/>
      <c r="CZ72" s="1259"/>
      <c r="DA72" s="1259"/>
      <c r="DB72" s="1259"/>
      <c r="DC72" s="1259"/>
    </row>
    <row r="73" spans="2:107" ht="13.2" x14ac:dyDescent="0.2">
      <c r="B73" s="372"/>
      <c r="G73" s="1270"/>
      <c r="H73" s="1270"/>
      <c r="I73" s="1270"/>
      <c r="J73" s="1270"/>
      <c r="K73" s="1254"/>
      <c r="L73" s="1254"/>
      <c r="M73" s="1254"/>
      <c r="N73" s="1254"/>
      <c r="AM73" s="381"/>
      <c r="AN73" s="1258" t="s">
        <v>599</v>
      </c>
      <c r="AO73" s="1258"/>
      <c r="AP73" s="1258"/>
      <c r="AQ73" s="1258"/>
      <c r="AR73" s="1258"/>
      <c r="AS73" s="1258"/>
      <c r="AT73" s="1258"/>
      <c r="AU73" s="1258"/>
      <c r="AV73" s="1258"/>
      <c r="AW73" s="1258"/>
      <c r="AX73" s="1258"/>
      <c r="AY73" s="1258"/>
      <c r="AZ73" s="1258"/>
      <c r="BA73" s="1258"/>
      <c r="BB73" s="1258" t="s">
        <v>600</v>
      </c>
      <c r="BC73" s="1258"/>
      <c r="BD73" s="1258"/>
      <c r="BE73" s="1258"/>
      <c r="BF73" s="1258"/>
      <c r="BG73" s="1258"/>
      <c r="BH73" s="1258"/>
      <c r="BI73" s="1258"/>
      <c r="BJ73" s="1258"/>
      <c r="BK73" s="1258"/>
      <c r="BL73" s="1258"/>
      <c r="BM73" s="1258"/>
      <c r="BN73" s="1258"/>
      <c r="BO73" s="1258"/>
      <c r="BP73" s="1255">
        <v>6.8</v>
      </c>
      <c r="BQ73" s="1255"/>
      <c r="BR73" s="1255"/>
      <c r="BS73" s="1255"/>
      <c r="BT73" s="1255"/>
      <c r="BU73" s="1255"/>
      <c r="BV73" s="1255"/>
      <c r="BW73" s="1255"/>
      <c r="BX73" s="1255">
        <v>5.2</v>
      </c>
      <c r="BY73" s="1255"/>
      <c r="BZ73" s="1255"/>
      <c r="CA73" s="1255"/>
      <c r="CB73" s="1255"/>
      <c r="CC73" s="1255"/>
      <c r="CD73" s="1255"/>
      <c r="CE73" s="1255"/>
      <c r="CF73" s="1255">
        <v>28.9</v>
      </c>
      <c r="CG73" s="1255"/>
      <c r="CH73" s="1255"/>
      <c r="CI73" s="1255"/>
      <c r="CJ73" s="1255"/>
      <c r="CK73" s="1255"/>
      <c r="CL73" s="1255"/>
      <c r="CM73" s="1255"/>
      <c r="CN73" s="1255">
        <v>17.600000000000001</v>
      </c>
      <c r="CO73" s="1255"/>
      <c r="CP73" s="1255"/>
      <c r="CQ73" s="1255"/>
      <c r="CR73" s="1255"/>
      <c r="CS73" s="1255"/>
      <c r="CT73" s="1255"/>
      <c r="CU73" s="1255"/>
      <c r="CV73" s="1255">
        <v>5.5</v>
      </c>
      <c r="CW73" s="1255"/>
      <c r="CX73" s="1255"/>
      <c r="CY73" s="1255"/>
      <c r="CZ73" s="1255"/>
      <c r="DA73" s="1255"/>
      <c r="DB73" s="1255"/>
      <c r="DC73" s="1255"/>
    </row>
    <row r="74" spans="2:107" ht="13.2"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604</v>
      </c>
      <c r="BC75" s="1258"/>
      <c r="BD75" s="1258"/>
      <c r="BE75" s="1258"/>
      <c r="BF75" s="1258"/>
      <c r="BG75" s="1258"/>
      <c r="BH75" s="1258"/>
      <c r="BI75" s="1258"/>
      <c r="BJ75" s="1258"/>
      <c r="BK75" s="1258"/>
      <c r="BL75" s="1258"/>
      <c r="BM75" s="1258"/>
      <c r="BN75" s="1258"/>
      <c r="BO75" s="1258"/>
      <c r="BP75" s="1255">
        <v>3.4</v>
      </c>
      <c r="BQ75" s="1255"/>
      <c r="BR75" s="1255"/>
      <c r="BS75" s="1255"/>
      <c r="BT75" s="1255"/>
      <c r="BU75" s="1255"/>
      <c r="BV75" s="1255"/>
      <c r="BW75" s="1255"/>
      <c r="BX75" s="1255">
        <v>4.4000000000000004</v>
      </c>
      <c r="BY75" s="1255"/>
      <c r="BZ75" s="1255"/>
      <c r="CA75" s="1255"/>
      <c r="CB75" s="1255"/>
      <c r="CC75" s="1255"/>
      <c r="CD75" s="1255"/>
      <c r="CE75" s="1255"/>
      <c r="CF75" s="1255">
        <v>5.5</v>
      </c>
      <c r="CG75" s="1255"/>
      <c r="CH75" s="1255"/>
      <c r="CI75" s="1255"/>
      <c r="CJ75" s="1255"/>
      <c r="CK75" s="1255"/>
      <c r="CL75" s="1255"/>
      <c r="CM75" s="1255"/>
      <c r="CN75" s="1255">
        <v>5.8</v>
      </c>
      <c r="CO75" s="1255"/>
      <c r="CP75" s="1255"/>
      <c r="CQ75" s="1255"/>
      <c r="CR75" s="1255"/>
      <c r="CS75" s="1255"/>
      <c r="CT75" s="1255"/>
      <c r="CU75" s="1255"/>
      <c r="CV75" s="1255">
        <v>5.7</v>
      </c>
      <c r="CW75" s="1255"/>
      <c r="CX75" s="1255"/>
      <c r="CY75" s="1255"/>
      <c r="CZ75" s="1255"/>
      <c r="DA75" s="1255"/>
      <c r="DB75" s="1255"/>
      <c r="DC75" s="1255"/>
    </row>
    <row r="76" spans="2:107" ht="13.2"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72"/>
      <c r="G77" s="1253"/>
      <c r="H77" s="1253"/>
      <c r="I77" s="1253"/>
      <c r="J77" s="1253"/>
      <c r="K77" s="1254"/>
      <c r="L77" s="1254"/>
      <c r="M77" s="1254"/>
      <c r="N77" s="1254"/>
      <c r="AN77" s="1259" t="s">
        <v>602</v>
      </c>
      <c r="AO77" s="1259"/>
      <c r="AP77" s="1259"/>
      <c r="AQ77" s="1259"/>
      <c r="AR77" s="1259"/>
      <c r="AS77" s="1259"/>
      <c r="AT77" s="1259"/>
      <c r="AU77" s="1259"/>
      <c r="AV77" s="1259"/>
      <c r="AW77" s="1259"/>
      <c r="AX77" s="1259"/>
      <c r="AY77" s="1259"/>
      <c r="AZ77" s="1259"/>
      <c r="BA77" s="1259"/>
      <c r="BB77" s="1258" t="s">
        <v>600</v>
      </c>
      <c r="BC77" s="1258"/>
      <c r="BD77" s="1258"/>
      <c r="BE77" s="1258"/>
      <c r="BF77" s="1258"/>
      <c r="BG77" s="1258"/>
      <c r="BH77" s="1258"/>
      <c r="BI77" s="1258"/>
      <c r="BJ77" s="1258"/>
      <c r="BK77" s="1258"/>
      <c r="BL77" s="1258"/>
      <c r="BM77" s="1258"/>
      <c r="BN77" s="1258"/>
      <c r="BO77" s="1258"/>
      <c r="BP77" s="1255">
        <v>25.3</v>
      </c>
      <c r="BQ77" s="1255"/>
      <c r="BR77" s="1255"/>
      <c r="BS77" s="1255"/>
      <c r="BT77" s="1255"/>
      <c r="BU77" s="1255"/>
      <c r="BV77" s="1255"/>
      <c r="BW77" s="1255"/>
      <c r="BX77" s="1255">
        <v>25.5</v>
      </c>
      <c r="BY77" s="1255"/>
      <c r="BZ77" s="1255"/>
      <c r="CA77" s="1255"/>
      <c r="CB77" s="1255"/>
      <c r="CC77" s="1255"/>
      <c r="CD77" s="1255"/>
      <c r="CE77" s="1255"/>
      <c r="CF77" s="1255">
        <v>25.1</v>
      </c>
      <c r="CG77" s="1255"/>
      <c r="CH77" s="1255"/>
      <c r="CI77" s="1255"/>
      <c r="CJ77" s="1255"/>
      <c r="CK77" s="1255"/>
      <c r="CL77" s="1255"/>
      <c r="CM77" s="1255"/>
      <c r="CN77" s="1255">
        <v>11.2</v>
      </c>
      <c r="CO77" s="1255"/>
      <c r="CP77" s="1255"/>
      <c r="CQ77" s="1255"/>
      <c r="CR77" s="1255"/>
      <c r="CS77" s="1255"/>
      <c r="CT77" s="1255"/>
      <c r="CU77" s="1255"/>
      <c r="CV77" s="1255">
        <v>4.5999999999999996</v>
      </c>
      <c r="CW77" s="1255"/>
      <c r="CX77" s="1255"/>
      <c r="CY77" s="1255"/>
      <c r="CZ77" s="1255"/>
      <c r="DA77" s="1255"/>
      <c r="DB77" s="1255"/>
      <c r="DC77" s="1255"/>
    </row>
    <row r="78" spans="2:107" ht="13.2"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604</v>
      </c>
      <c r="BC79" s="1258"/>
      <c r="BD79" s="1258"/>
      <c r="BE79" s="1258"/>
      <c r="BF79" s="1258"/>
      <c r="BG79" s="1258"/>
      <c r="BH79" s="1258"/>
      <c r="BI79" s="1258"/>
      <c r="BJ79" s="1258"/>
      <c r="BK79" s="1258"/>
      <c r="BL79" s="1258"/>
      <c r="BM79" s="1258"/>
      <c r="BN79" s="1258"/>
      <c r="BO79" s="1258"/>
      <c r="BP79" s="1255">
        <v>6.9</v>
      </c>
      <c r="BQ79" s="1255"/>
      <c r="BR79" s="1255"/>
      <c r="BS79" s="1255"/>
      <c r="BT79" s="1255"/>
      <c r="BU79" s="1255"/>
      <c r="BV79" s="1255"/>
      <c r="BW79" s="1255"/>
      <c r="BX79" s="1255">
        <v>6.6</v>
      </c>
      <c r="BY79" s="1255"/>
      <c r="BZ79" s="1255"/>
      <c r="CA79" s="1255"/>
      <c r="CB79" s="1255"/>
      <c r="CC79" s="1255"/>
      <c r="CD79" s="1255"/>
      <c r="CE79" s="1255"/>
      <c r="CF79" s="1255">
        <v>6.4</v>
      </c>
      <c r="CG79" s="1255"/>
      <c r="CH79" s="1255"/>
      <c r="CI79" s="1255"/>
      <c r="CJ79" s="1255"/>
      <c r="CK79" s="1255"/>
      <c r="CL79" s="1255"/>
      <c r="CM79" s="1255"/>
      <c r="CN79" s="1255">
        <v>5.7</v>
      </c>
      <c r="CO79" s="1255"/>
      <c r="CP79" s="1255"/>
      <c r="CQ79" s="1255"/>
      <c r="CR79" s="1255"/>
      <c r="CS79" s="1255"/>
      <c r="CT79" s="1255"/>
      <c r="CU79" s="1255"/>
      <c r="CV79" s="1255">
        <v>5.8</v>
      </c>
      <c r="CW79" s="1255"/>
      <c r="CX79" s="1255"/>
      <c r="CY79" s="1255"/>
      <c r="CZ79" s="1255"/>
      <c r="DA79" s="1255"/>
      <c r="DB79" s="1255"/>
      <c r="DC79" s="1255"/>
    </row>
    <row r="80" spans="2:107" ht="13.2"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YkY2T5qz/ljHmVgv8xvfk232ihj/Rg/nGGEslIT5p4HE62rfzMUDzkmEnkwS5PZQOhdLqIG7+pTgRCGAn//BvA==" saltValue="PfVchkWW6aw9HXDZI3wS+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503</v>
      </c>
    </row>
  </sheetData>
  <sheetProtection algorithmName="SHA-512" hashValue="prhPvUvPWqiX6GDr+2JD5cmzIbpiNJTz/Y6r4Tfh6OmW3IIxpSmG8/yj6DqlzZxQ/gFfc2qaCVxF/lQDqOWJPw==" saltValue="sJRrBcQ0/pbRD9DZJEQD1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503</v>
      </c>
    </row>
  </sheetData>
  <sheetProtection algorithmName="SHA-512" hashValue="OUUVQlJD924KAve8d7GlNoJ76ncmrKEids842TGv9ciddrGrp9KmH6zc/4q7rQlwT4KiIaSYMZAkVrDaIKTRXQ==" saltValue="MW9TydVxS2Qc0mrBjytp7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553</v>
      </c>
      <c r="G2" s="151"/>
      <c r="H2" s="152"/>
    </row>
    <row r="3" spans="1:8" x14ac:dyDescent="0.2">
      <c r="A3" s="148" t="s">
        <v>546</v>
      </c>
      <c r="B3" s="153"/>
      <c r="C3" s="154"/>
      <c r="D3" s="155">
        <v>29111</v>
      </c>
      <c r="E3" s="156"/>
      <c r="F3" s="157">
        <v>54684</v>
      </c>
      <c r="G3" s="158"/>
      <c r="H3" s="159"/>
    </row>
    <row r="4" spans="1:8" x14ac:dyDescent="0.2">
      <c r="A4" s="160"/>
      <c r="B4" s="161"/>
      <c r="C4" s="162"/>
      <c r="D4" s="163">
        <v>26885</v>
      </c>
      <c r="E4" s="164"/>
      <c r="F4" s="165">
        <v>32829</v>
      </c>
      <c r="G4" s="166"/>
      <c r="H4" s="167"/>
    </row>
    <row r="5" spans="1:8" x14ac:dyDescent="0.2">
      <c r="A5" s="148" t="s">
        <v>548</v>
      </c>
      <c r="B5" s="153"/>
      <c r="C5" s="154"/>
      <c r="D5" s="155">
        <v>32922</v>
      </c>
      <c r="E5" s="156"/>
      <c r="F5" s="157">
        <v>62383</v>
      </c>
      <c r="G5" s="158"/>
      <c r="H5" s="159"/>
    </row>
    <row r="6" spans="1:8" x14ac:dyDescent="0.2">
      <c r="A6" s="160"/>
      <c r="B6" s="161"/>
      <c r="C6" s="162"/>
      <c r="D6" s="163">
        <v>25749</v>
      </c>
      <c r="E6" s="164"/>
      <c r="F6" s="165">
        <v>35325</v>
      </c>
      <c r="G6" s="166"/>
      <c r="H6" s="167"/>
    </row>
    <row r="7" spans="1:8" x14ac:dyDescent="0.2">
      <c r="A7" s="148" t="s">
        <v>549</v>
      </c>
      <c r="B7" s="153"/>
      <c r="C7" s="154"/>
      <c r="D7" s="155">
        <v>25242</v>
      </c>
      <c r="E7" s="156"/>
      <c r="F7" s="157">
        <v>63812</v>
      </c>
      <c r="G7" s="158"/>
      <c r="H7" s="159"/>
    </row>
    <row r="8" spans="1:8" x14ac:dyDescent="0.2">
      <c r="A8" s="160"/>
      <c r="B8" s="161"/>
      <c r="C8" s="162"/>
      <c r="D8" s="163">
        <v>17489</v>
      </c>
      <c r="E8" s="164"/>
      <c r="F8" s="165">
        <v>33848</v>
      </c>
      <c r="G8" s="166"/>
      <c r="H8" s="167"/>
    </row>
    <row r="9" spans="1:8" x14ac:dyDescent="0.2">
      <c r="A9" s="148" t="s">
        <v>550</v>
      </c>
      <c r="B9" s="153"/>
      <c r="C9" s="154"/>
      <c r="D9" s="155">
        <v>21396</v>
      </c>
      <c r="E9" s="156"/>
      <c r="F9" s="157">
        <v>45945</v>
      </c>
      <c r="G9" s="158"/>
      <c r="H9" s="159"/>
    </row>
    <row r="10" spans="1:8" x14ac:dyDescent="0.2">
      <c r="A10" s="160"/>
      <c r="B10" s="161"/>
      <c r="C10" s="162"/>
      <c r="D10" s="163">
        <v>14278</v>
      </c>
      <c r="E10" s="164"/>
      <c r="F10" s="165">
        <v>25180</v>
      </c>
      <c r="G10" s="166"/>
      <c r="H10" s="167"/>
    </row>
    <row r="11" spans="1:8" x14ac:dyDescent="0.2">
      <c r="A11" s="148" t="s">
        <v>551</v>
      </c>
      <c r="B11" s="153"/>
      <c r="C11" s="154"/>
      <c r="D11" s="155">
        <v>24105</v>
      </c>
      <c r="E11" s="156"/>
      <c r="F11" s="157">
        <v>44475</v>
      </c>
      <c r="G11" s="158"/>
      <c r="H11" s="159"/>
    </row>
    <row r="12" spans="1:8" x14ac:dyDescent="0.2">
      <c r="A12" s="160"/>
      <c r="B12" s="161"/>
      <c r="C12" s="168"/>
      <c r="D12" s="163">
        <v>17002</v>
      </c>
      <c r="E12" s="164"/>
      <c r="F12" s="165">
        <v>24780</v>
      </c>
      <c r="G12" s="166"/>
      <c r="H12" s="167"/>
    </row>
    <row r="13" spans="1:8" x14ac:dyDescent="0.2">
      <c r="A13" s="148"/>
      <c r="B13" s="153"/>
      <c r="C13" s="169"/>
      <c r="D13" s="170">
        <v>26555</v>
      </c>
      <c r="E13" s="171"/>
      <c r="F13" s="172">
        <v>54260</v>
      </c>
      <c r="G13" s="173"/>
      <c r="H13" s="159"/>
    </row>
    <row r="14" spans="1:8" x14ac:dyDescent="0.2">
      <c r="A14" s="160"/>
      <c r="B14" s="161"/>
      <c r="C14" s="162"/>
      <c r="D14" s="163">
        <v>20281</v>
      </c>
      <c r="E14" s="164"/>
      <c r="F14" s="165">
        <v>30392</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5.54</v>
      </c>
      <c r="C19" s="174">
        <f>ROUND(VALUE(SUBSTITUTE(実質収支比率等に係る経年分析!G$48,"▲","-")),2)</f>
        <v>7.02</v>
      </c>
      <c r="D19" s="174">
        <f>ROUND(VALUE(SUBSTITUTE(実質収支比率等に係る経年分析!H$48,"▲","-")),2)</f>
        <v>7.48</v>
      </c>
      <c r="E19" s="174">
        <f>ROUND(VALUE(SUBSTITUTE(実質収支比率等に係る経年分析!I$48,"▲","-")),2)</f>
        <v>10.199999999999999</v>
      </c>
      <c r="F19" s="174">
        <f>ROUND(VALUE(SUBSTITUTE(実質収支比率等に係る経年分析!J$48,"▲","-")),2)</f>
        <v>6.39</v>
      </c>
    </row>
    <row r="20" spans="1:11" x14ac:dyDescent="0.2">
      <c r="A20" s="174" t="s">
        <v>57</v>
      </c>
      <c r="B20" s="174">
        <f>ROUND(VALUE(SUBSTITUTE(実質収支比率等に係る経年分析!F$47,"▲","-")),2)</f>
        <v>13.74</v>
      </c>
      <c r="C20" s="174">
        <f>ROUND(VALUE(SUBSTITUTE(実質収支比率等に係る経年分析!G$47,"▲","-")),2)</f>
        <v>9.59</v>
      </c>
      <c r="D20" s="174">
        <f>ROUND(VALUE(SUBSTITUTE(実質収支比率等に係る経年分析!H$47,"▲","-")),2)</f>
        <v>6.69</v>
      </c>
      <c r="E20" s="174">
        <f>ROUND(VALUE(SUBSTITUTE(実質収支比率等に係る経年分析!I$47,"▲","-")),2)</f>
        <v>12.59</v>
      </c>
      <c r="F20" s="174">
        <f>ROUND(VALUE(SUBSTITUTE(実質収支比率等に係る経年分析!J$47,"▲","-")),2)</f>
        <v>15.87</v>
      </c>
    </row>
    <row r="21" spans="1:11" x14ac:dyDescent="0.2">
      <c r="A21" s="174" t="s">
        <v>58</v>
      </c>
      <c r="B21" s="174">
        <f>IF(ISNUMBER(VALUE(SUBSTITUTE(実質収支比率等に係る経年分析!F$49,"▲","-"))),ROUND(VALUE(SUBSTITUTE(実質収支比率等に係る経年分析!F$49,"▲","-")),2),NA())</f>
        <v>4.8499999999999996</v>
      </c>
      <c r="C21" s="174">
        <f>IF(ISNUMBER(VALUE(SUBSTITUTE(実質収支比率等に係る経年分析!G$49,"▲","-"))),ROUND(VALUE(SUBSTITUTE(実質収支比率等に係る経年分析!G$49,"▲","-")),2),NA())</f>
        <v>-2.33</v>
      </c>
      <c r="D21" s="174">
        <f>IF(ISNUMBER(VALUE(SUBSTITUTE(実質収支比率等に係る経年分析!H$49,"▲","-"))),ROUND(VALUE(SUBSTITUTE(実質収支比率等に係る経年分析!H$49,"▲","-")),2),NA())</f>
        <v>-2.06</v>
      </c>
      <c r="E21" s="174">
        <f>IF(ISNUMBER(VALUE(SUBSTITUTE(実質収支比率等に係る経年分析!I$49,"▲","-"))),ROUND(VALUE(SUBSTITUTE(実質収支比率等に係る経年分析!I$49,"▲","-")),2),NA())</f>
        <v>6.04</v>
      </c>
      <c r="F21" s="174">
        <f>IF(ISNUMBER(VALUE(SUBSTITUTE(実質収支比率等に係る経年分析!J$49,"▲","-"))),ROUND(VALUE(SUBSTITUTE(実質収支比率等に係る経年分析!J$49,"▲","-")),2),NA())</f>
        <v>-6.45</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1.1100000000000001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1.7</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北名古屋沖村西部土地区画整理事業特別会計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2.38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1.58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土地取得特別会計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0.03</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0.57999999999999996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0.99</v>
      </c>
    </row>
    <row r="34" spans="1:16" x14ac:dyDescent="0.2">
      <c r="A34" s="175" t="str">
        <f>IF(連結実質赤字比率に係る赤字・黒字の構成分析!C$36="",NA(),連結実質赤字比率に係る赤字・黒字の構成分析!C$36)</f>
        <v>北名古屋市下水道事業会計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3.89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4.1900000000000004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4.74</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5.53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7.01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7.47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10.19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6.39</v>
      </c>
    </row>
    <row r="36" spans="1:16" x14ac:dyDescent="0.2">
      <c r="A36" s="175" t="str">
        <f>IF(連結実質赤字比率に係る赤字・黒字の構成分析!C$34="",NA(),連結実質赤字比率に係る赤字・黒字の構成分析!C$34)</f>
        <v>国民健康保険特別会計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0.53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0.09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0.48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v>
      </c>
      <c r="J36" s="175">
        <f>IF(ROUND(VALUE(SUBSTITUTE(連結実質赤字比率に係る赤字・黒字の構成分析!J$34,"▲", "-")), 2) &lt; 0, ABS(ROUND(VALUE(SUBSTITUTE(連結実質赤字比率に係る赤字・黒字の構成分析!J$34,"▲", "-")), 2)), NA())</f>
        <v>0.08</v>
      </c>
      <c r="K36" s="175" t="e">
        <f>IF(ROUND(VALUE(SUBSTITUTE(連結実質赤字比率に係る赤字・黒字の構成分析!J$34,"▲", "-")), 2) &gt;= 0, ABS(ROUND(VALUE(SUBSTITUTE(連結実質赤字比率に係る赤字・黒字の構成分析!J$34,"▲", "-")), 2)), NA())</f>
        <v>#N/A</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2588</v>
      </c>
      <c r="E42" s="176"/>
      <c r="F42" s="176"/>
      <c r="G42" s="176">
        <f>'実質公債費比率（分子）の構造'!L$52</f>
        <v>2580</v>
      </c>
      <c r="H42" s="176"/>
      <c r="I42" s="176"/>
      <c r="J42" s="176">
        <f>'実質公債費比率（分子）の構造'!M$52</f>
        <v>2588</v>
      </c>
      <c r="K42" s="176"/>
      <c r="L42" s="176"/>
      <c r="M42" s="176">
        <f>'実質公債費比率（分子）の構造'!N$52</f>
        <v>2845</v>
      </c>
      <c r="N42" s="176"/>
      <c r="O42" s="176"/>
      <c r="P42" s="176">
        <f>'実質公債費比率（分子）の構造'!O$52</f>
        <v>2933</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200</v>
      </c>
      <c r="C44" s="176"/>
      <c r="D44" s="176"/>
      <c r="E44" s="176">
        <f>'実質公債費比率（分子）の構造'!L$50</f>
        <v>179</v>
      </c>
      <c r="F44" s="176"/>
      <c r="G44" s="176"/>
      <c r="H44" s="176">
        <f>'実質公債費比率（分子）の構造'!M$50</f>
        <v>181</v>
      </c>
      <c r="I44" s="176"/>
      <c r="J44" s="176"/>
      <c r="K44" s="176">
        <f>'実質公債費比率（分子）の構造'!N$50</f>
        <v>158</v>
      </c>
      <c r="L44" s="176"/>
      <c r="M44" s="176"/>
      <c r="N44" s="176">
        <f>'実質公債費比率（分子）の構造'!O$50</f>
        <v>164</v>
      </c>
      <c r="O44" s="176"/>
      <c r="P44" s="176"/>
    </row>
    <row r="45" spans="1:16" x14ac:dyDescent="0.2">
      <c r="A45" s="176" t="s">
        <v>68</v>
      </c>
      <c r="B45" s="176">
        <f>'実質公債費比率（分子）の構造'!K$49</f>
        <v>358</v>
      </c>
      <c r="C45" s="176"/>
      <c r="D45" s="176"/>
      <c r="E45" s="176">
        <f>'実質公債費比率（分子）の構造'!L$49</f>
        <v>282</v>
      </c>
      <c r="F45" s="176"/>
      <c r="G45" s="176"/>
      <c r="H45" s="176">
        <f>'実質公債費比率（分子）の構造'!M$49</f>
        <v>177</v>
      </c>
      <c r="I45" s="176"/>
      <c r="J45" s="176"/>
      <c r="K45" s="176">
        <f>'実質公債費比率（分子）の構造'!N$49</f>
        <v>132</v>
      </c>
      <c r="L45" s="176"/>
      <c r="M45" s="176"/>
      <c r="N45" s="176">
        <f>'実質公債費比率（分子）の構造'!O$49</f>
        <v>122</v>
      </c>
      <c r="O45" s="176"/>
      <c r="P45" s="176"/>
    </row>
    <row r="46" spans="1:16" x14ac:dyDescent="0.2">
      <c r="A46" s="176" t="s">
        <v>69</v>
      </c>
      <c r="B46" s="176">
        <f>'実質公債費比率（分子）の構造'!K$48</f>
        <v>532</v>
      </c>
      <c r="C46" s="176"/>
      <c r="D46" s="176"/>
      <c r="E46" s="176">
        <f>'実質公債費比率（分子）の構造'!L$48</f>
        <v>520</v>
      </c>
      <c r="F46" s="176"/>
      <c r="G46" s="176"/>
      <c r="H46" s="176">
        <f>'実質公債費比率（分子）の構造'!M$48</f>
        <v>588</v>
      </c>
      <c r="I46" s="176"/>
      <c r="J46" s="176"/>
      <c r="K46" s="176">
        <f>'実質公債費比率（分子）の構造'!N$48</f>
        <v>513</v>
      </c>
      <c r="L46" s="176"/>
      <c r="M46" s="176"/>
      <c r="N46" s="176">
        <f>'実質公債費比率（分子）の構造'!O$48</f>
        <v>534</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2143</v>
      </c>
      <c r="C49" s="176"/>
      <c r="D49" s="176"/>
      <c r="E49" s="176">
        <f>'実質公債費比率（分子）の構造'!L$45</f>
        <v>2435</v>
      </c>
      <c r="F49" s="176"/>
      <c r="G49" s="176"/>
      <c r="H49" s="176">
        <f>'実質公債費比率（分子）の構造'!M$45</f>
        <v>2722</v>
      </c>
      <c r="I49" s="176"/>
      <c r="J49" s="176"/>
      <c r="K49" s="176">
        <f>'実質公債費比率（分子）の構造'!N$45</f>
        <v>2928</v>
      </c>
      <c r="L49" s="176"/>
      <c r="M49" s="176"/>
      <c r="N49" s="176">
        <f>'実質公債費比率（分子）の構造'!O$45</f>
        <v>2962</v>
      </c>
      <c r="O49" s="176"/>
      <c r="P49" s="176"/>
    </row>
    <row r="50" spans="1:16" x14ac:dyDescent="0.2">
      <c r="A50" s="176" t="s">
        <v>73</v>
      </c>
      <c r="B50" s="176" t="e">
        <f>NA()</f>
        <v>#N/A</v>
      </c>
      <c r="C50" s="176">
        <f>IF(ISNUMBER('実質公債費比率（分子）の構造'!K$53),'実質公債費比率（分子）の構造'!K$53,NA())</f>
        <v>645</v>
      </c>
      <c r="D50" s="176" t="e">
        <f>NA()</f>
        <v>#N/A</v>
      </c>
      <c r="E50" s="176" t="e">
        <f>NA()</f>
        <v>#N/A</v>
      </c>
      <c r="F50" s="176">
        <f>IF(ISNUMBER('実質公債費比率（分子）の構造'!L$53),'実質公債費比率（分子）の構造'!L$53,NA())</f>
        <v>836</v>
      </c>
      <c r="G50" s="176" t="e">
        <f>NA()</f>
        <v>#N/A</v>
      </c>
      <c r="H50" s="176" t="e">
        <f>NA()</f>
        <v>#N/A</v>
      </c>
      <c r="I50" s="176">
        <f>IF(ISNUMBER('実質公債費比率（分子）の構造'!M$53),'実質公債費比率（分子）の構造'!M$53,NA())</f>
        <v>1080</v>
      </c>
      <c r="J50" s="176" t="e">
        <f>NA()</f>
        <v>#N/A</v>
      </c>
      <c r="K50" s="176" t="e">
        <f>NA()</f>
        <v>#N/A</v>
      </c>
      <c r="L50" s="176">
        <f>IF(ISNUMBER('実質公債費比率（分子）の構造'!N$53),'実質公債費比率（分子）の構造'!N$53,NA())</f>
        <v>886</v>
      </c>
      <c r="M50" s="176" t="e">
        <f>NA()</f>
        <v>#N/A</v>
      </c>
      <c r="N50" s="176" t="e">
        <f>NA()</f>
        <v>#N/A</v>
      </c>
      <c r="O50" s="176">
        <f>IF(ISNUMBER('実質公債費比率（分子）の構造'!O$53),'実質公債費比率（分子）の構造'!O$53,NA())</f>
        <v>849</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28639</v>
      </c>
      <c r="E56" s="175"/>
      <c r="F56" s="175"/>
      <c r="G56" s="175">
        <f>'将来負担比率（分子）の構造'!J$52</f>
        <v>28913</v>
      </c>
      <c r="H56" s="175"/>
      <c r="I56" s="175"/>
      <c r="J56" s="175">
        <f>'将来負担比率（分子）の構造'!K$52</f>
        <v>29874</v>
      </c>
      <c r="K56" s="175"/>
      <c r="L56" s="175"/>
      <c r="M56" s="175">
        <f>'将来負担比率（分子）の構造'!L$52</f>
        <v>29671</v>
      </c>
      <c r="N56" s="175"/>
      <c r="O56" s="175"/>
      <c r="P56" s="175">
        <f>'将来負担比率（分子）の構造'!M$52</f>
        <v>28367</v>
      </c>
    </row>
    <row r="57" spans="1:16" x14ac:dyDescent="0.2">
      <c r="A57" s="175" t="s">
        <v>44</v>
      </c>
      <c r="B57" s="175"/>
      <c r="C57" s="175"/>
      <c r="D57" s="175">
        <f>'将来負担比率（分子）の構造'!I$51</f>
        <v>13323</v>
      </c>
      <c r="E57" s="175"/>
      <c r="F57" s="175"/>
      <c r="G57" s="175">
        <f>'将来負担比率（分子）の構造'!J$51</f>
        <v>13373</v>
      </c>
      <c r="H57" s="175"/>
      <c r="I57" s="175"/>
      <c r="J57" s="175">
        <f>'将来負担比率（分子）の構造'!K$51</f>
        <v>12105</v>
      </c>
      <c r="K57" s="175"/>
      <c r="L57" s="175"/>
      <c r="M57" s="175">
        <f>'将来負担比率（分子）の構造'!L$51</f>
        <v>11831</v>
      </c>
      <c r="N57" s="175"/>
      <c r="O57" s="175"/>
      <c r="P57" s="175">
        <f>'将来負担比率（分子）の構造'!M$51</f>
        <v>11866</v>
      </c>
    </row>
    <row r="58" spans="1:16" x14ac:dyDescent="0.2">
      <c r="A58" s="175" t="s">
        <v>43</v>
      </c>
      <c r="B58" s="175"/>
      <c r="C58" s="175"/>
      <c r="D58" s="175">
        <f>'将来負担比率（分子）の構造'!I$50</f>
        <v>4705</v>
      </c>
      <c r="E58" s="175"/>
      <c r="F58" s="175"/>
      <c r="G58" s="175">
        <f>'将来負担比率（分子）の構造'!J$50</f>
        <v>3991</v>
      </c>
      <c r="H58" s="175"/>
      <c r="I58" s="175"/>
      <c r="J58" s="175">
        <f>'将来負担比率（分子）の構造'!K$50</f>
        <v>2945</v>
      </c>
      <c r="K58" s="175"/>
      <c r="L58" s="175"/>
      <c r="M58" s="175">
        <f>'将来負担比率（分子）の構造'!L$50</f>
        <v>4759</v>
      </c>
      <c r="N58" s="175"/>
      <c r="O58" s="175"/>
      <c r="P58" s="175">
        <f>'将来負担比率（分子）の構造'!M$50</f>
        <v>6239</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3093</v>
      </c>
      <c r="C62" s="175"/>
      <c r="D62" s="175"/>
      <c r="E62" s="175">
        <f>'将来負担比率（分子）の構造'!J$45</f>
        <v>3055</v>
      </c>
      <c r="F62" s="175"/>
      <c r="G62" s="175"/>
      <c r="H62" s="175">
        <f>'将来負担比率（分子）の構造'!K$45</f>
        <v>3065</v>
      </c>
      <c r="I62" s="175"/>
      <c r="J62" s="175"/>
      <c r="K62" s="175">
        <f>'将来負担比率（分子）の構造'!L$45</f>
        <v>3017</v>
      </c>
      <c r="L62" s="175"/>
      <c r="M62" s="175"/>
      <c r="N62" s="175">
        <f>'将来負担比率（分子）の構造'!M$45</f>
        <v>3007</v>
      </c>
      <c r="O62" s="175"/>
      <c r="P62" s="175"/>
    </row>
    <row r="63" spans="1:16" x14ac:dyDescent="0.2">
      <c r="A63" s="175" t="s">
        <v>36</v>
      </c>
      <c r="B63" s="175">
        <f>'将来負担比率（分子）の構造'!I$44</f>
        <v>1190</v>
      </c>
      <c r="C63" s="175"/>
      <c r="D63" s="175"/>
      <c r="E63" s="175">
        <f>'将来負担比率（分子）の構造'!J$44</f>
        <v>818</v>
      </c>
      <c r="F63" s="175"/>
      <c r="G63" s="175"/>
      <c r="H63" s="175">
        <f>'将来負担比率（分子）の構造'!K$44</f>
        <v>640</v>
      </c>
      <c r="I63" s="175"/>
      <c r="J63" s="175"/>
      <c r="K63" s="175">
        <f>'将来負担比率（分子）の構造'!L$44</f>
        <v>1142</v>
      </c>
      <c r="L63" s="175"/>
      <c r="M63" s="175"/>
      <c r="N63" s="175">
        <f>'将来負担比率（分子）の構造'!M$44</f>
        <v>1486</v>
      </c>
      <c r="O63" s="175"/>
      <c r="P63" s="175"/>
    </row>
    <row r="64" spans="1:16" x14ac:dyDescent="0.2">
      <c r="A64" s="175" t="s">
        <v>35</v>
      </c>
      <c r="B64" s="175">
        <f>'将来負担比率（分子）の構造'!I$43</f>
        <v>11991</v>
      </c>
      <c r="C64" s="175"/>
      <c r="D64" s="175"/>
      <c r="E64" s="175">
        <f>'将来負担比率（分子）の構造'!J$43</f>
        <v>12325</v>
      </c>
      <c r="F64" s="175"/>
      <c r="G64" s="175"/>
      <c r="H64" s="175">
        <f>'将来負担比率（分子）の構造'!K$43</f>
        <v>13229</v>
      </c>
      <c r="I64" s="175"/>
      <c r="J64" s="175"/>
      <c r="K64" s="175">
        <f>'将来負担比率（分子）の構造'!L$43</f>
        <v>12929</v>
      </c>
      <c r="L64" s="175"/>
      <c r="M64" s="175"/>
      <c r="N64" s="175">
        <f>'将来負担比率（分子）の構造'!M$43</f>
        <v>12867</v>
      </c>
      <c r="O64" s="175"/>
      <c r="P64" s="175"/>
    </row>
    <row r="65" spans="1:16" x14ac:dyDescent="0.2">
      <c r="A65" s="175" t="s">
        <v>34</v>
      </c>
      <c r="B65" s="175">
        <f>'将来負担比率（分子）の構造'!I$42</f>
        <v>1079</v>
      </c>
      <c r="C65" s="175"/>
      <c r="D65" s="175"/>
      <c r="E65" s="175">
        <f>'将来負担比率（分子）の構造'!J$42</f>
        <v>700</v>
      </c>
      <c r="F65" s="175"/>
      <c r="G65" s="175"/>
      <c r="H65" s="175">
        <f>'将来負担比率（分子）の構造'!K$42</f>
        <v>1344</v>
      </c>
      <c r="I65" s="175"/>
      <c r="J65" s="175"/>
      <c r="K65" s="175">
        <f>'将来負担比率（分子）の構造'!L$42</f>
        <v>1200</v>
      </c>
      <c r="L65" s="175"/>
      <c r="M65" s="175"/>
      <c r="N65" s="175">
        <f>'将来負担比率（分子）の構造'!M$42</f>
        <v>1037</v>
      </c>
      <c r="O65" s="175"/>
      <c r="P65" s="175"/>
    </row>
    <row r="66" spans="1:16" x14ac:dyDescent="0.2">
      <c r="A66" s="175" t="s">
        <v>33</v>
      </c>
      <c r="B66" s="175">
        <f>'将来負担比率（分子）の構造'!I$41</f>
        <v>30351</v>
      </c>
      <c r="C66" s="175"/>
      <c r="D66" s="175"/>
      <c r="E66" s="175">
        <f>'将来負担比率（分子）の構造'!J$41</f>
        <v>30193</v>
      </c>
      <c r="F66" s="175"/>
      <c r="G66" s="175"/>
      <c r="H66" s="175">
        <f>'将来負担比率（分子）の構造'!K$41</f>
        <v>31177</v>
      </c>
      <c r="I66" s="175"/>
      <c r="J66" s="175"/>
      <c r="K66" s="175">
        <f>'将来負担比率（分子）の構造'!L$41</f>
        <v>30921</v>
      </c>
      <c r="L66" s="175"/>
      <c r="M66" s="175"/>
      <c r="N66" s="175">
        <f>'将来負担比率（分子）の構造'!M$41</f>
        <v>28973</v>
      </c>
      <c r="O66" s="175"/>
      <c r="P66" s="175"/>
    </row>
    <row r="67" spans="1:16" x14ac:dyDescent="0.2">
      <c r="A67" s="175" t="s">
        <v>77</v>
      </c>
      <c r="B67" s="175" t="e">
        <f>NA()</f>
        <v>#N/A</v>
      </c>
      <c r="C67" s="175">
        <f>IF(ISNUMBER('将来負担比率（分子）の構造'!I$53), IF('将来負担比率（分子）の構造'!I$53 &lt; 0, 0, '将来負担比率（分子）の構造'!I$53), NA())</f>
        <v>1038</v>
      </c>
      <c r="D67" s="175" t="e">
        <f>NA()</f>
        <v>#N/A</v>
      </c>
      <c r="E67" s="175" t="e">
        <f>NA()</f>
        <v>#N/A</v>
      </c>
      <c r="F67" s="175">
        <f>IF(ISNUMBER('将来負担比率（分子）の構造'!J$53), IF('将来負担比率（分子）の構造'!J$53 &lt; 0, 0, '将来負担比率（分子）の構造'!J$53), NA())</f>
        <v>813</v>
      </c>
      <c r="G67" s="175" t="e">
        <f>NA()</f>
        <v>#N/A</v>
      </c>
      <c r="H67" s="175" t="e">
        <f>NA()</f>
        <v>#N/A</v>
      </c>
      <c r="I67" s="175">
        <f>IF(ISNUMBER('将来負担比率（分子）の構造'!K$53), IF('将来負担比率（分子）の構造'!K$53 &lt; 0, 0, '将来負担比率（分子）の構造'!K$53), NA())</f>
        <v>4531</v>
      </c>
      <c r="J67" s="175" t="e">
        <f>NA()</f>
        <v>#N/A</v>
      </c>
      <c r="K67" s="175" t="e">
        <f>NA()</f>
        <v>#N/A</v>
      </c>
      <c r="L67" s="175">
        <f>IF(ISNUMBER('将来負担比率（分子）の構造'!L$53), IF('将来負担比率（分子）の構造'!L$53 &lt; 0, 0, '将来負担比率（分子）の構造'!L$53), NA())</f>
        <v>2948</v>
      </c>
      <c r="M67" s="175" t="e">
        <f>NA()</f>
        <v>#N/A</v>
      </c>
      <c r="N67" s="175" t="e">
        <f>NA()</f>
        <v>#N/A</v>
      </c>
      <c r="O67" s="175">
        <f>IF(ISNUMBER('将来負担比率（分子）の構造'!M$53), IF('将来負担比率（分子）の構造'!M$53 &lt; 0, 0, '将来負担比率（分子）の構造'!M$53), NA())</f>
        <v>897</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1191</v>
      </c>
      <c r="C72" s="179">
        <f>基金残高に係る経年分析!G55</f>
        <v>2397</v>
      </c>
      <c r="D72" s="179">
        <f>基金残高に係る経年分析!H55</f>
        <v>2935</v>
      </c>
    </row>
    <row r="73" spans="1:16" x14ac:dyDescent="0.2">
      <c r="A73" s="178" t="s">
        <v>80</v>
      </c>
      <c r="B73" s="179" t="str">
        <f>基金残高に係る経年分析!F56</f>
        <v>-</v>
      </c>
      <c r="C73" s="179">
        <f>基金残高に係る経年分析!G56</f>
        <v>502</v>
      </c>
      <c r="D73" s="179">
        <f>基金残高に係る経年分析!H56</f>
        <v>733</v>
      </c>
    </row>
    <row r="74" spans="1:16" x14ac:dyDescent="0.2">
      <c r="A74" s="178" t="s">
        <v>81</v>
      </c>
      <c r="B74" s="179">
        <f>基金残高に係る経年分析!F57</f>
        <v>2691</v>
      </c>
      <c r="C74" s="179">
        <f>基金残高に係る経年分析!G57</f>
        <v>2834</v>
      </c>
      <c r="D74" s="179">
        <f>基金残高に係る経年分析!H57</f>
        <v>3551</v>
      </c>
    </row>
  </sheetData>
  <sheetProtection algorithmName="SHA-512" hashValue="9yFgPRRUJ4Twt5HruxUHfWGRtYd+lhux8k59M/D2gD1IW8kSPlZZ6SrgSbnpG994XBTJgKk/HoOpAH2gXb3jYQ==" saltValue="1buKg2sKNtmrNLoZMYUY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222</v>
      </c>
      <c r="DI1" s="754"/>
      <c r="DJ1" s="754"/>
      <c r="DK1" s="754"/>
      <c r="DL1" s="754"/>
      <c r="DM1" s="754"/>
      <c r="DN1" s="755"/>
      <c r="DO1" s="214"/>
      <c r="DP1" s="753" t="s">
        <v>223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224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225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228</v>
      </c>
      <c r="S4" s="710"/>
      <c r="T4" s="710"/>
      <c r="U4" s="710"/>
      <c r="V4" s="710"/>
      <c r="W4" s="710"/>
      <c r="X4" s="710"/>
      <c r="Y4" s="711"/>
      <c r="Z4" s="709" t="s">
        <v>229</v>
      </c>
      <c r="AA4" s="710"/>
      <c r="AB4" s="710"/>
      <c r="AC4" s="711"/>
      <c r="AD4" s="709" t="s">
        <v>230</v>
      </c>
      <c r="AE4" s="710"/>
      <c r="AF4" s="710"/>
      <c r="AG4" s="710"/>
      <c r="AH4" s="710"/>
      <c r="AI4" s="710"/>
      <c r="AJ4" s="710"/>
      <c r="AK4" s="711"/>
      <c r="AL4" s="709" t="s">
        <v>229</v>
      </c>
      <c r="AM4" s="710"/>
      <c r="AN4" s="710"/>
      <c r="AO4" s="711"/>
      <c r="AP4" s="756" t="s">
        <v>231</v>
      </c>
      <c r="AQ4" s="756"/>
      <c r="AR4" s="756"/>
      <c r="AS4" s="756"/>
      <c r="AT4" s="756"/>
      <c r="AU4" s="756"/>
      <c r="AV4" s="756"/>
      <c r="AW4" s="756"/>
      <c r="AX4" s="756"/>
      <c r="AY4" s="756"/>
      <c r="AZ4" s="756"/>
      <c r="BA4" s="756"/>
      <c r="BB4" s="756"/>
      <c r="BC4" s="756"/>
      <c r="BD4" s="756"/>
      <c r="BE4" s="756"/>
      <c r="BF4" s="756"/>
      <c r="BG4" s="756" t="s">
        <v>232</v>
      </c>
      <c r="BH4" s="756"/>
      <c r="BI4" s="756"/>
      <c r="BJ4" s="756"/>
      <c r="BK4" s="756"/>
      <c r="BL4" s="756"/>
      <c r="BM4" s="756"/>
      <c r="BN4" s="756"/>
      <c r="BO4" s="756" t="s">
        <v>229</v>
      </c>
      <c r="BP4" s="756"/>
      <c r="BQ4" s="756"/>
      <c r="BR4" s="756"/>
      <c r="BS4" s="756" t="s">
        <v>233</v>
      </c>
      <c r="BT4" s="756"/>
      <c r="BU4" s="756"/>
      <c r="BV4" s="756"/>
      <c r="BW4" s="756"/>
      <c r="BX4" s="756"/>
      <c r="BY4" s="756"/>
      <c r="BZ4" s="756"/>
      <c r="CA4" s="756"/>
      <c r="CB4" s="756"/>
      <c r="CD4" s="709" t="s">
        <v>234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235</v>
      </c>
      <c r="C5" s="716"/>
      <c r="D5" s="716"/>
      <c r="E5" s="716"/>
      <c r="F5" s="716"/>
      <c r="G5" s="716"/>
      <c r="H5" s="716"/>
      <c r="I5" s="716"/>
      <c r="J5" s="716"/>
      <c r="K5" s="716"/>
      <c r="L5" s="716"/>
      <c r="M5" s="716"/>
      <c r="N5" s="716"/>
      <c r="O5" s="716"/>
      <c r="P5" s="716"/>
      <c r="Q5" s="717"/>
      <c r="R5" s="712">
        <v>14238056</v>
      </c>
      <c r="S5" s="713"/>
      <c r="T5" s="713"/>
      <c r="U5" s="713"/>
      <c r="V5" s="713"/>
      <c r="W5" s="713"/>
      <c r="X5" s="713"/>
      <c r="Y5" s="738"/>
      <c r="Z5" s="751">
        <v>44.9</v>
      </c>
      <c r="AA5" s="751"/>
      <c r="AB5" s="751"/>
      <c r="AC5" s="751"/>
      <c r="AD5" s="752">
        <v>13364841</v>
      </c>
      <c r="AE5" s="752"/>
      <c r="AF5" s="752"/>
      <c r="AG5" s="752"/>
      <c r="AH5" s="752"/>
      <c r="AI5" s="752"/>
      <c r="AJ5" s="752"/>
      <c r="AK5" s="752"/>
      <c r="AL5" s="739">
        <v>70.5</v>
      </c>
      <c r="AM5" s="721"/>
      <c r="AN5" s="721"/>
      <c r="AO5" s="740"/>
      <c r="AP5" s="715" t="s">
        <v>236</v>
      </c>
      <c r="AQ5" s="716"/>
      <c r="AR5" s="716"/>
      <c r="AS5" s="716"/>
      <c r="AT5" s="716"/>
      <c r="AU5" s="716"/>
      <c r="AV5" s="716"/>
      <c r="AW5" s="716"/>
      <c r="AX5" s="716"/>
      <c r="AY5" s="716"/>
      <c r="AZ5" s="716"/>
      <c r="BA5" s="716"/>
      <c r="BB5" s="716"/>
      <c r="BC5" s="716"/>
      <c r="BD5" s="716"/>
      <c r="BE5" s="716"/>
      <c r="BF5" s="717"/>
      <c r="BG5" s="657">
        <v>13364841</v>
      </c>
      <c r="BH5" s="658"/>
      <c r="BI5" s="658"/>
      <c r="BJ5" s="658"/>
      <c r="BK5" s="658"/>
      <c r="BL5" s="658"/>
      <c r="BM5" s="658"/>
      <c r="BN5" s="659"/>
      <c r="BO5" s="695">
        <v>93.9</v>
      </c>
      <c r="BP5" s="695"/>
      <c r="BQ5" s="695"/>
      <c r="BR5" s="695"/>
      <c r="BS5" s="696" t="s">
        <v>190</v>
      </c>
      <c r="BT5" s="696"/>
      <c r="BU5" s="696"/>
      <c r="BV5" s="696"/>
      <c r="BW5" s="696"/>
      <c r="BX5" s="696"/>
      <c r="BY5" s="696"/>
      <c r="BZ5" s="696"/>
      <c r="CA5" s="696"/>
      <c r="CB5" s="736"/>
      <c r="CD5" s="709" t="s">
        <v>231</v>
      </c>
      <c r="CE5" s="710"/>
      <c r="CF5" s="710"/>
      <c r="CG5" s="710"/>
      <c r="CH5" s="710"/>
      <c r="CI5" s="710"/>
      <c r="CJ5" s="710"/>
      <c r="CK5" s="710"/>
      <c r="CL5" s="710"/>
      <c r="CM5" s="710"/>
      <c r="CN5" s="710"/>
      <c r="CO5" s="710"/>
      <c r="CP5" s="710"/>
      <c r="CQ5" s="711"/>
      <c r="CR5" s="709" t="s">
        <v>237</v>
      </c>
      <c r="CS5" s="710"/>
      <c r="CT5" s="710"/>
      <c r="CU5" s="710"/>
      <c r="CV5" s="710"/>
      <c r="CW5" s="710"/>
      <c r="CX5" s="710"/>
      <c r="CY5" s="711"/>
      <c r="CZ5" s="709" t="s">
        <v>229</v>
      </c>
      <c r="DA5" s="710"/>
      <c r="DB5" s="710"/>
      <c r="DC5" s="711"/>
      <c r="DD5" s="709" t="s">
        <v>238</v>
      </c>
      <c r="DE5" s="710"/>
      <c r="DF5" s="710"/>
      <c r="DG5" s="710"/>
      <c r="DH5" s="710"/>
      <c r="DI5" s="710"/>
      <c r="DJ5" s="710"/>
      <c r="DK5" s="710"/>
      <c r="DL5" s="710"/>
      <c r="DM5" s="710"/>
      <c r="DN5" s="710"/>
      <c r="DO5" s="710"/>
      <c r="DP5" s="711"/>
      <c r="DQ5" s="709" t="s">
        <v>239</v>
      </c>
      <c r="DR5" s="710"/>
      <c r="DS5" s="710"/>
      <c r="DT5" s="710"/>
      <c r="DU5" s="710"/>
      <c r="DV5" s="710"/>
      <c r="DW5" s="710"/>
      <c r="DX5" s="710"/>
      <c r="DY5" s="710"/>
      <c r="DZ5" s="710"/>
      <c r="EA5" s="710"/>
      <c r="EB5" s="710"/>
      <c r="EC5" s="711"/>
    </row>
    <row r="6" spans="2:143" ht="11.25" customHeight="1" x14ac:dyDescent="0.2">
      <c r="B6" s="654" t="s">
        <v>240</v>
      </c>
      <c r="C6" s="655"/>
      <c r="D6" s="655"/>
      <c r="E6" s="655"/>
      <c r="F6" s="655"/>
      <c r="G6" s="655"/>
      <c r="H6" s="655"/>
      <c r="I6" s="655"/>
      <c r="J6" s="655"/>
      <c r="K6" s="655"/>
      <c r="L6" s="655"/>
      <c r="M6" s="655"/>
      <c r="N6" s="655"/>
      <c r="O6" s="655"/>
      <c r="P6" s="655"/>
      <c r="Q6" s="656"/>
      <c r="R6" s="657">
        <v>215534</v>
      </c>
      <c r="S6" s="658"/>
      <c r="T6" s="658"/>
      <c r="U6" s="658"/>
      <c r="V6" s="658"/>
      <c r="W6" s="658"/>
      <c r="X6" s="658"/>
      <c r="Y6" s="659"/>
      <c r="Z6" s="695">
        <v>0.7</v>
      </c>
      <c r="AA6" s="695"/>
      <c r="AB6" s="695"/>
      <c r="AC6" s="695"/>
      <c r="AD6" s="696">
        <v>215534</v>
      </c>
      <c r="AE6" s="696"/>
      <c r="AF6" s="696"/>
      <c r="AG6" s="696"/>
      <c r="AH6" s="696"/>
      <c r="AI6" s="696"/>
      <c r="AJ6" s="696"/>
      <c r="AK6" s="696"/>
      <c r="AL6" s="660">
        <v>1.1000000000000001</v>
      </c>
      <c r="AM6" s="661"/>
      <c r="AN6" s="661"/>
      <c r="AO6" s="697"/>
      <c r="AP6" s="654" t="s">
        <v>241</v>
      </c>
      <c r="AQ6" s="655"/>
      <c r="AR6" s="655"/>
      <c r="AS6" s="655"/>
      <c r="AT6" s="655"/>
      <c r="AU6" s="655"/>
      <c r="AV6" s="655"/>
      <c r="AW6" s="655"/>
      <c r="AX6" s="655"/>
      <c r="AY6" s="655"/>
      <c r="AZ6" s="655"/>
      <c r="BA6" s="655"/>
      <c r="BB6" s="655"/>
      <c r="BC6" s="655"/>
      <c r="BD6" s="655"/>
      <c r="BE6" s="655"/>
      <c r="BF6" s="656"/>
      <c r="BG6" s="657">
        <v>13364841</v>
      </c>
      <c r="BH6" s="658"/>
      <c r="BI6" s="658"/>
      <c r="BJ6" s="658"/>
      <c r="BK6" s="658"/>
      <c r="BL6" s="658"/>
      <c r="BM6" s="658"/>
      <c r="BN6" s="659"/>
      <c r="BO6" s="695">
        <v>93.9</v>
      </c>
      <c r="BP6" s="695"/>
      <c r="BQ6" s="695"/>
      <c r="BR6" s="695"/>
      <c r="BS6" s="696" t="s">
        <v>190</v>
      </c>
      <c r="BT6" s="696"/>
      <c r="BU6" s="696"/>
      <c r="BV6" s="696"/>
      <c r="BW6" s="696"/>
      <c r="BX6" s="696"/>
      <c r="BY6" s="696"/>
      <c r="BZ6" s="696"/>
      <c r="CA6" s="696"/>
      <c r="CB6" s="736"/>
      <c r="CD6" s="715" t="s">
        <v>242</v>
      </c>
      <c r="CE6" s="716"/>
      <c r="CF6" s="716"/>
      <c r="CG6" s="716"/>
      <c r="CH6" s="716"/>
      <c r="CI6" s="716"/>
      <c r="CJ6" s="716"/>
      <c r="CK6" s="716"/>
      <c r="CL6" s="716"/>
      <c r="CM6" s="716"/>
      <c r="CN6" s="716"/>
      <c r="CO6" s="716"/>
      <c r="CP6" s="716"/>
      <c r="CQ6" s="717"/>
      <c r="CR6" s="657">
        <v>244439</v>
      </c>
      <c r="CS6" s="658"/>
      <c r="CT6" s="658"/>
      <c r="CU6" s="658"/>
      <c r="CV6" s="658"/>
      <c r="CW6" s="658"/>
      <c r="CX6" s="658"/>
      <c r="CY6" s="659"/>
      <c r="CZ6" s="739">
        <v>0.8</v>
      </c>
      <c r="DA6" s="721"/>
      <c r="DB6" s="721"/>
      <c r="DC6" s="741"/>
      <c r="DD6" s="663" t="s">
        <v>190</v>
      </c>
      <c r="DE6" s="658"/>
      <c r="DF6" s="658"/>
      <c r="DG6" s="658"/>
      <c r="DH6" s="658"/>
      <c r="DI6" s="658"/>
      <c r="DJ6" s="658"/>
      <c r="DK6" s="658"/>
      <c r="DL6" s="658"/>
      <c r="DM6" s="658"/>
      <c r="DN6" s="658"/>
      <c r="DO6" s="658"/>
      <c r="DP6" s="659"/>
      <c r="DQ6" s="663">
        <v>244209</v>
      </c>
      <c r="DR6" s="658"/>
      <c r="DS6" s="658"/>
      <c r="DT6" s="658"/>
      <c r="DU6" s="658"/>
      <c r="DV6" s="658"/>
      <c r="DW6" s="658"/>
      <c r="DX6" s="658"/>
      <c r="DY6" s="658"/>
      <c r="DZ6" s="658"/>
      <c r="EA6" s="658"/>
      <c r="EB6" s="658"/>
      <c r="EC6" s="694"/>
    </row>
    <row r="7" spans="2:143" ht="11.25" customHeight="1" x14ac:dyDescent="0.2">
      <c r="B7" s="654" t="s">
        <v>243</v>
      </c>
      <c r="C7" s="655"/>
      <c r="D7" s="655"/>
      <c r="E7" s="655"/>
      <c r="F7" s="655"/>
      <c r="G7" s="655"/>
      <c r="H7" s="655"/>
      <c r="I7" s="655"/>
      <c r="J7" s="655"/>
      <c r="K7" s="655"/>
      <c r="L7" s="655"/>
      <c r="M7" s="655"/>
      <c r="N7" s="655"/>
      <c r="O7" s="655"/>
      <c r="P7" s="655"/>
      <c r="Q7" s="656"/>
      <c r="R7" s="657">
        <v>5978</v>
      </c>
      <c r="S7" s="658"/>
      <c r="T7" s="658"/>
      <c r="U7" s="658"/>
      <c r="V7" s="658"/>
      <c r="W7" s="658"/>
      <c r="X7" s="658"/>
      <c r="Y7" s="659"/>
      <c r="Z7" s="695">
        <v>0</v>
      </c>
      <c r="AA7" s="695"/>
      <c r="AB7" s="695"/>
      <c r="AC7" s="695"/>
      <c r="AD7" s="696">
        <v>5978</v>
      </c>
      <c r="AE7" s="696"/>
      <c r="AF7" s="696"/>
      <c r="AG7" s="696"/>
      <c r="AH7" s="696"/>
      <c r="AI7" s="696"/>
      <c r="AJ7" s="696"/>
      <c r="AK7" s="696"/>
      <c r="AL7" s="660">
        <v>0</v>
      </c>
      <c r="AM7" s="661"/>
      <c r="AN7" s="661"/>
      <c r="AO7" s="697"/>
      <c r="AP7" s="654" t="s">
        <v>244</v>
      </c>
      <c r="AQ7" s="655"/>
      <c r="AR7" s="655"/>
      <c r="AS7" s="655"/>
      <c r="AT7" s="655"/>
      <c r="AU7" s="655"/>
      <c r="AV7" s="655"/>
      <c r="AW7" s="655"/>
      <c r="AX7" s="655"/>
      <c r="AY7" s="655"/>
      <c r="AZ7" s="655"/>
      <c r="BA7" s="655"/>
      <c r="BB7" s="655"/>
      <c r="BC7" s="655"/>
      <c r="BD7" s="655"/>
      <c r="BE7" s="655"/>
      <c r="BF7" s="656"/>
      <c r="BG7" s="657">
        <v>6468591</v>
      </c>
      <c r="BH7" s="658"/>
      <c r="BI7" s="658"/>
      <c r="BJ7" s="658"/>
      <c r="BK7" s="658"/>
      <c r="BL7" s="658"/>
      <c r="BM7" s="658"/>
      <c r="BN7" s="659"/>
      <c r="BO7" s="695">
        <v>45.4</v>
      </c>
      <c r="BP7" s="695"/>
      <c r="BQ7" s="695"/>
      <c r="BR7" s="695"/>
      <c r="BS7" s="696" t="s">
        <v>190</v>
      </c>
      <c r="BT7" s="696"/>
      <c r="BU7" s="696"/>
      <c r="BV7" s="696"/>
      <c r="BW7" s="696"/>
      <c r="BX7" s="696"/>
      <c r="BY7" s="696"/>
      <c r="BZ7" s="696"/>
      <c r="CA7" s="696"/>
      <c r="CB7" s="736"/>
      <c r="CD7" s="654" t="s">
        <v>245</v>
      </c>
      <c r="CE7" s="655"/>
      <c r="CF7" s="655"/>
      <c r="CG7" s="655"/>
      <c r="CH7" s="655"/>
      <c r="CI7" s="655"/>
      <c r="CJ7" s="655"/>
      <c r="CK7" s="655"/>
      <c r="CL7" s="655"/>
      <c r="CM7" s="655"/>
      <c r="CN7" s="655"/>
      <c r="CO7" s="655"/>
      <c r="CP7" s="655"/>
      <c r="CQ7" s="656"/>
      <c r="CR7" s="657">
        <v>3395118</v>
      </c>
      <c r="CS7" s="658"/>
      <c r="CT7" s="658"/>
      <c r="CU7" s="658"/>
      <c r="CV7" s="658"/>
      <c r="CW7" s="658"/>
      <c r="CX7" s="658"/>
      <c r="CY7" s="659"/>
      <c r="CZ7" s="695">
        <v>11.2</v>
      </c>
      <c r="DA7" s="695"/>
      <c r="DB7" s="695"/>
      <c r="DC7" s="695"/>
      <c r="DD7" s="663">
        <v>70607</v>
      </c>
      <c r="DE7" s="658"/>
      <c r="DF7" s="658"/>
      <c r="DG7" s="658"/>
      <c r="DH7" s="658"/>
      <c r="DI7" s="658"/>
      <c r="DJ7" s="658"/>
      <c r="DK7" s="658"/>
      <c r="DL7" s="658"/>
      <c r="DM7" s="658"/>
      <c r="DN7" s="658"/>
      <c r="DO7" s="658"/>
      <c r="DP7" s="659"/>
      <c r="DQ7" s="663">
        <v>2928284</v>
      </c>
      <c r="DR7" s="658"/>
      <c r="DS7" s="658"/>
      <c r="DT7" s="658"/>
      <c r="DU7" s="658"/>
      <c r="DV7" s="658"/>
      <c r="DW7" s="658"/>
      <c r="DX7" s="658"/>
      <c r="DY7" s="658"/>
      <c r="DZ7" s="658"/>
      <c r="EA7" s="658"/>
      <c r="EB7" s="658"/>
      <c r="EC7" s="694"/>
    </row>
    <row r="8" spans="2:143" ht="11.25" customHeight="1" x14ac:dyDescent="0.2">
      <c r="B8" s="654" t="s">
        <v>246</v>
      </c>
      <c r="C8" s="655"/>
      <c r="D8" s="655"/>
      <c r="E8" s="655"/>
      <c r="F8" s="655"/>
      <c r="G8" s="655"/>
      <c r="H8" s="655"/>
      <c r="I8" s="655"/>
      <c r="J8" s="655"/>
      <c r="K8" s="655"/>
      <c r="L8" s="655"/>
      <c r="M8" s="655"/>
      <c r="N8" s="655"/>
      <c r="O8" s="655"/>
      <c r="P8" s="655"/>
      <c r="Q8" s="656"/>
      <c r="R8" s="657">
        <v>105186</v>
      </c>
      <c r="S8" s="658"/>
      <c r="T8" s="658"/>
      <c r="U8" s="658"/>
      <c r="V8" s="658"/>
      <c r="W8" s="658"/>
      <c r="X8" s="658"/>
      <c r="Y8" s="659"/>
      <c r="Z8" s="695">
        <v>0.3</v>
      </c>
      <c r="AA8" s="695"/>
      <c r="AB8" s="695"/>
      <c r="AC8" s="695"/>
      <c r="AD8" s="696">
        <v>105186</v>
      </c>
      <c r="AE8" s="696"/>
      <c r="AF8" s="696"/>
      <c r="AG8" s="696"/>
      <c r="AH8" s="696"/>
      <c r="AI8" s="696"/>
      <c r="AJ8" s="696"/>
      <c r="AK8" s="696"/>
      <c r="AL8" s="660">
        <v>0.6</v>
      </c>
      <c r="AM8" s="661"/>
      <c r="AN8" s="661"/>
      <c r="AO8" s="697"/>
      <c r="AP8" s="654" t="s">
        <v>247</v>
      </c>
      <c r="AQ8" s="655"/>
      <c r="AR8" s="655"/>
      <c r="AS8" s="655"/>
      <c r="AT8" s="655"/>
      <c r="AU8" s="655"/>
      <c r="AV8" s="655"/>
      <c r="AW8" s="655"/>
      <c r="AX8" s="655"/>
      <c r="AY8" s="655"/>
      <c r="AZ8" s="655"/>
      <c r="BA8" s="655"/>
      <c r="BB8" s="655"/>
      <c r="BC8" s="655"/>
      <c r="BD8" s="655"/>
      <c r="BE8" s="655"/>
      <c r="BF8" s="656"/>
      <c r="BG8" s="657">
        <v>158534</v>
      </c>
      <c r="BH8" s="658"/>
      <c r="BI8" s="658"/>
      <c r="BJ8" s="658"/>
      <c r="BK8" s="658"/>
      <c r="BL8" s="658"/>
      <c r="BM8" s="658"/>
      <c r="BN8" s="659"/>
      <c r="BO8" s="695">
        <v>1.1000000000000001</v>
      </c>
      <c r="BP8" s="695"/>
      <c r="BQ8" s="695"/>
      <c r="BR8" s="695"/>
      <c r="BS8" s="696" t="s">
        <v>190</v>
      </c>
      <c r="BT8" s="696"/>
      <c r="BU8" s="696"/>
      <c r="BV8" s="696"/>
      <c r="BW8" s="696"/>
      <c r="BX8" s="696"/>
      <c r="BY8" s="696"/>
      <c r="BZ8" s="696"/>
      <c r="CA8" s="696"/>
      <c r="CB8" s="736"/>
      <c r="CD8" s="654" t="s">
        <v>248</v>
      </c>
      <c r="CE8" s="655"/>
      <c r="CF8" s="655"/>
      <c r="CG8" s="655"/>
      <c r="CH8" s="655"/>
      <c r="CI8" s="655"/>
      <c r="CJ8" s="655"/>
      <c r="CK8" s="655"/>
      <c r="CL8" s="655"/>
      <c r="CM8" s="655"/>
      <c r="CN8" s="655"/>
      <c r="CO8" s="655"/>
      <c r="CP8" s="655"/>
      <c r="CQ8" s="656"/>
      <c r="CR8" s="657">
        <v>13252782</v>
      </c>
      <c r="CS8" s="658"/>
      <c r="CT8" s="658"/>
      <c r="CU8" s="658"/>
      <c r="CV8" s="658"/>
      <c r="CW8" s="658"/>
      <c r="CX8" s="658"/>
      <c r="CY8" s="659"/>
      <c r="CZ8" s="695">
        <v>43.7</v>
      </c>
      <c r="DA8" s="695"/>
      <c r="DB8" s="695"/>
      <c r="DC8" s="695"/>
      <c r="DD8" s="663">
        <v>189842</v>
      </c>
      <c r="DE8" s="658"/>
      <c r="DF8" s="658"/>
      <c r="DG8" s="658"/>
      <c r="DH8" s="658"/>
      <c r="DI8" s="658"/>
      <c r="DJ8" s="658"/>
      <c r="DK8" s="658"/>
      <c r="DL8" s="658"/>
      <c r="DM8" s="658"/>
      <c r="DN8" s="658"/>
      <c r="DO8" s="658"/>
      <c r="DP8" s="659"/>
      <c r="DQ8" s="663">
        <v>7366571</v>
      </c>
      <c r="DR8" s="658"/>
      <c r="DS8" s="658"/>
      <c r="DT8" s="658"/>
      <c r="DU8" s="658"/>
      <c r="DV8" s="658"/>
      <c r="DW8" s="658"/>
      <c r="DX8" s="658"/>
      <c r="DY8" s="658"/>
      <c r="DZ8" s="658"/>
      <c r="EA8" s="658"/>
      <c r="EB8" s="658"/>
      <c r="EC8" s="694"/>
    </row>
    <row r="9" spans="2:143" ht="11.25" customHeight="1" x14ac:dyDescent="0.2">
      <c r="B9" s="654" t="s">
        <v>249</v>
      </c>
      <c r="C9" s="655"/>
      <c r="D9" s="655"/>
      <c r="E9" s="655"/>
      <c r="F9" s="655"/>
      <c r="G9" s="655"/>
      <c r="H9" s="655"/>
      <c r="I9" s="655"/>
      <c r="J9" s="655"/>
      <c r="K9" s="655"/>
      <c r="L9" s="655"/>
      <c r="M9" s="655"/>
      <c r="N9" s="655"/>
      <c r="O9" s="655"/>
      <c r="P9" s="655"/>
      <c r="Q9" s="656"/>
      <c r="R9" s="657">
        <v>72632</v>
      </c>
      <c r="S9" s="658"/>
      <c r="T9" s="658"/>
      <c r="U9" s="658"/>
      <c r="V9" s="658"/>
      <c r="W9" s="658"/>
      <c r="X9" s="658"/>
      <c r="Y9" s="659"/>
      <c r="Z9" s="695">
        <v>0.2</v>
      </c>
      <c r="AA9" s="695"/>
      <c r="AB9" s="695"/>
      <c r="AC9" s="695"/>
      <c r="AD9" s="696">
        <v>72632</v>
      </c>
      <c r="AE9" s="696"/>
      <c r="AF9" s="696"/>
      <c r="AG9" s="696"/>
      <c r="AH9" s="696"/>
      <c r="AI9" s="696"/>
      <c r="AJ9" s="696"/>
      <c r="AK9" s="696"/>
      <c r="AL9" s="660">
        <v>0.4</v>
      </c>
      <c r="AM9" s="661"/>
      <c r="AN9" s="661"/>
      <c r="AO9" s="697"/>
      <c r="AP9" s="654" t="s">
        <v>250</v>
      </c>
      <c r="AQ9" s="655"/>
      <c r="AR9" s="655"/>
      <c r="AS9" s="655"/>
      <c r="AT9" s="655"/>
      <c r="AU9" s="655"/>
      <c r="AV9" s="655"/>
      <c r="AW9" s="655"/>
      <c r="AX9" s="655"/>
      <c r="AY9" s="655"/>
      <c r="AZ9" s="655"/>
      <c r="BA9" s="655"/>
      <c r="BB9" s="655"/>
      <c r="BC9" s="655"/>
      <c r="BD9" s="655"/>
      <c r="BE9" s="655"/>
      <c r="BF9" s="656"/>
      <c r="BG9" s="657">
        <v>5256548</v>
      </c>
      <c r="BH9" s="658"/>
      <c r="BI9" s="658"/>
      <c r="BJ9" s="658"/>
      <c r="BK9" s="658"/>
      <c r="BL9" s="658"/>
      <c r="BM9" s="658"/>
      <c r="BN9" s="659"/>
      <c r="BO9" s="695">
        <v>36.9</v>
      </c>
      <c r="BP9" s="695"/>
      <c r="BQ9" s="695"/>
      <c r="BR9" s="695"/>
      <c r="BS9" s="696" t="s">
        <v>190</v>
      </c>
      <c r="BT9" s="696"/>
      <c r="BU9" s="696"/>
      <c r="BV9" s="696"/>
      <c r="BW9" s="696"/>
      <c r="BX9" s="696"/>
      <c r="BY9" s="696"/>
      <c r="BZ9" s="696"/>
      <c r="CA9" s="696"/>
      <c r="CB9" s="736"/>
      <c r="CD9" s="654" t="s">
        <v>251</v>
      </c>
      <c r="CE9" s="655"/>
      <c r="CF9" s="655"/>
      <c r="CG9" s="655"/>
      <c r="CH9" s="655"/>
      <c r="CI9" s="655"/>
      <c r="CJ9" s="655"/>
      <c r="CK9" s="655"/>
      <c r="CL9" s="655"/>
      <c r="CM9" s="655"/>
      <c r="CN9" s="655"/>
      <c r="CO9" s="655"/>
      <c r="CP9" s="655"/>
      <c r="CQ9" s="656"/>
      <c r="CR9" s="657">
        <v>2759484</v>
      </c>
      <c r="CS9" s="658"/>
      <c r="CT9" s="658"/>
      <c r="CU9" s="658"/>
      <c r="CV9" s="658"/>
      <c r="CW9" s="658"/>
      <c r="CX9" s="658"/>
      <c r="CY9" s="659"/>
      <c r="CZ9" s="695">
        <v>9.1</v>
      </c>
      <c r="DA9" s="695"/>
      <c r="DB9" s="695"/>
      <c r="DC9" s="695"/>
      <c r="DD9" s="663">
        <v>1622</v>
      </c>
      <c r="DE9" s="658"/>
      <c r="DF9" s="658"/>
      <c r="DG9" s="658"/>
      <c r="DH9" s="658"/>
      <c r="DI9" s="658"/>
      <c r="DJ9" s="658"/>
      <c r="DK9" s="658"/>
      <c r="DL9" s="658"/>
      <c r="DM9" s="658"/>
      <c r="DN9" s="658"/>
      <c r="DO9" s="658"/>
      <c r="DP9" s="659"/>
      <c r="DQ9" s="663">
        <v>2059694</v>
      </c>
      <c r="DR9" s="658"/>
      <c r="DS9" s="658"/>
      <c r="DT9" s="658"/>
      <c r="DU9" s="658"/>
      <c r="DV9" s="658"/>
      <c r="DW9" s="658"/>
      <c r="DX9" s="658"/>
      <c r="DY9" s="658"/>
      <c r="DZ9" s="658"/>
      <c r="EA9" s="658"/>
      <c r="EB9" s="658"/>
      <c r="EC9" s="694"/>
    </row>
    <row r="10" spans="2:143" ht="11.25" customHeight="1" x14ac:dyDescent="0.2">
      <c r="B10" s="654" t="s">
        <v>252</v>
      </c>
      <c r="C10" s="655"/>
      <c r="D10" s="655"/>
      <c r="E10" s="655"/>
      <c r="F10" s="655"/>
      <c r="G10" s="655"/>
      <c r="H10" s="655"/>
      <c r="I10" s="655"/>
      <c r="J10" s="655"/>
      <c r="K10" s="655"/>
      <c r="L10" s="655"/>
      <c r="M10" s="655"/>
      <c r="N10" s="655"/>
      <c r="O10" s="655"/>
      <c r="P10" s="655"/>
      <c r="Q10" s="656"/>
      <c r="R10" s="657" t="s">
        <v>190</v>
      </c>
      <c r="S10" s="658"/>
      <c r="T10" s="658"/>
      <c r="U10" s="658"/>
      <c r="V10" s="658"/>
      <c r="W10" s="658"/>
      <c r="X10" s="658"/>
      <c r="Y10" s="659"/>
      <c r="Z10" s="695" t="s">
        <v>190</v>
      </c>
      <c r="AA10" s="695"/>
      <c r="AB10" s="695"/>
      <c r="AC10" s="695"/>
      <c r="AD10" s="696" t="s">
        <v>190</v>
      </c>
      <c r="AE10" s="696"/>
      <c r="AF10" s="696"/>
      <c r="AG10" s="696"/>
      <c r="AH10" s="696"/>
      <c r="AI10" s="696"/>
      <c r="AJ10" s="696"/>
      <c r="AK10" s="696"/>
      <c r="AL10" s="660" t="s">
        <v>190</v>
      </c>
      <c r="AM10" s="661"/>
      <c r="AN10" s="661"/>
      <c r="AO10" s="697"/>
      <c r="AP10" s="654" t="s">
        <v>253</v>
      </c>
      <c r="AQ10" s="655"/>
      <c r="AR10" s="655"/>
      <c r="AS10" s="655"/>
      <c r="AT10" s="655"/>
      <c r="AU10" s="655"/>
      <c r="AV10" s="655"/>
      <c r="AW10" s="655"/>
      <c r="AX10" s="655"/>
      <c r="AY10" s="655"/>
      <c r="AZ10" s="655"/>
      <c r="BA10" s="655"/>
      <c r="BB10" s="655"/>
      <c r="BC10" s="655"/>
      <c r="BD10" s="655"/>
      <c r="BE10" s="655"/>
      <c r="BF10" s="656"/>
      <c r="BG10" s="657">
        <v>236682</v>
      </c>
      <c r="BH10" s="658"/>
      <c r="BI10" s="658"/>
      <c r="BJ10" s="658"/>
      <c r="BK10" s="658"/>
      <c r="BL10" s="658"/>
      <c r="BM10" s="658"/>
      <c r="BN10" s="659"/>
      <c r="BO10" s="695">
        <v>1.7</v>
      </c>
      <c r="BP10" s="695"/>
      <c r="BQ10" s="695"/>
      <c r="BR10" s="695"/>
      <c r="BS10" s="696" t="s">
        <v>190</v>
      </c>
      <c r="BT10" s="696"/>
      <c r="BU10" s="696"/>
      <c r="BV10" s="696"/>
      <c r="BW10" s="696"/>
      <c r="BX10" s="696"/>
      <c r="BY10" s="696"/>
      <c r="BZ10" s="696"/>
      <c r="CA10" s="696"/>
      <c r="CB10" s="736"/>
      <c r="CD10" s="654" t="s">
        <v>254</v>
      </c>
      <c r="CE10" s="655"/>
      <c r="CF10" s="655"/>
      <c r="CG10" s="655"/>
      <c r="CH10" s="655"/>
      <c r="CI10" s="655"/>
      <c r="CJ10" s="655"/>
      <c r="CK10" s="655"/>
      <c r="CL10" s="655"/>
      <c r="CM10" s="655"/>
      <c r="CN10" s="655"/>
      <c r="CO10" s="655"/>
      <c r="CP10" s="655"/>
      <c r="CQ10" s="656"/>
      <c r="CR10" s="657">
        <v>9415</v>
      </c>
      <c r="CS10" s="658"/>
      <c r="CT10" s="658"/>
      <c r="CU10" s="658"/>
      <c r="CV10" s="658"/>
      <c r="CW10" s="658"/>
      <c r="CX10" s="658"/>
      <c r="CY10" s="659"/>
      <c r="CZ10" s="695">
        <v>0</v>
      </c>
      <c r="DA10" s="695"/>
      <c r="DB10" s="695"/>
      <c r="DC10" s="695"/>
      <c r="DD10" s="663" t="s">
        <v>190</v>
      </c>
      <c r="DE10" s="658"/>
      <c r="DF10" s="658"/>
      <c r="DG10" s="658"/>
      <c r="DH10" s="658"/>
      <c r="DI10" s="658"/>
      <c r="DJ10" s="658"/>
      <c r="DK10" s="658"/>
      <c r="DL10" s="658"/>
      <c r="DM10" s="658"/>
      <c r="DN10" s="658"/>
      <c r="DO10" s="658"/>
      <c r="DP10" s="659"/>
      <c r="DQ10" s="663">
        <v>2415</v>
      </c>
      <c r="DR10" s="658"/>
      <c r="DS10" s="658"/>
      <c r="DT10" s="658"/>
      <c r="DU10" s="658"/>
      <c r="DV10" s="658"/>
      <c r="DW10" s="658"/>
      <c r="DX10" s="658"/>
      <c r="DY10" s="658"/>
      <c r="DZ10" s="658"/>
      <c r="EA10" s="658"/>
      <c r="EB10" s="658"/>
      <c r="EC10" s="694"/>
    </row>
    <row r="11" spans="2:143" ht="11.25" customHeight="1" x14ac:dyDescent="0.2">
      <c r="B11" s="654" t="s">
        <v>255</v>
      </c>
      <c r="C11" s="655"/>
      <c r="D11" s="655"/>
      <c r="E11" s="655"/>
      <c r="F11" s="655"/>
      <c r="G11" s="655"/>
      <c r="H11" s="655"/>
      <c r="I11" s="655"/>
      <c r="J11" s="655"/>
      <c r="K11" s="655"/>
      <c r="L11" s="655"/>
      <c r="M11" s="655"/>
      <c r="N11" s="655"/>
      <c r="O11" s="655"/>
      <c r="P11" s="655"/>
      <c r="Q11" s="656"/>
      <c r="R11" s="657">
        <v>2088886</v>
      </c>
      <c r="S11" s="658"/>
      <c r="T11" s="658"/>
      <c r="U11" s="658"/>
      <c r="V11" s="658"/>
      <c r="W11" s="658"/>
      <c r="X11" s="658"/>
      <c r="Y11" s="659"/>
      <c r="Z11" s="660">
        <v>6.6</v>
      </c>
      <c r="AA11" s="661"/>
      <c r="AB11" s="661"/>
      <c r="AC11" s="662"/>
      <c r="AD11" s="663">
        <v>2088886</v>
      </c>
      <c r="AE11" s="658"/>
      <c r="AF11" s="658"/>
      <c r="AG11" s="658"/>
      <c r="AH11" s="658"/>
      <c r="AI11" s="658"/>
      <c r="AJ11" s="658"/>
      <c r="AK11" s="659"/>
      <c r="AL11" s="660">
        <v>11</v>
      </c>
      <c r="AM11" s="661"/>
      <c r="AN11" s="661"/>
      <c r="AO11" s="697"/>
      <c r="AP11" s="654" t="s">
        <v>256</v>
      </c>
      <c r="AQ11" s="655"/>
      <c r="AR11" s="655"/>
      <c r="AS11" s="655"/>
      <c r="AT11" s="655"/>
      <c r="AU11" s="655"/>
      <c r="AV11" s="655"/>
      <c r="AW11" s="655"/>
      <c r="AX11" s="655"/>
      <c r="AY11" s="655"/>
      <c r="AZ11" s="655"/>
      <c r="BA11" s="655"/>
      <c r="BB11" s="655"/>
      <c r="BC11" s="655"/>
      <c r="BD11" s="655"/>
      <c r="BE11" s="655"/>
      <c r="BF11" s="656"/>
      <c r="BG11" s="657">
        <v>816827</v>
      </c>
      <c r="BH11" s="658"/>
      <c r="BI11" s="658"/>
      <c r="BJ11" s="658"/>
      <c r="BK11" s="658"/>
      <c r="BL11" s="658"/>
      <c r="BM11" s="658"/>
      <c r="BN11" s="659"/>
      <c r="BO11" s="695">
        <v>5.7</v>
      </c>
      <c r="BP11" s="695"/>
      <c r="BQ11" s="695"/>
      <c r="BR11" s="695"/>
      <c r="BS11" s="696" t="s">
        <v>190</v>
      </c>
      <c r="BT11" s="696"/>
      <c r="BU11" s="696"/>
      <c r="BV11" s="696"/>
      <c r="BW11" s="696"/>
      <c r="BX11" s="696"/>
      <c r="BY11" s="696"/>
      <c r="BZ11" s="696"/>
      <c r="CA11" s="696"/>
      <c r="CB11" s="736"/>
      <c r="CD11" s="654" t="s">
        <v>257</v>
      </c>
      <c r="CE11" s="655"/>
      <c r="CF11" s="655"/>
      <c r="CG11" s="655"/>
      <c r="CH11" s="655"/>
      <c r="CI11" s="655"/>
      <c r="CJ11" s="655"/>
      <c r="CK11" s="655"/>
      <c r="CL11" s="655"/>
      <c r="CM11" s="655"/>
      <c r="CN11" s="655"/>
      <c r="CO11" s="655"/>
      <c r="CP11" s="655"/>
      <c r="CQ11" s="656"/>
      <c r="CR11" s="657">
        <v>273351</v>
      </c>
      <c r="CS11" s="658"/>
      <c r="CT11" s="658"/>
      <c r="CU11" s="658"/>
      <c r="CV11" s="658"/>
      <c r="CW11" s="658"/>
      <c r="CX11" s="658"/>
      <c r="CY11" s="659"/>
      <c r="CZ11" s="695">
        <v>0.9</v>
      </c>
      <c r="DA11" s="695"/>
      <c r="DB11" s="695"/>
      <c r="DC11" s="695"/>
      <c r="DD11" s="663">
        <v>195595</v>
      </c>
      <c r="DE11" s="658"/>
      <c r="DF11" s="658"/>
      <c r="DG11" s="658"/>
      <c r="DH11" s="658"/>
      <c r="DI11" s="658"/>
      <c r="DJ11" s="658"/>
      <c r="DK11" s="658"/>
      <c r="DL11" s="658"/>
      <c r="DM11" s="658"/>
      <c r="DN11" s="658"/>
      <c r="DO11" s="658"/>
      <c r="DP11" s="659"/>
      <c r="DQ11" s="663">
        <v>106062</v>
      </c>
      <c r="DR11" s="658"/>
      <c r="DS11" s="658"/>
      <c r="DT11" s="658"/>
      <c r="DU11" s="658"/>
      <c r="DV11" s="658"/>
      <c r="DW11" s="658"/>
      <c r="DX11" s="658"/>
      <c r="DY11" s="658"/>
      <c r="DZ11" s="658"/>
      <c r="EA11" s="658"/>
      <c r="EB11" s="658"/>
      <c r="EC11" s="694"/>
    </row>
    <row r="12" spans="2:143" ht="11.25" customHeight="1" x14ac:dyDescent="0.2">
      <c r="B12" s="654" t="s">
        <v>258</v>
      </c>
      <c r="C12" s="655"/>
      <c r="D12" s="655"/>
      <c r="E12" s="655"/>
      <c r="F12" s="655"/>
      <c r="G12" s="655"/>
      <c r="H12" s="655"/>
      <c r="I12" s="655"/>
      <c r="J12" s="655"/>
      <c r="K12" s="655"/>
      <c r="L12" s="655"/>
      <c r="M12" s="655"/>
      <c r="N12" s="655"/>
      <c r="O12" s="655"/>
      <c r="P12" s="655"/>
      <c r="Q12" s="656"/>
      <c r="R12" s="657" t="s">
        <v>190</v>
      </c>
      <c r="S12" s="658"/>
      <c r="T12" s="658"/>
      <c r="U12" s="658"/>
      <c r="V12" s="658"/>
      <c r="W12" s="658"/>
      <c r="X12" s="658"/>
      <c r="Y12" s="659"/>
      <c r="Z12" s="695" t="s">
        <v>190</v>
      </c>
      <c r="AA12" s="695"/>
      <c r="AB12" s="695"/>
      <c r="AC12" s="695"/>
      <c r="AD12" s="696" t="s">
        <v>190</v>
      </c>
      <c r="AE12" s="696"/>
      <c r="AF12" s="696"/>
      <c r="AG12" s="696"/>
      <c r="AH12" s="696"/>
      <c r="AI12" s="696"/>
      <c r="AJ12" s="696"/>
      <c r="AK12" s="696"/>
      <c r="AL12" s="660" t="s">
        <v>190</v>
      </c>
      <c r="AM12" s="661"/>
      <c r="AN12" s="661"/>
      <c r="AO12" s="697"/>
      <c r="AP12" s="654" t="s">
        <v>259</v>
      </c>
      <c r="AQ12" s="655"/>
      <c r="AR12" s="655"/>
      <c r="AS12" s="655"/>
      <c r="AT12" s="655"/>
      <c r="AU12" s="655"/>
      <c r="AV12" s="655"/>
      <c r="AW12" s="655"/>
      <c r="AX12" s="655"/>
      <c r="AY12" s="655"/>
      <c r="AZ12" s="655"/>
      <c r="BA12" s="655"/>
      <c r="BB12" s="655"/>
      <c r="BC12" s="655"/>
      <c r="BD12" s="655"/>
      <c r="BE12" s="655"/>
      <c r="BF12" s="656"/>
      <c r="BG12" s="657">
        <v>6184627</v>
      </c>
      <c r="BH12" s="658"/>
      <c r="BI12" s="658"/>
      <c r="BJ12" s="658"/>
      <c r="BK12" s="658"/>
      <c r="BL12" s="658"/>
      <c r="BM12" s="658"/>
      <c r="BN12" s="659"/>
      <c r="BO12" s="695">
        <v>43.4</v>
      </c>
      <c r="BP12" s="695"/>
      <c r="BQ12" s="695"/>
      <c r="BR12" s="695"/>
      <c r="BS12" s="696" t="s">
        <v>190</v>
      </c>
      <c r="BT12" s="696"/>
      <c r="BU12" s="696"/>
      <c r="BV12" s="696"/>
      <c r="BW12" s="696"/>
      <c r="BX12" s="696"/>
      <c r="BY12" s="696"/>
      <c r="BZ12" s="696"/>
      <c r="CA12" s="696"/>
      <c r="CB12" s="736"/>
      <c r="CD12" s="654" t="s">
        <v>260</v>
      </c>
      <c r="CE12" s="655"/>
      <c r="CF12" s="655"/>
      <c r="CG12" s="655"/>
      <c r="CH12" s="655"/>
      <c r="CI12" s="655"/>
      <c r="CJ12" s="655"/>
      <c r="CK12" s="655"/>
      <c r="CL12" s="655"/>
      <c r="CM12" s="655"/>
      <c r="CN12" s="655"/>
      <c r="CO12" s="655"/>
      <c r="CP12" s="655"/>
      <c r="CQ12" s="656"/>
      <c r="CR12" s="657">
        <v>519468</v>
      </c>
      <c r="CS12" s="658"/>
      <c r="CT12" s="658"/>
      <c r="CU12" s="658"/>
      <c r="CV12" s="658"/>
      <c r="CW12" s="658"/>
      <c r="CX12" s="658"/>
      <c r="CY12" s="659"/>
      <c r="CZ12" s="695">
        <v>1.7</v>
      </c>
      <c r="DA12" s="695"/>
      <c r="DB12" s="695"/>
      <c r="DC12" s="695"/>
      <c r="DD12" s="663" t="s">
        <v>190</v>
      </c>
      <c r="DE12" s="658"/>
      <c r="DF12" s="658"/>
      <c r="DG12" s="658"/>
      <c r="DH12" s="658"/>
      <c r="DI12" s="658"/>
      <c r="DJ12" s="658"/>
      <c r="DK12" s="658"/>
      <c r="DL12" s="658"/>
      <c r="DM12" s="658"/>
      <c r="DN12" s="658"/>
      <c r="DO12" s="658"/>
      <c r="DP12" s="659"/>
      <c r="DQ12" s="663">
        <v>358592</v>
      </c>
      <c r="DR12" s="658"/>
      <c r="DS12" s="658"/>
      <c r="DT12" s="658"/>
      <c r="DU12" s="658"/>
      <c r="DV12" s="658"/>
      <c r="DW12" s="658"/>
      <c r="DX12" s="658"/>
      <c r="DY12" s="658"/>
      <c r="DZ12" s="658"/>
      <c r="EA12" s="658"/>
      <c r="EB12" s="658"/>
      <c r="EC12" s="694"/>
    </row>
    <row r="13" spans="2:143" ht="11.25" customHeight="1" x14ac:dyDescent="0.2">
      <c r="B13" s="654" t="s">
        <v>261</v>
      </c>
      <c r="C13" s="655"/>
      <c r="D13" s="655"/>
      <c r="E13" s="655"/>
      <c r="F13" s="655"/>
      <c r="G13" s="655"/>
      <c r="H13" s="655"/>
      <c r="I13" s="655"/>
      <c r="J13" s="655"/>
      <c r="K13" s="655"/>
      <c r="L13" s="655"/>
      <c r="M13" s="655"/>
      <c r="N13" s="655"/>
      <c r="O13" s="655"/>
      <c r="P13" s="655"/>
      <c r="Q13" s="656"/>
      <c r="R13" s="657" t="s">
        <v>190</v>
      </c>
      <c r="S13" s="658"/>
      <c r="T13" s="658"/>
      <c r="U13" s="658"/>
      <c r="V13" s="658"/>
      <c r="W13" s="658"/>
      <c r="X13" s="658"/>
      <c r="Y13" s="659"/>
      <c r="Z13" s="695" t="s">
        <v>190</v>
      </c>
      <c r="AA13" s="695"/>
      <c r="AB13" s="695"/>
      <c r="AC13" s="695"/>
      <c r="AD13" s="696" t="s">
        <v>190</v>
      </c>
      <c r="AE13" s="696"/>
      <c r="AF13" s="696"/>
      <c r="AG13" s="696"/>
      <c r="AH13" s="696"/>
      <c r="AI13" s="696"/>
      <c r="AJ13" s="696"/>
      <c r="AK13" s="696"/>
      <c r="AL13" s="660" t="s">
        <v>190</v>
      </c>
      <c r="AM13" s="661"/>
      <c r="AN13" s="661"/>
      <c r="AO13" s="697"/>
      <c r="AP13" s="654" t="s">
        <v>262</v>
      </c>
      <c r="AQ13" s="655"/>
      <c r="AR13" s="655"/>
      <c r="AS13" s="655"/>
      <c r="AT13" s="655"/>
      <c r="AU13" s="655"/>
      <c r="AV13" s="655"/>
      <c r="AW13" s="655"/>
      <c r="AX13" s="655"/>
      <c r="AY13" s="655"/>
      <c r="AZ13" s="655"/>
      <c r="BA13" s="655"/>
      <c r="BB13" s="655"/>
      <c r="BC13" s="655"/>
      <c r="BD13" s="655"/>
      <c r="BE13" s="655"/>
      <c r="BF13" s="656"/>
      <c r="BG13" s="657">
        <v>6173861</v>
      </c>
      <c r="BH13" s="658"/>
      <c r="BI13" s="658"/>
      <c r="BJ13" s="658"/>
      <c r="BK13" s="658"/>
      <c r="BL13" s="658"/>
      <c r="BM13" s="658"/>
      <c r="BN13" s="659"/>
      <c r="BO13" s="695">
        <v>43.4</v>
      </c>
      <c r="BP13" s="695"/>
      <c r="BQ13" s="695"/>
      <c r="BR13" s="695"/>
      <c r="BS13" s="696" t="s">
        <v>190</v>
      </c>
      <c r="BT13" s="696"/>
      <c r="BU13" s="696"/>
      <c r="BV13" s="696"/>
      <c r="BW13" s="696"/>
      <c r="BX13" s="696"/>
      <c r="BY13" s="696"/>
      <c r="BZ13" s="696"/>
      <c r="CA13" s="696"/>
      <c r="CB13" s="736"/>
      <c r="CD13" s="654" t="s">
        <v>263</v>
      </c>
      <c r="CE13" s="655"/>
      <c r="CF13" s="655"/>
      <c r="CG13" s="655"/>
      <c r="CH13" s="655"/>
      <c r="CI13" s="655"/>
      <c r="CJ13" s="655"/>
      <c r="CK13" s="655"/>
      <c r="CL13" s="655"/>
      <c r="CM13" s="655"/>
      <c r="CN13" s="655"/>
      <c r="CO13" s="655"/>
      <c r="CP13" s="655"/>
      <c r="CQ13" s="656"/>
      <c r="CR13" s="657">
        <v>2299931</v>
      </c>
      <c r="CS13" s="658"/>
      <c r="CT13" s="658"/>
      <c r="CU13" s="658"/>
      <c r="CV13" s="658"/>
      <c r="CW13" s="658"/>
      <c r="CX13" s="658"/>
      <c r="CY13" s="659"/>
      <c r="CZ13" s="695">
        <v>7.6</v>
      </c>
      <c r="DA13" s="695"/>
      <c r="DB13" s="695"/>
      <c r="DC13" s="695"/>
      <c r="DD13" s="663">
        <v>895163</v>
      </c>
      <c r="DE13" s="658"/>
      <c r="DF13" s="658"/>
      <c r="DG13" s="658"/>
      <c r="DH13" s="658"/>
      <c r="DI13" s="658"/>
      <c r="DJ13" s="658"/>
      <c r="DK13" s="658"/>
      <c r="DL13" s="658"/>
      <c r="DM13" s="658"/>
      <c r="DN13" s="658"/>
      <c r="DO13" s="658"/>
      <c r="DP13" s="659"/>
      <c r="DQ13" s="663">
        <v>1931866</v>
      </c>
      <c r="DR13" s="658"/>
      <c r="DS13" s="658"/>
      <c r="DT13" s="658"/>
      <c r="DU13" s="658"/>
      <c r="DV13" s="658"/>
      <c r="DW13" s="658"/>
      <c r="DX13" s="658"/>
      <c r="DY13" s="658"/>
      <c r="DZ13" s="658"/>
      <c r="EA13" s="658"/>
      <c r="EB13" s="658"/>
      <c r="EC13" s="694"/>
    </row>
    <row r="14" spans="2:143" ht="11.25" customHeight="1" x14ac:dyDescent="0.2">
      <c r="B14" s="654" t="s">
        <v>264</v>
      </c>
      <c r="C14" s="655"/>
      <c r="D14" s="655"/>
      <c r="E14" s="655"/>
      <c r="F14" s="655"/>
      <c r="G14" s="655"/>
      <c r="H14" s="655"/>
      <c r="I14" s="655"/>
      <c r="J14" s="655"/>
      <c r="K14" s="655"/>
      <c r="L14" s="655"/>
      <c r="M14" s="655"/>
      <c r="N14" s="655"/>
      <c r="O14" s="655"/>
      <c r="P14" s="655"/>
      <c r="Q14" s="656"/>
      <c r="R14" s="657">
        <v>3</v>
      </c>
      <c r="S14" s="658"/>
      <c r="T14" s="658"/>
      <c r="U14" s="658"/>
      <c r="V14" s="658"/>
      <c r="W14" s="658"/>
      <c r="X14" s="658"/>
      <c r="Y14" s="659"/>
      <c r="Z14" s="695">
        <v>0</v>
      </c>
      <c r="AA14" s="695"/>
      <c r="AB14" s="695"/>
      <c r="AC14" s="695"/>
      <c r="AD14" s="696">
        <v>3</v>
      </c>
      <c r="AE14" s="696"/>
      <c r="AF14" s="696"/>
      <c r="AG14" s="696"/>
      <c r="AH14" s="696"/>
      <c r="AI14" s="696"/>
      <c r="AJ14" s="696"/>
      <c r="AK14" s="696"/>
      <c r="AL14" s="660">
        <v>0</v>
      </c>
      <c r="AM14" s="661"/>
      <c r="AN14" s="661"/>
      <c r="AO14" s="697"/>
      <c r="AP14" s="654" t="s">
        <v>265</v>
      </c>
      <c r="AQ14" s="655"/>
      <c r="AR14" s="655"/>
      <c r="AS14" s="655"/>
      <c r="AT14" s="655"/>
      <c r="AU14" s="655"/>
      <c r="AV14" s="655"/>
      <c r="AW14" s="655"/>
      <c r="AX14" s="655"/>
      <c r="AY14" s="655"/>
      <c r="AZ14" s="655"/>
      <c r="BA14" s="655"/>
      <c r="BB14" s="655"/>
      <c r="BC14" s="655"/>
      <c r="BD14" s="655"/>
      <c r="BE14" s="655"/>
      <c r="BF14" s="656"/>
      <c r="BG14" s="657">
        <v>181488</v>
      </c>
      <c r="BH14" s="658"/>
      <c r="BI14" s="658"/>
      <c r="BJ14" s="658"/>
      <c r="BK14" s="658"/>
      <c r="BL14" s="658"/>
      <c r="BM14" s="658"/>
      <c r="BN14" s="659"/>
      <c r="BO14" s="695">
        <v>1.3</v>
      </c>
      <c r="BP14" s="695"/>
      <c r="BQ14" s="695"/>
      <c r="BR14" s="695"/>
      <c r="BS14" s="696" t="s">
        <v>190</v>
      </c>
      <c r="BT14" s="696"/>
      <c r="BU14" s="696"/>
      <c r="BV14" s="696"/>
      <c r="BW14" s="696"/>
      <c r="BX14" s="696"/>
      <c r="BY14" s="696"/>
      <c r="BZ14" s="696"/>
      <c r="CA14" s="696"/>
      <c r="CB14" s="736"/>
      <c r="CD14" s="654" t="s">
        <v>266</v>
      </c>
      <c r="CE14" s="655"/>
      <c r="CF14" s="655"/>
      <c r="CG14" s="655"/>
      <c r="CH14" s="655"/>
      <c r="CI14" s="655"/>
      <c r="CJ14" s="655"/>
      <c r="CK14" s="655"/>
      <c r="CL14" s="655"/>
      <c r="CM14" s="655"/>
      <c r="CN14" s="655"/>
      <c r="CO14" s="655"/>
      <c r="CP14" s="655"/>
      <c r="CQ14" s="656"/>
      <c r="CR14" s="657">
        <v>925154</v>
      </c>
      <c r="CS14" s="658"/>
      <c r="CT14" s="658"/>
      <c r="CU14" s="658"/>
      <c r="CV14" s="658"/>
      <c r="CW14" s="658"/>
      <c r="CX14" s="658"/>
      <c r="CY14" s="659"/>
      <c r="CZ14" s="695">
        <v>3</v>
      </c>
      <c r="DA14" s="695"/>
      <c r="DB14" s="695"/>
      <c r="DC14" s="695"/>
      <c r="DD14" s="663">
        <v>33115</v>
      </c>
      <c r="DE14" s="658"/>
      <c r="DF14" s="658"/>
      <c r="DG14" s="658"/>
      <c r="DH14" s="658"/>
      <c r="DI14" s="658"/>
      <c r="DJ14" s="658"/>
      <c r="DK14" s="658"/>
      <c r="DL14" s="658"/>
      <c r="DM14" s="658"/>
      <c r="DN14" s="658"/>
      <c r="DO14" s="658"/>
      <c r="DP14" s="659"/>
      <c r="DQ14" s="663">
        <v>923284</v>
      </c>
      <c r="DR14" s="658"/>
      <c r="DS14" s="658"/>
      <c r="DT14" s="658"/>
      <c r="DU14" s="658"/>
      <c r="DV14" s="658"/>
      <c r="DW14" s="658"/>
      <c r="DX14" s="658"/>
      <c r="DY14" s="658"/>
      <c r="DZ14" s="658"/>
      <c r="EA14" s="658"/>
      <c r="EB14" s="658"/>
      <c r="EC14" s="694"/>
    </row>
    <row r="15" spans="2:143" ht="11.25" customHeight="1" x14ac:dyDescent="0.2">
      <c r="B15" s="654" t="s">
        <v>267</v>
      </c>
      <c r="C15" s="655"/>
      <c r="D15" s="655"/>
      <c r="E15" s="655"/>
      <c r="F15" s="655"/>
      <c r="G15" s="655"/>
      <c r="H15" s="655"/>
      <c r="I15" s="655"/>
      <c r="J15" s="655"/>
      <c r="K15" s="655"/>
      <c r="L15" s="655"/>
      <c r="M15" s="655"/>
      <c r="N15" s="655"/>
      <c r="O15" s="655"/>
      <c r="P15" s="655"/>
      <c r="Q15" s="656"/>
      <c r="R15" s="657" t="s">
        <v>190</v>
      </c>
      <c r="S15" s="658"/>
      <c r="T15" s="658"/>
      <c r="U15" s="658"/>
      <c r="V15" s="658"/>
      <c r="W15" s="658"/>
      <c r="X15" s="658"/>
      <c r="Y15" s="659"/>
      <c r="Z15" s="695" t="s">
        <v>190</v>
      </c>
      <c r="AA15" s="695"/>
      <c r="AB15" s="695"/>
      <c r="AC15" s="695"/>
      <c r="AD15" s="696" t="s">
        <v>190</v>
      </c>
      <c r="AE15" s="696"/>
      <c r="AF15" s="696"/>
      <c r="AG15" s="696"/>
      <c r="AH15" s="696"/>
      <c r="AI15" s="696"/>
      <c r="AJ15" s="696"/>
      <c r="AK15" s="696"/>
      <c r="AL15" s="660" t="s">
        <v>190</v>
      </c>
      <c r="AM15" s="661"/>
      <c r="AN15" s="661"/>
      <c r="AO15" s="697"/>
      <c r="AP15" s="654" t="s">
        <v>268</v>
      </c>
      <c r="AQ15" s="655"/>
      <c r="AR15" s="655"/>
      <c r="AS15" s="655"/>
      <c r="AT15" s="655"/>
      <c r="AU15" s="655"/>
      <c r="AV15" s="655"/>
      <c r="AW15" s="655"/>
      <c r="AX15" s="655"/>
      <c r="AY15" s="655"/>
      <c r="AZ15" s="655"/>
      <c r="BA15" s="655"/>
      <c r="BB15" s="655"/>
      <c r="BC15" s="655"/>
      <c r="BD15" s="655"/>
      <c r="BE15" s="655"/>
      <c r="BF15" s="656"/>
      <c r="BG15" s="657">
        <v>530135</v>
      </c>
      <c r="BH15" s="658"/>
      <c r="BI15" s="658"/>
      <c r="BJ15" s="658"/>
      <c r="BK15" s="658"/>
      <c r="BL15" s="658"/>
      <c r="BM15" s="658"/>
      <c r="BN15" s="659"/>
      <c r="BO15" s="695">
        <v>3.7</v>
      </c>
      <c r="BP15" s="695"/>
      <c r="BQ15" s="695"/>
      <c r="BR15" s="695"/>
      <c r="BS15" s="696" t="s">
        <v>190</v>
      </c>
      <c r="BT15" s="696"/>
      <c r="BU15" s="696"/>
      <c r="BV15" s="696"/>
      <c r="BW15" s="696"/>
      <c r="BX15" s="696"/>
      <c r="BY15" s="696"/>
      <c r="BZ15" s="696"/>
      <c r="CA15" s="696"/>
      <c r="CB15" s="736"/>
      <c r="CD15" s="654" t="s">
        <v>269</v>
      </c>
      <c r="CE15" s="655"/>
      <c r="CF15" s="655"/>
      <c r="CG15" s="655"/>
      <c r="CH15" s="655"/>
      <c r="CI15" s="655"/>
      <c r="CJ15" s="655"/>
      <c r="CK15" s="655"/>
      <c r="CL15" s="655"/>
      <c r="CM15" s="655"/>
      <c r="CN15" s="655"/>
      <c r="CO15" s="655"/>
      <c r="CP15" s="655"/>
      <c r="CQ15" s="656"/>
      <c r="CR15" s="657">
        <v>3695492</v>
      </c>
      <c r="CS15" s="658"/>
      <c r="CT15" s="658"/>
      <c r="CU15" s="658"/>
      <c r="CV15" s="658"/>
      <c r="CW15" s="658"/>
      <c r="CX15" s="658"/>
      <c r="CY15" s="659"/>
      <c r="CZ15" s="695">
        <v>12.2</v>
      </c>
      <c r="DA15" s="695"/>
      <c r="DB15" s="695"/>
      <c r="DC15" s="695"/>
      <c r="DD15" s="663">
        <v>693608</v>
      </c>
      <c r="DE15" s="658"/>
      <c r="DF15" s="658"/>
      <c r="DG15" s="658"/>
      <c r="DH15" s="658"/>
      <c r="DI15" s="658"/>
      <c r="DJ15" s="658"/>
      <c r="DK15" s="658"/>
      <c r="DL15" s="658"/>
      <c r="DM15" s="658"/>
      <c r="DN15" s="658"/>
      <c r="DO15" s="658"/>
      <c r="DP15" s="659"/>
      <c r="DQ15" s="663">
        <v>2522145</v>
      </c>
      <c r="DR15" s="658"/>
      <c r="DS15" s="658"/>
      <c r="DT15" s="658"/>
      <c r="DU15" s="658"/>
      <c r="DV15" s="658"/>
      <c r="DW15" s="658"/>
      <c r="DX15" s="658"/>
      <c r="DY15" s="658"/>
      <c r="DZ15" s="658"/>
      <c r="EA15" s="658"/>
      <c r="EB15" s="658"/>
      <c r="EC15" s="694"/>
    </row>
    <row r="16" spans="2:143" ht="11.25" customHeight="1" x14ac:dyDescent="0.2">
      <c r="B16" s="654" t="s">
        <v>270</v>
      </c>
      <c r="C16" s="655"/>
      <c r="D16" s="655"/>
      <c r="E16" s="655"/>
      <c r="F16" s="655"/>
      <c r="G16" s="655"/>
      <c r="H16" s="655"/>
      <c r="I16" s="655"/>
      <c r="J16" s="655"/>
      <c r="K16" s="655"/>
      <c r="L16" s="655"/>
      <c r="M16" s="655"/>
      <c r="N16" s="655"/>
      <c r="O16" s="655"/>
      <c r="P16" s="655"/>
      <c r="Q16" s="656"/>
      <c r="R16" s="657">
        <v>48820</v>
      </c>
      <c r="S16" s="658"/>
      <c r="T16" s="658"/>
      <c r="U16" s="658"/>
      <c r="V16" s="658"/>
      <c r="W16" s="658"/>
      <c r="X16" s="658"/>
      <c r="Y16" s="659"/>
      <c r="Z16" s="695">
        <v>0.2</v>
      </c>
      <c r="AA16" s="695"/>
      <c r="AB16" s="695"/>
      <c r="AC16" s="695"/>
      <c r="AD16" s="696">
        <v>48820</v>
      </c>
      <c r="AE16" s="696"/>
      <c r="AF16" s="696"/>
      <c r="AG16" s="696"/>
      <c r="AH16" s="696"/>
      <c r="AI16" s="696"/>
      <c r="AJ16" s="696"/>
      <c r="AK16" s="696"/>
      <c r="AL16" s="660">
        <v>0.3</v>
      </c>
      <c r="AM16" s="661"/>
      <c r="AN16" s="661"/>
      <c r="AO16" s="697"/>
      <c r="AP16" s="654" t="s">
        <v>271</v>
      </c>
      <c r="AQ16" s="655"/>
      <c r="AR16" s="655"/>
      <c r="AS16" s="655"/>
      <c r="AT16" s="655"/>
      <c r="AU16" s="655"/>
      <c r="AV16" s="655"/>
      <c r="AW16" s="655"/>
      <c r="AX16" s="655"/>
      <c r="AY16" s="655"/>
      <c r="AZ16" s="655"/>
      <c r="BA16" s="655"/>
      <c r="BB16" s="655"/>
      <c r="BC16" s="655"/>
      <c r="BD16" s="655"/>
      <c r="BE16" s="655"/>
      <c r="BF16" s="656"/>
      <c r="BG16" s="657" t="s">
        <v>190</v>
      </c>
      <c r="BH16" s="658"/>
      <c r="BI16" s="658"/>
      <c r="BJ16" s="658"/>
      <c r="BK16" s="658"/>
      <c r="BL16" s="658"/>
      <c r="BM16" s="658"/>
      <c r="BN16" s="659"/>
      <c r="BO16" s="695" t="s">
        <v>190</v>
      </c>
      <c r="BP16" s="695"/>
      <c r="BQ16" s="695"/>
      <c r="BR16" s="695"/>
      <c r="BS16" s="696" t="s">
        <v>190</v>
      </c>
      <c r="BT16" s="696"/>
      <c r="BU16" s="696"/>
      <c r="BV16" s="696"/>
      <c r="BW16" s="696"/>
      <c r="BX16" s="696"/>
      <c r="BY16" s="696"/>
      <c r="BZ16" s="696"/>
      <c r="CA16" s="696"/>
      <c r="CB16" s="736"/>
      <c r="CD16" s="654" t="s">
        <v>272</v>
      </c>
      <c r="CE16" s="655"/>
      <c r="CF16" s="655"/>
      <c r="CG16" s="655"/>
      <c r="CH16" s="655"/>
      <c r="CI16" s="655"/>
      <c r="CJ16" s="655"/>
      <c r="CK16" s="655"/>
      <c r="CL16" s="655"/>
      <c r="CM16" s="655"/>
      <c r="CN16" s="655"/>
      <c r="CO16" s="655"/>
      <c r="CP16" s="655"/>
      <c r="CQ16" s="656"/>
      <c r="CR16" s="657" t="s">
        <v>190</v>
      </c>
      <c r="CS16" s="658"/>
      <c r="CT16" s="658"/>
      <c r="CU16" s="658"/>
      <c r="CV16" s="658"/>
      <c r="CW16" s="658"/>
      <c r="CX16" s="658"/>
      <c r="CY16" s="659"/>
      <c r="CZ16" s="695" t="s">
        <v>190</v>
      </c>
      <c r="DA16" s="695"/>
      <c r="DB16" s="695"/>
      <c r="DC16" s="695"/>
      <c r="DD16" s="663" t="s">
        <v>190</v>
      </c>
      <c r="DE16" s="658"/>
      <c r="DF16" s="658"/>
      <c r="DG16" s="658"/>
      <c r="DH16" s="658"/>
      <c r="DI16" s="658"/>
      <c r="DJ16" s="658"/>
      <c r="DK16" s="658"/>
      <c r="DL16" s="658"/>
      <c r="DM16" s="658"/>
      <c r="DN16" s="658"/>
      <c r="DO16" s="658"/>
      <c r="DP16" s="659"/>
      <c r="DQ16" s="663" t="s">
        <v>190</v>
      </c>
      <c r="DR16" s="658"/>
      <c r="DS16" s="658"/>
      <c r="DT16" s="658"/>
      <c r="DU16" s="658"/>
      <c r="DV16" s="658"/>
      <c r="DW16" s="658"/>
      <c r="DX16" s="658"/>
      <c r="DY16" s="658"/>
      <c r="DZ16" s="658"/>
      <c r="EA16" s="658"/>
      <c r="EB16" s="658"/>
      <c r="EC16" s="694"/>
    </row>
    <row r="17" spans="2:133" ht="11.25" customHeight="1" x14ac:dyDescent="0.2">
      <c r="B17" s="654" t="s">
        <v>273</v>
      </c>
      <c r="C17" s="655"/>
      <c r="D17" s="655"/>
      <c r="E17" s="655"/>
      <c r="F17" s="655"/>
      <c r="G17" s="655"/>
      <c r="H17" s="655"/>
      <c r="I17" s="655"/>
      <c r="J17" s="655"/>
      <c r="K17" s="655"/>
      <c r="L17" s="655"/>
      <c r="M17" s="655"/>
      <c r="N17" s="655"/>
      <c r="O17" s="655"/>
      <c r="P17" s="655"/>
      <c r="Q17" s="656"/>
      <c r="R17" s="657">
        <v>213812</v>
      </c>
      <c r="S17" s="658"/>
      <c r="T17" s="658"/>
      <c r="U17" s="658"/>
      <c r="V17" s="658"/>
      <c r="W17" s="658"/>
      <c r="X17" s="658"/>
      <c r="Y17" s="659"/>
      <c r="Z17" s="695">
        <v>0.7</v>
      </c>
      <c r="AA17" s="695"/>
      <c r="AB17" s="695"/>
      <c r="AC17" s="695"/>
      <c r="AD17" s="696">
        <v>213812</v>
      </c>
      <c r="AE17" s="696"/>
      <c r="AF17" s="696"/>
      <c r="AG17" s="696"/>
      <c r="AH17" s="696"/>
      <c r="AI17" s="696"/>
      <c r="AJ17" s="696"/>
      <c r="AK17" s="696"/>
      <c r="AL17" s="660">
        <v>1.1000000000000001</v>
      </c>
      <c r="AM17" s="661"/>
      <c r="AN17" s="661"/>
      <c r="AO17" s="697"/>
      <c r="AP17" s="654" t="s">
        <v>274</v>
      </c>
      <c r="AQ17" s="655"/>
      <c r="AR17" s="655"/>
      <c r="AS17" s="655"/>
      <c r="AT17" s="655"/>
      <c r="AU17" s="655"/>
      <c r="AV17" s="655"/>
      <c r="AW17" s="655"/>
      <c r="AX17" s="655"/>
      <c r="AY17" s="655"/>
      <c r="AZ17" s="655"/>
      <c r="BA17" s="655"/>
      <c r="BB17" s="655"/>
      <c r="BC17" s="655"/>
      <c r="BD17" s="655"/>
      <c r="BE17" s="655"/>
      <c r="BF17" s="656"/>
      <c r="BG17" s="657" t="s">
        <v>190</v>
      </c>
      <c r="BH17" s="658"/>
      <c r="BI17" s="658"/>
      <c r="BJ17" s="658"/>
      <c r="BK17" s="658"/>
      <c r="BL17" s="658"/>
      <c r="BM17" s="658"/>
      <c r="BN17" s="659"/>
      <c r="BO17" s="695" t="s">
        <v>190</v>
      </c>
      <c r="BP17" s="695"/>
      <c r="BQ17" s="695"/>
      <c r="BR17" s="695"/>
      <c r="BS17" s="696" t="s">
        <v>190</v>
      </c>
      <c r="BT17" s="696"/>
      <c r="BU17" s="696"/>
      <c r="BV17" s="696"/>
      <c r="BW17" s="696"/>
      <c r="BX17" s="696"/>
      <c r="BY17" s="696"/>
      <c r="BZ17" s="696"/>
      <c r="CA17" s="696"/>
      <c r="CB17" s="736"/>
      <c r="CD17" s="654" t="s">
        <v>275</v>
      </c>
      <c r="CE17" s="655"/>
      <c r="CF17" s="655"/>
      <c r="CG17" s="655"/>
      <c r="CH17" s="655"/>
      <c r="CI17" s="655"/>
      <c r="CJ17" s="655"/>
      <c r="CK17" s="655"/>
      <c r="CL17" s="655"/>
      <c r="CM17" s="655"/>
      <c r="CN17" s="655"/>
      <c r="CO17" s="655"/>
      <c r="CP17" s="655"/>
      <c r="CQ17" s="656"/>
      <c r="CR17" s="657">
        <v>2961807</v>
      </c>
      <c r="CS17" s="658"/>
      <c r="CT17" s="658"/>
      <c r="CU17" s="658"/>
      <c r="CV17" s="658"/>
      <c r="CW17" s="658"/>
      <c r="CX17" s="658"/>
      <c r="CY17" s="659"/>
      <c r="CZ17" s="695">
        <v>9.8000000000000007</v>
      </c>
      <c r="DA17" s="695"/>
      <c r="DB17" s="695"/>
      <c r="DC17" s="695"/>
      <c r="DD17" s="663" t="s">
        <v>190</v>
      </c>
      <c r="DE17" s="658"/>
      <c r="DF17" s="658"/>
      <c r="DG17" s="658"/>
      <c r="DH17" s="658"/>
      <c r="DI17" s="658"/>
      <c r="DJ17" s="658"/>
      <c r="DK17" s="658"/>
      <c r="DL17" s="658"/>
      <c r="DM17" s="658"/>
      <c r="DN17" s="658"/>
      <c r="DO17" s="658"/>
      <c r="DP17" s="659"/>
      <c r="DQ17" s="663">
        <v>2961807</v>
      </c>
      <c r="DR17" s="658"/>
      <c r="DS17" s="658"/>
      <c r="DT17" s="658"/>
      <c r="DU17" s="658"/>
      <c r="DV17" s="658"/>
      <c r="DW17" s="658"/>
      <c r="DX17" s="658"/>
      <c r="DY17" s="658"/>
      <c r="DZ17" s="658"/>
      <c r="EA17" s="658"/>
      <c r="EB17" s="658"/>
      <c r="EC17" s="694"/>
    </row>
    <row r="18" spans="2:133" ht="11.25" customHeight="1" x14ac:dyDescent="0.2">
      <c r="B18" s="654" t="s">
        <v>276</v>
      </c>
      <c r="C18" s="655"/>
      <c r="D18" s="655"/>
      <c r="E18" s="655"/>
      <c r="F18" s="655"/>
      <c r="G18" s="655"/>
      <c r="H18" s="655"/>
      <c r="I18" s="655"/>
      <c r="J18" s="655"/>
      <c r="K18" s="655"/>
      <c r="L18" s="655"/>
      <c r="M18" s="655"/>
      <c r="N18" s="655"/>
      <c r="O18" s="655"/>
      <c r="P18" s="655"/>
      <c r="Q18" s="656"/>
      <c r="R18" s="657">
        <v>166497</v>
      </c>
      <c r="S18" s="658"/>
      <c r="T18" s="658"/>
      <c r="U18" s="658"/>
      <c r="V18" s="658"/>
      <c r="W18" s="658"/>
      <c r="X18" s="658"/>
      <c r="Y18" s="659"/>
      <c r="Z18" s="695">
        <v>0.5</v>
      </c>
      <c r="AA18" s="695"/>
      <c r="AB18" s="695"/>
      <c r="AC18" s="695"/>
      <c r="AD18" s="696">
        <v>166497</v>
      </c>
      <c r="AE18" s="696"/>
      <c r="AF18" s="696"/>
      <c r="AG18" s="696"/>
      <c r="AH18" s="696"/>
      <c r="AI18" s="696"/>
      <c r="AJ18" s="696"/>
      <c r="AK18" s="696"/>
      <c r="AL18" s="660">
        <v>0.9</v>
      </c>
      <c r="AM18" s="661"/>
      <c r="AN18" s="661"/>
      <c r="AO18" s="697"/>
      <c r="AP18" s="654" t="s">
        <v>277</v>
      </c>
      <c r="AQ18" s="655"/>
      <c r="AR18" s="655"/>
      <c r="AS18" s="655"/>
      <c r="AT18" s="655"/>
      <c r="AU18" s="655"/>
      <c r="AV18" s="655"/>
      <c r="AW18" s="655"/>
      <c r="AX18" s="655"/>
      <c r="AY18" s="655"/>
      <c r="AZ18" s="655"/>
      <c r="BA18" s="655"/>
      <c r="BB18" s="655"/>
      <c r="BC18" s="655"/>
      <c r="BD18" s="655"/>
      <c r="BE18" s="655"/>
      <c r="BF18" s="656"/>
      <c r="BG18" s="657" t="s">
        <v>190</v>
      </c>
      <c r="BH18" s="658"/>
      <c r="BI18" s="658"/>
      <c r="BJ18" s="658"/>
      <c r="BK18" s="658"/>
      <c r="BL18" s="658"/>
      <c r="BM18" s="658"/>
      <c r="BN18" s="659"/>
      <c r="BO18" s="695" t="s">
        <v>190</v>
      </c>
      <c r="BP18" s="695"/>
      <c r="BQ18" s="695"/>
      <c r="BR18" s="695"/>
      <c r="BS18" s="696" t="s">
        <v>190</v>
      </c>
      <c r="BT18" s="696"/>
      <c r="BU18" s="696"/>
      <c r="BV18" s="696"/>
      <c r="BW18" s="696"/>
      <c r="BX18" s="696"/>
      <c r="BY18" s="696"/>
      <c r="BZ18" s="696"/>
      <c r="CA18" s="696"/>
      <c r="CB18" s="736"/>
      <c r="CD18" s="654" t="s">
        <v>278</v>
      </c>
      <c r="CE18" s="655"/>
      <c r="CF18" s="655"/>
      <c r="CG18" s="655"/>
      <c r="CH18" s="655"/>
      <c r="CI18" s="655"/>
      <c r="CJ18" s="655"/>
      <c r="CK18" s="655"/>
      <c r="CL18" s="655"/>
      <c r="CM18" s="655"/>
      <c r="CN18" s="655"/>
      <c r="CO18" s="655"/>
      <c r="CP18" s="655"/>
      <c r="CQ18" s="656"/>
      <c r="CR18" s="657" t="s">
        <v>190</v>
      </c>
      <c r="CS18" s="658"/>
      <c r="CT18" s="658"/>
      <c r="CU18" s="658"/>
      <c r="CV18" s="658"/>
      <c r="CW18" s="658"/>
      <c r="CX18" s="658"/>
      <c r="CY18" s="659"/>
      <c r="CZ18" s="695" t="s">
        <v>190</v>
      </c>
      <c r="DA18" s="695"/>
      <c r="DB18" s="695"/>
      <c r="DC18" s="695"/>
      <c r="DD18" s="663" t="s">
        <v>190</v>
      </c>
      <c r="DE18" s="658"/>
      <c r="DF18" s="658"/>
      <c r="DG18" s="658"/>
      <c r="DH18" s="658"/>
      <c r="DI18" s="658"/>
      <c r="DJ18" s="658"/>
      <c r="DK18" s="658"/>
      <c r="DL18" s="658"/>
      <c r="DM18" s="658"/>
      <c r="DN18" s="658"/>
      <c r="DO18" s="658"/>
      <c r="DP18" s="659"/>
      <c r="DQ18" s="663" t="s">
        <v>190</v>
      </c>
      <c r="DR18" s="658"/>
      <c r="DS18" s="658"/>
      <c r="DT18" s="658"/>
      <c r="DU18" s="658"/>
      <c r="DV18" s="658"/>
      <c r="DW18" s="658"/>
      <c r="DX18" s="658"/>
      <c r="DY18" s="658"/>
      <c r="DZ18" s="658"/>
      <c r="EA18" s="658"/>
      <c r="EB18" s="658"/>
      <c r="EC18" s="694"/>
    </row>
    <row r="19" spans="2:133" ht="11.25" customHeight="1" x14ac:dyDescent="0.2">
      <c r="B19" s="654" t="s">
        <v>279</v>
      </c>
      <c r="C19" s="655"/>
      <c r="D19" s="655"/>
      <c r="E19" s="655"/>
      <c r="F19" s="655"/>
      <c r="G19" s="655"/>
      <c r="H19" s="655"/>
      <c r="I19" s="655"/>
      <c r="J19" s="655"/>
      <c r="K19" s="655"/>
      <c r="L19" s="655"/>
      <c r="M19" s="655"/>
      <c r="N19" s="655"/>
      <c r="O19" s="655"/>
      <c r="P19" s="655"/>
      <c r="Q19" s="656"/>
      <c r="R19" s="657">
        <v>133265</v>
      </c>
      <c r="S19" s="658"/>
      <c r="T19" s="658"/>
      <c r="U19" s="658"/>
      <c r="V19" s="658"/>
      <c r="W19" s="658"/>
      <c r="X19" s="658"/>
      <c r="Y19" s="659"/>
      <c r="Z19" s="695">
        <v>0.4</v>
      </c>
      <c r="AA19" s="695"/>
      <c r="AB19" s="695"/>
      <c r="AC19" s="695"/>
      <c r="AD19" s="696">
        <v>133265</v>
      </c>
      <c r="AE19" s="696"/>
      <c r="AF19" s="696"/>
      <c r="AG19" s="696"/>
      <c r="AH19" s="696"/>
      <c r="AI19" s="696"/>
      <c r="AJ19" s="696"/>
      <c r="AK19" s="696"/>
      <c r="AL19" s="660">
        <v>0.7</v>
      </c>
      <c r="AM19" s="661"/>
      <c r="AN19" s="661"/>
      <c r="AO19" s="697"/>
      <c r="AP19" s="654" t="s">
        <v>280</v>
      </c>
      <c r="AQ19" s="655"/>
      <c r="AR19" s="655"/>
      <c r="AS19" s="655"/>
      <c r="AT19" s="655"/>
      <c r="AU19" s="655"/>
      <c r="AV19" s="655"/>
      <c r="AW19" s="655"/>
      <c r="AX19" s="655"/>
      <c r="AY19" s="655"/>
      <c r="AZ19" s="655"/>
      <c r="BA19" s="655"/>
      <c r="BB19" s="655"/>
      <c r="BC19" s="655"/>
      <c r="BD19" s="655"/>
      <c r="BE19" s="655"/>
      <c r="BF19" s="656"/>
      <c r="BG19" s="657">
        <v>873215</v>
      </c>
      <c r="BH19" s="658"/>
      <c r="BI19" s="658"/>
      <c r="BJ19" s="658"/>
      <c r="BK19" s="658"/>
      <c r="BL19" s="658"/>
      <c r="BM19" s="658"/>
      <c r="BN19" s="659"/>
      <c r="BO19" s="695">
        <v>6.1</v>
      </c>
      <c r="BP19" s="695"/>
      <c r="BQ19" s="695"/>
      <c r="BR19" s="695"/>
      <c r="BS19" s="696" t="s">
        <v>190</v>
      </c>
      <c r="BT19" s="696"/>
      <c r="BU19" s="696"/>
      <c r="BV19" s="696"/>
      <c r="BW19" s="696"/>
      <c r="BX19" s="696"/>
      <c r="BY19" s="696"/>
      <c r="BZ19" s="696"/>
      <c r="CA19" s="696"/>
      <c r="CB19" s="736"/>
      <c r="CD19" s="654" t="s">
        <v>281</v>
      </c>
      <c r="CE19" s="655"/>
      <c r="CF19" s="655"/>
      <c r="CG19" s="655"/>
      <c r="CH19" s="655"/>
      <c r="CI19" s="655"/>
      <c r="CJ19" s="655"/>
      <c r="CK19" s="655"/>
      <c r="CL19" s="655"/>
      <c r="CM19" s="655"/>
      <c r="CN19" s="655"/>
      <c r="CO19" s="655"/>
      <c r="CP19" s="655"/>
      <c r="CQ19" s="656"/>
      <c r="CR19" s="657" t="s">
        <v>190</v>
      </c>
      <c r="CS19" s="658"/>
      <c r="CT19" s="658"/>
      <c r="CU19" s="658"/>
      <c r="CV19" s="658"/>
      <c r="CW19" s="658"/>
      <c r="CX19" s="658"/>
      <c r="CY19" s="659"/>
      <c r="CZ19" s="695" t="s">
        <v>190</v>
      </c>
      <c r="DA19" s="695"/>
      <c r="DB19" s="695"/>
      <c r="DC19" s="695"/>
      <c r="DD19" s="663" t="s">
        <v>190</v>
      </c>
      <c r="DE19" s="658"/>
      <c r="DF19" s="658"/>
      <c r="DG19" s="658"/>
      <c r="DH19" s="658"/>
      <c r="DI19" s="658"/>
      <c r="DJ19" s="658"/>
      <c r="DK19" s="658"/>
      <c r="DL19" s="658"/>
      <c r="DM19" s="658"/>
      <c r="DN19" s="658"/>
      <c r="DO19" s="658"/>
      <c r="DP19" s="659"/>
      <c r="DQ19" s="663" t="s">
        <v>190</v>
      </c>
      <c r="DR19" s="658"/>
      <c r="DS19" s="658"/>
      <c r="DT19" s="658"/>
      <c r="DU19" s="658"/>
      <c r="DV19" s="658"/>
      <c r="DW19" s="658"/>
      <c r="DX19" s="658"/>
      <c r="DY19" s="658"/>
      <c r="DZ19" s="658"/>
      <c r="EA19" s="658"/>
      <c r="EB19" s="658"/>
      <c r="EC19" s="694"/>
    </row>
    <row r="20" spans="2:133" ht="11.25" customHeight="1" x14ac:dyDescent="0.2">
      <c r="B20" s="724" t="s">
        <v>282</v>
      </c>
      <c r="C20" s="725"/>
      <c r="D20" s="725"/>
      <c r="E20" s="725"/>
      <c r="F20" s="725"/>
      <c r="G20" s="725"/>
      <c r="H20" s="725"/>
      <c r="I20" s="725"/>
      <c r="J20" s="725"/>
      <c r="K20" s="725"/>
      <c r="L20" s="725"/>
      <c r="M20" s="725"/>
      <c r="N20" s="725"/>
      <c r="O20" s="725"/>
      <c r="P20" s="725"/>
      <c r="Q20" s="726"/>
      <c r="R20" s="657">
        <v>33232</v>
      </c>
      <c r="S20" s="658"/>
      <c r="T20" s="658"/>
      <c r="U20" s="658"/>
      <c r="V20" s="658"/>
      <c r="W20" s="658"/>
      <c r="X20" s="658"/>
      <c r="Y20" s="659"/>
      <c r="Z20" s="695">
        <v>0.1</v>
      </c>
      <c r="AA20" s="695"/>
      <c r="AB20" s="695"/>
      <c r="AC20" s="695"/>
      <c r="AD20" s="696">
        <v>33232</v>
      </c>
      <c r="AE20" s="696"/>
      <c r="AF20" s="696"/>
      <c r="AG20" s="696"/>
      <c r="AH20" s="696"/>
      <c r="AI20" s="696"/>
      <c r="AJ20" s="696"/>
      <c r="AK20" s="696"/>
      <c r="AL20" s="660">
        <v>0.2</v>
      </c>
      <c r="AM20" s="661"/>
      <c r="AN20" s="661"/>
      <c r="AO20" s="697"/>
      <c r="AP20" s="654" t="s">
        <v>283</v>
      </c>
      <c r="AQ20" s="655"/>
      <c r="AR20" s="655"/>
      <c r="AS20" s="655"/>
      <c r="AT20" s="655"/>
      <c r="AU20" s="655"/>
      <c r="AV20" s="655"/>
      <c r="AW20" s="655"/>
      <c r="AX20" s="655"/>
      <c r="AY20" s="655"/>
      <c r="AZ20" s="655"/>
      <c r="BA20" s="655"/>
      <c r="BB20" s="655"/>
      <c r="BC20" s="655"/>
      <c r="BD20" s="655"/>
      <c r="BE20" s="655"/>
      <c r="BF20" s="656"/>
      <c r="BG20" s="657">
        <v>873215</v>
      </c>
      <c r="BH20" s="658"/>
      <c r="BI20" s="658"/>
      <c r="BJ20" s="658"/>
      <c r="BK20" s="658"/>
      <c r="BL20" s="658"/>
      <c r="BM20" s="658"/>
      <c r="BN20" s="659"/>
      <c r="BO20" s="695">
        <v>6.1</v>
      </c>
      <c r="BP20" s="695"/>
      <c r="BQ20" s="695"/>
      <c r="BR20" s="695"/>
      <c r="BS20" s="696" t="s">
        <v>190</v>
      </c>
      <c r="BT20" s="696"/>
      <c r="BU20" s="696"/>
      <c r="BV20" s="696"/>
      <c r="BW20" s="696"/>
      <c r="BX20" s="696"/>
      <c r="BY20" s="696"/>
      <c r="BZ20" s="696"/>
      <c r="CA20" s="696"/>
      <c r="CB20" s="736"/>
      <c r="CD20" s="654" t="s">
        <v>284</v>
      </c>
      <c r="CE20" s="655"/>
      <c r="CF20" s="655"/>
      <c r="CG20" s="655"/>
      <c r="CH20" s="655"/>
      <c r="CI20" s="655"/>
      <c r="CJ20" s="655"/>
      <c r="CK20" s="655"/>
      <c r="CL20" s="655"/>
      <c r="CM20" s="655"/>
      <c r="CN20" s="655"/>
      <c r="CO20" s="655"/>
      <c r="CP20" s="655"/>
      <c r="CQ20" s="656"/>
      <c r="CR20" s="657">
        <v>30336441</v>
      </c>
      <c r="CS20" s="658"/>
      <c r="CT20" s="658"/>
      <c r="CU20" s="658"/>
      <c r="CV20" s="658"/>
      <c r="CW20" s="658"/>
      <c r="CX20" s="658"/>
      <c r="CY20" s="659"/>
      <c r="CZ20" s="695">
        <v>100</v>
      </c>
      <c r="DA20" s="695"/>
      <c r="DB20" s="695"/>
      <c r="DC20" s="695"/>
      <c r="DD20" s="663">
        <v>2079552</v>
      </c>
      <c r="DE20" s="658"/>
      <c r="DF20" s="658"/>
      <c r="DG20" s="658"/>
      <c r="DH20" s="658"/>
      <c r="DI20" s="658"/>
      <c r="DJ20" s="658"/>
      <c r="DK20" s="658"/>
      <c r="DL20" s="658"/>
      <c r="DM20" s="658"/>
      <c r="DN20" s="658"/>
      <c r="DO20" s="658"/>
      <c r="DP20" s="659"/>
      <c r="DQ20" s="663">
        <v>21404929</v>
      </c>
      <c r="DR20" s="658"/>
      <c r="DS20" s="658"/>
      <c r="DT20" s="658"/>
      <c r="DU20" s="658"/>
      <c r="DV20" s="658"/>
      <c r="DW20" s="658"/>
      <c r="DX20" s="658"/>
      <c r="DY20" s="658"/>
      <c r="DZ20" s="658"/>
      <c r="EA20" s="658"/>
      <c r="EB20" s="658"/>
      <c r="EC20" s="694"/>
    </row>
    <row r="21" spans="2:133" ht="11.25" customHeight="1" x14ac:dyDescent="0.2">
      <c r="B21" s="654" t="s">
        <v>285</v>
      </c>
      <c r="C21" s="655"/>
      <c r="D21" s="655"/>
      <c r="E21" s="655"/>
      <c r="F21" s="655"/>
      <c r="G21" s="655"/>
      <c r="H21" s="655"/>
      <c r="I21" s="655"/>
      <c r="J21" s="655"/>
      <c r="K21" s="655"/>
      <c r="L21" s="655"/>
      <c r="M21" s="655"/>
      <c r="N21" s="655"/>
      <c r="O21" s="655"/>
      <c r="P21" s="655"/>
      <c r="Q21" s="656"/>
      <c r="R21" s="657">
        <v>2694950</v>
      </c>
      <c r="S21" s="658"/>
      <c r="T21" s="658"/>
      <c r="U21" s="658"/>
      <c r="V21" s="658"/>
      <c r="W21" s="658"/>
      <c r="X21" s="658"/>
      <c r="Y21" s="659"/>
      <c r="Z21" s="695">
        <v>8.5</v>
      </c>
      <c r="AA21" s="695"/>
      <c r="AB21" s="695"/>
      <c r="AC21" s="695"/>
      <c r="AD21" s="696">
        <v>2514469</v>
      </c>
      <c r="AE21" s="696"/>
      <c r="AF21" s="696"/>
      <c r="AG21" s="696"/>
      <c r="AH21" s="696"/>
      <c r="AI21" s="696"/>
      <c r="AJ21" s="696"/>
      <c r="AK21" s="696"/>
      <c r="AL21" s="660">
        <v>13.3</v>
      </c>
      <c r="AM21" s="661"/>
      <c r="AN21" s="661"/>
      <c r="AO21" s="697"/>
      <c r="AP21" s="654" t="s">
        <v>286</v>
      </c>
      <c r="AQ21" s="734"/>
      <c r="AR21" s="734"/>
      <c r="AS21" s="734"/>
      <c r="AT21" s="734"/>
      <c r="AU21" s="734"/>
      <c r="AV21" s="734"/>
      <c r="AW21" s="734"/>
      <c r="AX21" s="734"/>
      <c r="AY21" s="734"/>
      <c r="AZ21" s="734"/>
      <c r="BA21" s="734"/>
      <c r="BB21" s="734"/>
      <c r="BC21" s="734"/>
      <c r="BD21" s="734"/>
      <c r="BE21" s="734"/>
      <c r="BF21" s="735"/>
      <c r="BG21" s="657" t="s">
        <v>190</v>
      </c>
      <c r="BH21" s="658"/>
      <c r="BI21" s="658"/>
      <c r="BJ21" s="658"/>
      <c r="BK21" s="658"/>
      <c r="BL21" s="658"/>
      <c r="BM21" s="658"/>
      <c r="BN21" s="659"/>
      <c r="BO21" s="695" t="s">
        <v>190</v>
      </c>
      <c r="BP21" s="695"/>
      <c r="BQ21" s="695"/>
      <c r="BR21" s="695"/>
      <c r="BS21" s="696" t="s">
        <v>190</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287</v>
      </c>
      <c r="C22" s="655"/>
      <c r="D22" s="655"/>
      <c r="E22" s="655"/>
      <c r="F22" s="655"/>
      <c r="G22" s="655"/>
      <c r="H22" s="655"/>
      <c r="I22" s="655"/>
      <c r="J22" s="655"/>
      <c r="K22" s="655"/>
      <c r="L22" s="655"/>
      <c r="M22" s="655"/>
      <c r="N22" s="655"/>
      <c r="O22" s="655"/>
      <c r="P22" s="655"/>
      <c r="Q22" s="656"/>
      <c r="R22" s="657">
        <v>2514469</v>
      </c>
      <c r="S22" s="658"/>
      <c r="T22" s="658"/>
      <c r="U22" s="658"/>
      <c r="V22" s="658"/>
      <c r="W22" s="658"/>
      <c r="X22" s="658"/>
      <c r="Y22" s="659"/>
      <c r="Z22" s="695">
        <v>7.9</v>
      </c>
      <c r="AA22" s="695"/>
      <c r="AB22" s="695"/>
      <c r="AC22" s="695"/>
      <c r="AD22" s="696">
        <v>2514469</v>
      </c>
      <c r="AE22" s="696"/>
      <c r="AF22" s="696"/>
      <c r="AG22" s="696"/>
      <c r="AH22" s="696"/>
      <c r="AI22" s="696"/>
      <c r="AJ22" s="696"/>
      <c r="AK22" s="696"/>
      <c r="AL22" s="660">
        <v>13.3</v>
      </c>
      <c r="AM22" s="661"/>
      <c r="AN22" s="661"/>
      <c r="AO22" s="697"/>
      <c r="AP22" s="654" t="s">
        <v>288</v>
      </c>
      <c r="AQ22" s="734"/>
      <c r="AR22" s="734"/>
      <c r="AS22" s="734"/>
      <c r="AT22" s="734"/>
      <c r="AU22" s="734"/>
      <c r="AV22" s="734"/>
      <c r="AW22" s="734"/>
      <c r="AX22" s="734"/>
      <c r="AY22" s="734"/>
      <c r="AZ22" s="734"/>
      <c r="BA22" s="734"/>
      <c r="BB22" s="734"/>
      <c r="BC22" s="734"/>
      <c r="BD22" s="734"/>
      <c r="BE22" s="734"/>
      <c r="BF22" s="735"/>
      <c r="BG22" s="657" t="s">
        <v>190</v>
      </c>
      <c r="BH22" s="658"/>
      <c r="BI22" s="658"/>
      <c r="BJ22" s="658"/>
      <c r="BK22" s="658"/>
      <c r="BL22" s="658"/>
      <c r="BM22" s="658"/>
      <c r="BN22" s="659"/>
      <c r="BO22" s="695" t="s">
        <v>190</v>
      </c>
      <c r="BP22" s="695"/>
      <c r="BQ22" s="695"/>
      <c r="BR22" s="695"/>
      <c r="BS22" s="696" t="s">
        <v>190</v>
      </c>
      <c r="BT22" s="696"/>
      <c r="BU22" s="696"/>
      <c r="BV22" s="696"/>
      <c r="BW22" s="696"/>
      <c r="BX22" s="696"/>
      <c r="BY22" s="696"/>
      <c r="BZ22" s="696"/>
      <c r="CA22" s="696"/>
      <c r="CB22" s="736"/>
      <c r="CD22" s="709" t="s">
        <v>289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290</v>
      </c>
      <c r="C23" s="655"/>
      <c r="D23" s="655"/>
      <c r="E23" s="655"/>
      <c r="F23" s="655"/>
      <c r="G23" s="655"/>
      <c r="H23" s="655"/>
      <c r="I23" s="655"/>
      <c r="J23" s="655"/>
      <c r="K23" s="655"/>
      <c r="L23" s="655"/>
      <c r="M23" s="655"/>
      <c r="N23" s="655"/>
      <c r="O23" s="655"/>
      <c r="P23" s="655"/>
      <c r="Q23" s="656"/>
      <c r="R23" s="657">
        <v>180481</v>
      </c>
      <c r="S23" s="658"/>
      <c r="T23" s="658"/>
      <c r="U23" s="658"/>
      <c r="V23" s="658"/>
      <c r="W23" s="658"/>
      <c r="X23" s="658"/>
      <c r="Y23" s="659"/>
      <c r="Z23" s="695">
        <v>0.6</v>
      </c>
      <c r="AA23" s="695"/>
      <c r="AB23" s="695"/>
      <c r="AC23" s="695"/>
      <c r="AD23" s="696" t="s">
        <v>190</v>
      </c>
      <c r="AE23" s="696"/>
      <c r="AF23" s="696"/>
      <c r="AG23" s="696"/>
      <c r="AH23" s="696"/>
      <c r="AI23" s="696"/>
      <c r="AJ23" s="696"/>
      <c r="AK23" s="696"/>
      <c r="AL23" s="660" t="s">
        <v>190</v>
      </c>
      <c r="AM23" s="661"/>
      <c r="AN23" s="661"/>
      <c r="AO23" s="697"/>
      <c r="AP23" s="654" t="s">
        <v>291</v>
      </c>
      <c r="AQ23" s="734"/>
      <c r="AR23" s="734"/>
      <c r="AS23" s="734"/>
      <c r="AT23" s="734"/>
      <c r="AU23" s="734"/>
      <c r="AV23" s="734"/>
      <c r="AW23" s="734"/>
      <c r="AX23" s="734"/>
      <c r="AY23" s="734"/>
      <c r="AZ23" s="734"/>
      <c r="BA23" s="734"/>
      <c r="BB23" s="734"/>
      <c r="BC23" s="734"/>
      <c r="BD23" s="734"/>
      <c r="BE23" s="734"/>
      <c r="BF23" s="735"/>
      <c r="BG23" s="657">
        <v>873215</v>
      </c>
      <c r="BH23" s="658"/>
      <c r="BI23" s="658"/>
      <c r="BJ23" s="658"/>
      <c r="BK23" s="658"/>
      <c r="BL23" s="658"/>
      <c r="BM23" s="658"/>
      <c r="BN23" s="659"/>
      <c r="BO23" s="695">
        <v>6.1</v>
      </c>
      <c r="BP23" s="695"/>
      <c r="BQ23" s="695"/>
      <c r="BR23" s="695"/>
      <c r="BS23" s="696" t="s">
        <v>190</v>
      </c>
      <c r="BT23" s="696"/>
      <c r="BU23" s="696"/>
      <c r="BV23" s="696"/>
      <c r="BW23" s="696"/>
      <c r="BX23" s="696"/>
      <c r="BY23" s="696"/>
      <c r="BZ23" s="696"/>
      <c r="CA23" s="696"/>
      <c r="CB23" s="736"/>
      <c r="CD23" s="709" t="s">
        <v>231</v>
      </c>
      <c r="CE23" s="710"/>
      <c r="CF23" s="710"/>
      <c r="CG23" s="710"/>
      <c r="CH23" s="710"/>
      <c r="CI23" s="710"/>
      <c r="CJ23" s="710"/>
      <c r="CK23" s="710"/>
      <c r="CL23" s="710"/>
      <c r="CM23" s="710"/>
      <c r="CN23" s="710"/>
      <c r="CO23" s="710"/>
      <c r="CP23" s="710"/>
      <c r="CQ23" s="711"/>
      <c r="CR23" s="709" t="s">
        <v>292</v>
      </c>
      <c r="CS23" s="710"/>
      <c r="CT23" s="710"/>
      <c r="CU23" s="710"/>
      <c r="CV23" s="710"/>
      <c r="CW23" s="710"/>
      <c r="CX23" s="710"/>
      <c r="CY23" s="711"/>
      <c r="CZ23" s="709" t="s">
        <v>293</v>
      </c>
      <c r="DA23" s="710"/>
      <c r="DB23" s="710"/>
      <c r="DC23" s="711"/>
      <c r="DD23" s="709" t="s">
        <v>294</v>
      </c>
      <c r="DE23" s="710"/>
      <c r="DF23" s="710"/>
      <c r="DG23" s="710"/>
      <c r="DH23" s="710"/>
      <c r="DI23" s="710"/>
      <c r="DJ23" s="710"/>
      <c r="DK23" s="711"/>
      <c r="DL23" s="747" t="s">
        <v>295</v>
      </c>
      <c r="DM23" s="748"/>
      <c r="DN23" s="748"/>
      <c r="DO23" s="748"/>
      <c r="DP23" s="748"/>
      <c r="DQ23" s="748"/>
      <c r="DR23" s="748"/>
      <c r="DS23" s="748"/>
      <c r="DT23" s="748"/>
      <c r="DU23" s="748"/>
      <c r="DV23" s="749"/>
      <c r="DW23" s="709" t="s">
        <v>296</v>
      </c>
      <c r="DX23" s="710"/>
      <c r="DY23" s="710"/>
      <c r="DZ23" s="710"/>
      <c r="EA23" s="710"/>
      <c r="EB23" s="710"/>
      <c r="EC23" s="711"/>
    </row>
    <row r="24" spans="2:133" ht="11.25" customHeight="1" x14ac:dyDescent="0.2">
      <c r="B24" s="654" t="s">
        <v>297</v>
      </c>
      <c r="C24" s="655"/>
      <c r="D24" s="655"/>
      <c r="E24" s="655"/>
      <c r="F24" s="655"/>
      <c r="G24" s="655"/>
      <c r="H24" s="655"/>
      <c r="I24" s="655"/>
      <c r="J24" s="655"/>
      <c r="K24" s="655"/>
      <c r="L24" s="655"/>
      <c r="M24" s="655"/>
      <c r="N24" s="655"/>
      <c r="O24" s="655"/>
      <c r="P24" s="655"/>
      <c r="Q24" s="656"/>
      <c r="R24" s="657" t="s">
        <v>190</v>
      </c>
      <c r="S24" s="658"/>
      <c r="T24" s="658"/>
      <c r="U24" s="658"/>
      <c r="V24" s="658"/>
      <c r="W24" s="658"/>
      <c r="X24" s="658"/>
      <c r="Y24" s="659"/>
      <c r="Z24" s="695" t="s">
        <v>190</v>
      </c>
      <c r="AA24" s="695"/>
      <c r="AB24" s="695"/>
      <c r="AC24" s="695"/>
      <c r="AD24" s="696" t="s">
        <v>190</v>
      </c>
      <c r="AE24" s="696"/>
      <c r="AF24" s="696"/>
      <c r="AG24" s="696"/>
      <c r="AH24" s="696"/>
      <c r="AI24" s="696"/>
      <c r="AJ24" s="696"/>
      <c r="AK24" s="696"/>
      <c r="AL24" s="660" t="s">
        <v>190</v>
      </c>
      <c r="AM24" s="661"/>
      <c r="AN24" s="661"/>
      <c r="AO24" s="697"/>
      <c r="AP24" s="654" t="s">
        <v>298</v>
      </c>
      <c r="AQ24" s="734"/>
      <c r="AR24" s="734"/>
      <c r="AS24" s="734"/>
      <c r="AT24" s="734"/>
      <c r="AU24" s="734"/>
      <c r="AV24" s="734"/>
      <c r="AW24" s="734"/>
      <c r="AX24" s="734"/>
      <c r="AY24" s="734"/>
      <c r="AZ24" s="734"/>
      <c r="BA24" s="734"/>
      <c r="BB24" s="734"/>
      <c r="BC24" s="734"/>
      <c r="BD24" s="734"/>
      <c r="BE24" s="734"/>
      <c r="BF24" s="735"/>
      <c r="BG24" s="657" t="s">
        <v>190</v>
      </c>
      <c r="BH24" s="658"/>
      <c r="BI24" s="658"/>
      <c r="BJ24" s="658"/>
      <c r="BK24" s="658"/>
      <c r="BL24" s="658"/>
      <c r="BM24" s="658"/>
      <c r="BN24" s="659"/>
      <c r="BO24" s="695" t="s">
        <v>190</v>
      </c>
      <c r="BP24" s="695"/>
      <c r="BQ24" s="695"/>
      <c r="BR24" s="695"/>
      <c r="BS24" s="696" t="s">
        <v>190</v>
      </c>
      <c r="BT24" s="696"/>
      <c r="BU24" s="696"/>
      <c r="BV24" s="696"/>
      <c r="BW24" s="696"/>
      <c r="BX24" s="696"/>
      <c r="BY24" s="696"/>
      <c r="BZ24" s="696"/>
      <c r="CA24" s="696"/>
      <c r="CB24" s="736"/>
      <c r="CD24" s="715" t="s">
        <v>299</v>
      </c>
      <c r="CE24" s="716"/>
      <c r="CF24" s="716"/>
      <c r="CG24" s="716"/>
      <c r="CH24" s="716"/>
      <c r="CI24" s="716"/>
      <c r="CJ24" s="716"/>
      <c r="CK24" s="716"/>
      <c r="CL24" s="716"/>
      <c r="CM24" s="716"/>
      <c r="CN24" s="716"/>
      <c r="CO24" s="716"/>
      <c r="CP24" s="716"/>
      <c r="CQ24" s="717"/>
      <c r="CR24" s="712">
        <v>15491385</v>
      </c>
      <c r="CS24" s="713"/>
      <c r="CT24" s="713"/>
      <c r="CU24" s="713"/>
      <c r="CV24" s="713"/>
      <c r="CW24" s="713"/>
      <c r="CX24" s="713"/>
      <c r="CY24" s="738"/>
      <c r="CZ24" s="739">
        <v>51.1</v>
      </c>
      <c r="DA24" s="721"/>
      <c r="DB24" s="721"/>
      <c r="DC24" s="741"/>
      <c r="DD24" s="737">
        <v>9754928</v>
      </c>
      <c r="DE24" s="713"/>
      <c r="DF24" s="713"/>
      <c r="DG24" s="713"/>
      <c r="DH24" s="713"/>
      <c r="DI24" s="713"/>
      <c r="DJ24" s="713"/>
      <c r="DK24" s="738"/>
      <c r="DL24" s="737">
        <v>9570429</v>
      </c>
      <c r="DM24" s="713"/>
      <c r="DN24" s="713"/>
      <c r="DO24" s="713"/>
      <c r="DP24" s="713"/>
      <c r="DQ24" s="713"/>
      <c r="DR24" s="713"/>
      <c r="DS24" s="713"/>
      <c r="DT24" s="713"/>
      <c r="DU24" s="713"/>
      <c r="DV24" s="738"/>
      <c r="DW24" s="739">
        <v>49.2</v>
      </c>
      <c r="DX24" s="721"/>
      <c r="DY24" s="721"/>
      <c r="DZ24" s="721"/>
      <c r="EA24" s="721"/>
      <c r="EB24" s="721"/>
      <c r="EC24" s="740"/>
    </row>
    <row r="25" spans="2:133" ht="11.25" customHeight="1" x14ac:dyDescent="0.2">
      <c r="B25" s="654" t="s">
        <v>300</v>
      </c>
      <c r="C25" s="655"/>
      <c r="D25" s="655"/>
      <c r="E25" s="655"/>
      <c r="F25" s="655"/>
      <c r="G25" s="655"/>
      <c r="H25" s="655"/>
      <c r="I25" s="655"/>
      <c r="J25" s="655"/>
      <c r="K25" s="655"/>
      <c r="L25" s="655"/>
      <c r="M25" s="655"/>
      <c r="N25" s="655"/>
      <c r="O25" s="655"/>
      <c r="P25" s="655"/>
      <c r="Q25" s="656"/>
      <c r="R25" s="657">
        <v>19850354</v>
      </c>
      <c r="S25" s="658"/>
      <c r="T25" s="658"/>
      <c r="U25" s="658"/>
      <c r="V25" s="658"/>
      <c r="W25" s="658"/>
      <c r="X25" s="658"/>
      <c r="Y25" s="659"/>
      <c r="Z25" s="695">
        <v>62.6</v>
      </c>
      <c r="AA25" s="695"/>
      <c r="AB25" s="695"/>
      <c r="AC25" s="695"/>
      <c r="AD25" s="696">
        <v>18796658</v>
      </c>
      <c r="AE25" s="696"/>
      <c r="AF25" s="696"/>
      <c r="AG25" s="696"/>
      <c r="AH25" s="696"/>
      <c r="AI25" s="696"/>
      <c r="AJ25" s="696"/>
      <c r="AK25" s="696"/>
      <c r="AL25" s="660">
        <v>99.1</v>
      </c>
      <c r="AM25" s="661"/>
      <c r="AN25" s="661"/>
      <c r="AO25" s="697"/>
      <c r="AP25" s="654" t="s">
        <v>301</v>
      </c>
      <c r="AQ25" s="734"/>
      <c r="AR25" s="734"/>
      <c r="AS25" s="734"/>
      <c r="AT25" s="734"/>
      <c r="AU25" s="734"/>
      <c r="AV25" s="734"/>
      <c r="AW25" s="734"/>
      <c r="AX25" s="734"/>
      <c r="AY25" s="734"/>
      <c r="AZ25" s="734"/>
      <c r="BA25" s="734"/>
      <c r="BB25" s="734"/>
      <c r="BC25" s="734"/>
      <c r="BD25" s="734"/>
      <c r="BE25" s="734"/>
      <c r="BF25" s="735"/>
      <c r="BG25" s="657" t="s">
        <v>190</v>
      </c>
      <c r="BH25" s="658"/>
      <c r="BI25" s="658"/>
      <c r="BJ25" s="658"/>
      <c r="BK25" s="658"/>
      <c r="BL25" s="658"/>
      <c r="BM25" s="658"/>
      <c r="BN25" s="659"/>
      <c r="BO25" s="695" t="s">
        <v>190</v>
      </c>
      <c r="BP25" s="695"/>
      <c r="BQ25" s="695"/>
      <c r="BR25" s="695"/>
      <c r="BS25" s="696" t="s">
        <v>190</v>
      </c>
      <c r="BT25" s="696"/>
      <c r="BU25" s="696"/>
      <c r="BV25" s="696"/>
      <c r="BW25" s="696"/>
      <c r="BX25" s="696"/>
      <c r="BY25" s="696"/>
      <c r="BZ25" s="696"/>
      <c r="CA25" s="696"/>
      <c r="CB25" s="736"/>
      <c r="CD25" s="654" t="s">
        <v>302</v>
      </c>
      <c r="CE25" s="655"/>
      <c r="CF25" s="655"/>
      <c r="CG25" s="655"/>
      <c r="CH25" s="655"/>
      <c r="CI25" s="655"/>
      <c r="CJ25" s="655"/>
      <c r="CK25" s="655"/>
      <c r="CL25" s="655"/>
      <c r="CM25" s="655"/>
      <c r="CN25" s="655"/>
      <c r="CO25" s="655"/>
      <c r="CP25" s="655"/>
      <c r="CQ25" s="656"/>
      <c r="CR25" s="657">
        <v>4786866</v>
      </c>
      <c r="CS25" s="670"/>
      <c r="CT25" s="670"/>
      <c r="CU25" s="670"/>
      <c r="CV25" s="670"/>
      <c r="CW25" s="670"/>
      <c r="CX25" s="670"/>
      <c r="CY25" s="671"/>
      <c r="CZ25" s="660">
        <v>15.8</v>
      </c>
      <c r="DA25" s="672"/>
      <c r="DB25" s="672"/>
      <c r="DC25" s="673"/>
      <c r="DD25" s="663">
        <v>4267974</v>
      </c>
      <c r="DE25" s="670"/>
      <c r="DF25" s="670"/>
      <c r="DG25" s="670"/>
      <c r="DH25" s="670"/>
      <c r="DI25" s="670"/>
      <c r="DJ25" s="670"/>
      <c r="DK25" s="671"/>
      <c r="DL25" s="663">
        <v>4201723</v>
      </c>
      <c r="DM25" s="670"/>
      <c r="DN25" s="670"/>
      <c r="DO25" s="670"/>
      <c r="DP25" s="670"/>
      <c r="DQ25" s="670"/>
      <c r="DR25" s="670"/>
      <c r="DS25" s="670"/>
      <c r="DT25" s="670"/>
      <c r="DU25" s="670"/>
      <c r="DV25" s="671"/>
      <c r="DW25" s="660">
        <v>21.6</v>
      </c>
      <c r="DX25" s="672"/>
      <c r="DY25" s="672"/>
      <c r="DZ25" s="672"/>
      <c r="EA25" s="672"/>
      <c r="EB25" s="672"/>
      <c r="EC25" s="684"/>
    </row>
    <row r="26" spans="2:133" ht="11.25" customHeight="1" x14ac:dyDescent="0.2">
      <c r="B26" s="654" t="s">
        <v>303</v>
      </c>
      <c r="C26" s="655"/>
      <c r="D26" s="655"/>
      <c r="E26" s="655"/>
      <c r="F26" s="655"/>
      <c r="G26" s="655"/>
      <c r="H26" s="655"/>
      <c r="I26" s="655"/>
      <c r="J26" s="655"/>
      <c r="K26" s="655"/>
      <c r="L26" s="655"/>
      <c r="M26" s="655"/>
      <c r="N26" s="655"/>
      <c r="O26" s="655"/>
      <c r="P26" s="655"/>
      <c r="Q26" s="656"/>
      <c r="R26" s="657">
        <v>11892</v>
      </c>
      <c r="S26" s="658"/>
      <c r="T26" s="658"/>
      <c r="U26" s="658"/>
      <c r="V26" s="658"/>
      <c r="W26" s="658"/>
      <c r="X26" s="658"/>
      <c r="Y26" s="659"/>
      <c r="Z26" s="695">
        <v>0</v>
      </c>
      <c r="AA26" s="695"/>
      <c r="AB26" s="695"/>
      <c r="AC26" s="695"/>
      <c r="AD26" s="696">
        <v>11892</v>
      </c>
      <c r="AE26" s="696"/>
      <c r="AF26" s="696"/>
      <c r="AG26" s="696"/>
      <c r="AH26" s="696"/>
      <c r="AI26" s="696"/>
      <c r="AJ26" s="696"/>
      <c r="AK26" s="696"/>
      <c r="AL26" s="660">
        <v>0.1</v>
      </c>
      <c r="AM26" s="661"/>
      <c r="AN26" s="661"/>
      <c r="AO26" s="697"/>
      <c r="AP26" s="654" t="s">
        <v>304</v>
      </c>
      <c r="AQ26" s="734"/>
      <c r="AR26" s="734"/>
      <c r="AS26" s="734"/>
      <c r="AT26" s="734"/>
      <c r="AU26" s="734"/>
      <c r="AV26" s="734"/>
      <c r="AW26" s="734"/>
      <c r="AX26" s="734"/>
      <c r="AY26" s="734"/>
      <c r="AZ26" s="734"/>
      <c r="BA26" s="734"/>
      <c r="BB26" s="734"/>
      <c r="BC26" s="734"/>
      <c r="BD26" s="734"/>
      <c r="BE26" s="734"/>
      <c r="BF26" s="735"/>
      <c r="BG26" s="657" t="s">
        <v>190</v>
      </c>
      <c r="BH26" s="658"/>
      <c r="BI26" s="658"/>
      <c r="BJ26" s="658"/>
      <c r="BK26" s="658"/>
      <c r="BL26" s="658"/>
      <c r="BM26" s="658"/>
      <c r="BN26" s="659"/>
      <c r="BO26" s="695" t="s">
        <v>190</v>
      </c>
      <c r="BP26" s="695"/>
      <c r="BQ26" s="695"/>
      <c r="BR26" s="695"/>
      <c r="BS26" s="696" t="s">
        <v>190</v>
      </c>
      <c r="BT26" s="696"/>
      <c r="BU26" s="696"/>
      <c r="BV26" s="696"/>
      <c r="BW26" s="696"/>
      <c r="BX26" s="696"/>
      <c r="BY26" s="696"/>
      <c r="BZ26" s="696"/>
      <c r="CA26" s="696"/>
      <c r="CB26" s="736"/>
      <c r="CD26" s="654" t="s">
        <v>305</v>
      </c>
      <c r="CE26" s="655"/>
      <c r="CF26" s="655"/>
      <c r="CG26" s="655"/>
      <c r="CH26" s="655"/>
      <c r="CI26" s="655"/>
      <c r="CJ26" s="655"/>
      <c r="CK26" s="655"/>
      <c r="CL26" s="655"/>
      <c r="CM26" s="655"/>
      <c r="CN26" s="655"/>
      <c r="CO26" s="655"/>
      <c r="CP26" s="655"/>
      <c r="CQ26" s="656"/>
      <c r="CR26" s="657">
        <v>2616736</v>
      </c>
      <c r="CS26" s="658"/>
      <c r="CT26" s="658"/>
      <c r="CU26" s="658"/>
      <c r="CV26" s="658"/>
      <c r="CW26" s="658"/>
      <c r="CX26" s="658"/>
      <c r="CY26" s="659"/>
      <c r="CZ26" s="660">
        <v>8.6</v>
      </c>
      <c r="DA26" s="672"/>
      <c r="DB26" s="672"/>
      <c r="DC26" s="673"/>
      <c r="DD26" s="663">
        <v>2371318</v>
      </c>
      <c r="DE26" s="658"/>
      <c r="DF26" s="658"/>
      <c r="DG26" s="658"/>
      <c r="DH26" s="658"/>
      <c r="DI26" s="658"/>
      <c r="DJ26" s="658"/>
      <c r="DK26" s="659"/>
      <c r="DL26" s="663" t="s">
        <v>190</v>
      </c>
      <c r="DM26" s="658"/>
      <c r="DN26" s="658"/>
      <c r="DO26" s="658"/>
      <c r="DP26" s="658"/>
      <c r="DQ26" s="658"/>
      <c r="DR26" s="658"/>
      <c r="DS26" s="658"/>
      <c r="DT26" s="658"/>
      <c r="DU26" s="658"/>
      <c r="DV26" s="659"/>
      <c r="DW26" s="660" t="s">
        <v>190</v>
      </c>
      <c r="DX26" s="672"/>
      <c r="DY26" s="672"/>
      <c r="DZ26" s="672"/>
      <c r="EA26" s="672"/>
      <c r="EB26" s="672"/>
      <c r="EC26" s="684"/>
    </row>
    <row r="27" spans="2:133" ht="11.25" customHeight="1" x14ac:dyDescent="0.2">
      <c r="B27" s="654" t="s">
        <v>306</v>
      </c>
      <c r="C27" s="655"/>
      <c r="D27" s="655"/>
      <c r="E27" s="655"/>
      <c r="F27" s="655"/>
      <c r="G27" s="655"/>
      <c r="H27" s="655"/>
      <c r="I27" s="655"/>
      <c r="J27" s="655"/>
      <c r="K27" s="655"/>
      <c r="L27" s="655"/>
      <c r="M27" s="655"/>
      <c r="N27" s="655"/>
      <c r="O27" s="655"/>
      <c r="P27" s="655"/>
      <c r="Q27" s="656"/>
      <c r="R27" s="657">
        <v>20232</v>
      </c>
      <c r="S27" s="658"/>
      <c r="T27" s="658"/>
      <c r="U27" s="658"/>
      <c r="V27" s="658"/>
      <c r="W27" s="658"/>
      <c r="X27" s="658"/>
      <c r="Y27" s="659"/>
      <c r="Z27" s="695">
        <v>0.1</v>
      </c>
      <c r="AA27" s="695"/>
      <c r="AB27" s="695"/>
      <c r="AC27" s="695"/>
      <c r="AD27" s="696" t="s">
        <v>190</v>
      </c>
      <c r="AE27" s="696"/>
      <c r="AF27" s="696"/>
      <c r="AG27" s="696"/>
      <c r="AH27" s="696"/>
      <c r="AI27" s="696"/>
      <c r="AJ27" s="696"/>
      <c r="AK27" s="696"/>
      <c r="AL27" s="660" t="s">
        <v>190</v>
      </c>
      <c r="AM27" s="661"/>
      <c r="AN27" s="661"/>
      <c r="AO27" s="697"/>
      <c r="AP27" s="654" t="s">
        <v>307</v>
      </c>
      <c r="AQ27" s="655"/>
      <c r="AR27" s="655"/>
      <c r="AS27" s="655"/>
      <c r="AT27" s="655"/>
      <c r="AU27" s="655"/>
      <c r="AV27" s="655"/>
      <c r="AW27" s="655"/>
      <c r="AX27" s="655"/>
      <c r="AY27" s="655"/>
      <c r="AZ27" s="655"/>
      <c r="BA27" s="655"/>
      <c r="BB27" s="655"/>
      <c r="BC27" s="655"/>
      <c r="BD27" s="655"/>
      <c r="BE27" s="655"/>
      <c r="BF27" s="656"/>
      <c r="BG27" s="657">
        <v>14238056</v>
      </c>
      <c r="BH27" s="658"/>
      <c r="BI27" s="658"/>
      <c r="BJ27" s="658"/>
      <c r="BK27" s="658"/>
      <c r="BL27" s="658"/>
      <c r="BM27" s="658"/>
      <c r="BN27" s="659"/>
      <c r="BO27" s="695">
        <v>100</v>
      </c>
      <c r="BP27" s="695"/>
      <c r="BQ27" s="695"/>
      <c r="BR27" s="695"/>
      <c r="BS27" s="696" t="s">
        <v>190</v>
      </c>
      <c r="BT27" s="696"/>
      <c r="BU27" s="696"/>
      <c r="BV27" s="696"/>
      <c r="BW27" s="696"/>
      <c r="BX27" s="696"/>
      <c r="BY27" s="696"/>
      <c r="BZ27" s="696"/>
      <c r="CA27" s="696"/>
      <c r="CB27" s="736"/>
      <c r="CD27" s="654" t="s">
        <v>308</v>
      </c>
      <c r="CE27" s="655"/>
      <c r="CF27" s="655"/>
      <c r="CG27" s="655"/>
      <c r="CH27" s="655"/>
      <c r="CI27" s="655"/>
      <c r="CJ27" s="655"/>
      <c r="CK27" s="655"/>
      <c r="CL27" s="655"/>
      <c r="CM27" s="655"/>
      <c r="CN27" s="655"/>
      <c r="CO27" s="655"/>
      <c r="CP27" s="655"/>
      <c r="CQ27" s="656"/>
      <c r="CR27" s="657">
        <v>7742712</v>
      </c>
      <c r="CS27" s="670"/>
      <c r="CT27" s="670"/>
      <c r="CU27" s="670"/>
      <c r="CV27" s="670"/>
      <c r="CW27" s="670"/>
      <c r="CX27" s="670"/>
      <c r="CY27" s="671"/>
      <c r="CZ27" s="660">
        <v>25.5</v>
      </c>
      <c r="DA27" s="672"/>
      <c r="DB27" s="672"/>
      <c r="DC27" s="673"/>
      <c r="DD27" s="663">
        <v>2525147</v>
      </c>
      <c r="DE27" s="670"/>
      <c r="DF27" s="670"/>
      <c r="DG27" s="670"/>
      <c r="DH27" s="670"/>
      <c r="DI27" s="670"/>
      <c r="DJ27" s="670"/>
      <c r="DK27" s="671"/>
      <c r="DL27" s="663">
        <v>2420696</v>
      </c>
      <c r="DM27" s="670"/>
      <c r="DN27" s="670"/>
      <c r="DO27" s="670"/>
      <c r="DP27" s="670"/>
      <c r="DQ27" s="670"/>
      <c r="DR27" s="670"/>
      <c r="DS27" s="670"/>
      <c r="DT27" s="670"/>
      <c r="DU27" s="670"/>
      <c r="DV27" s="671"/>
      <c r="DW27" s="660">
        <v>12.4</v>
      </c>
      <c r="DX27" s="672"/>
      <c r="DY27" s="672"/>
      <c r="DZ27" s="672"/>
      <c r="EA27" s="672"/>
      <c r="EB27" s="672"/>
      <c r="EC27" s="684"/>
    </row>
    <row r="28" spans="2:133" ht="11.25" customHeight="1" x14ac:dyDescent="0.2">
      <c r="B28" s="654" t="s">
        <v>309</v>
      </c>
      <c r="C28" s="655"/>
      <c r="D28" s="655"/>
      <c r="E28" s="655"/>
      <c r="F28" s="655"/>
      <c r="G28" s="655"/>
      <c r="H28" s="655"/>
      <c r="I28" s="655"/>
      <c r="J28" s="655"/>
      <c r="K28" s="655"/>
      <c r="L28" s="655"/>
      <c r="M28" s="655"/>
      <c r="N28" s="655"/>
      <c r="O28" s="655"/>
      <c r="P28" s="655"/>
      <c r="Q28" s="656"/>
      <c r="R28" s="657">
        <v>287000</v>
      </c>
      <c r="S28" s="658"/>
      <c r="T28" s="658"/>
      <c r="U28" s="658"/>
      <c r="V28" s="658"/>
      <c r="W28" s="658"/>
      <c r="X28" s="658"/>
      <c r="Y28" s="659"/>
      <c r="Z28" s="695">
        <v>0.9</v>
      </c>
      <c r="AA28" s="695"/>
      <c r="AB28" s="695"/>
      <c r="AC28" s="695"/>
      <c r="AD28" s="696">
        <v>63802</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310</v>
      </c>
      <c r="CE28" s="655"/>
      <c r="CF28" s="655"/>
      <c r="CG28" s="655"/>
      <c r="CH28" s="655"/>
      <c r="CI28" s="655"/>
      <c r="CJ28" s="655"/>
      <c r="CK28" s="655"/>
      <c r="CL28" s="655"/>
      <c r="CM28" s="655"/>
      <c r="CN28" s="655"/>
      <c r="CO28" s="655"/>
      <c r="CP28" s="655"/>
      <c r="CQ28" s="656"/>
      <c r="CR28" s="657">
        <v>2961807</v>
      </c>
      <c r="CS28" s="658"/>
      <c r="CT28" s="658"/>
      <c r="CU28" s="658"/>
      <c r="CV28" s="658"/>
      <c r="CW28" s="658"/>
      <c r="CX28" s="658"/>
      <c r="CY28" s="659"/>
      <c r="CZ28" s="660">
        <v>9.8000000000000007</v>
      </c>
      <c r="DA28" s="672"/>
      <c r="DB28" s="672"/>
      <c r="DC28" s="673"/>
      <c r="DD28" s="663">
        <v>2961807</v>
      </c>
      <c r="DE28" s="658"/>
      <c r="DF28" s="658"/>
      <c r="DG28" s="658"/>
      <c r="DH28" s="658"/>
      <c r="DI28" s="658"/>
      <c r="DJ28" s="658"/>
      <c r="DK28" s="659"/>
      <c r="DL28" s="663">
        <v>2948010</v>
      </c>
      <c r="DM28" s="658"/>
      <c r="DN28" s="658"/>
      <c r="DO28" s="658"/>
      <c r="DP28" s="658"/>
      <c r="DQ28" s="658"/>
      <c r="DR28" s="658"/>
      <c r="DS28" s="658"/>
      <c r="DT28" s="658"/>
      <c r="DU28" s="658"/>
      <c r="DV28" s="659"/>
      <c r="DW28" s="660">
        <v>15.2</v>
      </c>
      <c r="DX28" s="672"/>
      <c r="DY28" s="672"/>
      <c r="DZ28" s="672"/>
      <c r="EA28" s="672"/>
      <c r="EB28" s="672"/>
      <c r="EC28" s="684"/>
    </row>
    <row r="29" spans="2:133" ht="11.25" customHeight="1" x14ac:dyDescent="0.2">
      <c r="B29" s="654" t="s">
        <v>311</v>
      </c>
      <c r="C29" s="655"/>
      <c r="D29" s="655"/>
      <c r="E29" s="655"/>
      <c r="F29" s="655"/>
      <c r="G29" s="655"/>
      <c r="H29" s="655"/>
      <c r="I29" s="655"/>
      <c r="J29" s="655"/>
      <c r="K29" s="655"/>
      <c r="L29" s="655"/>
      <c r="M29" s="655"/>
      <c r="N29" s="655"/>
      <c r="O29" s="655"/>
      <c r="P29" s="655"/>
      <c r="Q29" s="656"/>
      <c r="R29" s="657">
        <v>250158</v>
      </c>
      <c r="S29" s="658"/>
      <c r="T29" s="658"/>
      <c r="U29" s="658"/>
      <c r="V29" s="658"/>
      <c r="W29" s="658"/>
      <c r="X29" s="658"/>
      <c r="Y29" s="659"/>
      <c r="Z29" s="695">
        <v>0.8</v>
      </c>
      <c r="AA29" s="695"/>
      <c r="AB29" s="695"/>
      <c r="AC29" s="695"/>
      <c r="AD29" s="696">
        <v>749</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312</v>
      </c>
      <c r="CE29" s="677"/>
      <c r="CF29" s="654" t="s">
        <v>72</v>
      </c>
      <c r="CG29" s="655"/>
      <c r="CH29" s="655"/>
      <c r="CI29" s="655"/>
      <c r="CJ29" s="655"/>
      <c r="CK29" s="655"/>
      <c r="CL29" s="655"/>
      <c r="CM29" s="655"/>
      <c r="CN29" s="655"/>
      <c r="CO29" s="655"/>
      <c r="CP29" s="655"/>
      <c r="CQ29" s="656"/>
      <c r="CR29" s="657">
        <v>2961807</v>
      </c>
      <c r="CS29" s="670"/>
      <c r="CT29" s="670"/>
      <c r="CU29" s="670"/>
      <c r="CV29" s="670"/>
      <c r="CW29" s="670"/>
      <c r="CX29" s="670"/>
      <c r="CY29" s="671"/>
      <c r="CZ29" s="660">
        <v>9.8000000000000007</v>
      </c>
      <c r="DA29" s="672"/>
      <c r="DB29" s="672"/>
      <c r="DC29" s="673"/>
      <c r="DD29" s="663">
        <v>2961807</v>
      </c>
      <c r="DE29" s="670"/>
      <c r="DF29" s="670"/>
      <c r="DG29" s="670"/>
      <c r="DH29" s="670"/>
      <c r="DI29" s="670"/>
      <c r="DJ29" s="670"/>
      <c r="DK29" s="671"/>
      <c r="DL29" s="663">
        <v>2948010</v>
      </c>
      <c r="DM29" s="670"/>
      <c r="DN29" s="670"/>
      <c r="DO29" s="670"/>
      <c r="DP29" s="670"/>
      <c r="DQ29" s="670"/>
      <c r="DR29" s="670"/>
      <c r="DS29" s="670"/>
      <c r="DT29" s="670"/>
      <c r="DU29" s="670"/>
      <c r="DV29" s="671"/>
      <c r="DW29" s="660">
        <v>15.2</v>
      </c>
      <c r="DX29" s="672"/>
      <c r="DY29" s="672"/>
      <c r="DZ29" s="672"/>
      <c r="EA29" s="672"/>
      <c r="EB29" s="672"/>
      <c r="EC29" s="684"/>
    </row>
    <row r="30" spans="2:133" ht="11.25" customHeight="1" x14ac:dyDescent="0.2">
      <c r="B30" s="654" t="s">
        <v>313</v>
      </c>
      <c r="C30" s="655"/>
      <c r="D30" s="655"/>
      <c r="E30" s="655"/>
      <c r="F30" s="655"/>
      <c r="G30" s="655"/>
      <c r="H30" s="655"/>
      <c r="I30" s="655"/>
      <c r="J30" s="655"/>
      <c r="K30" s="655"/>
      <c r="L30" s="655"/>
      <c r="M30" s="655"/>
      <c r="N30" s="655"/>
      <c r="O30" s="655"/>
      <c r="P30" s="655"/>
      <c r="Q30" s="656"/>
      <c r="R30" s="657">
        <v>5539039</v>
      </c>
      <c r="S30" s="658"/>
      <c r="T30" s="658"/>
      <c r="U30" s="658"/>
      <c r="V30" s="658"/>
      <c r="W30" s="658"/>
      <c r="X30" s="658"/>
      <c r="Y30" s="659"/>
      <c r="Z30" s="695">
        <v>17.5</v>
      </c>
      <c r="AA30" s="695"/>
      <c r="AB30" s="695"/>
      <c r="AC30" s="695"/>
      <c r="AD30" s="696" t="s">
        <v>190</v>
      </c>
      <c r="AE30" s="696"/>
      <c r="AF30" s="696"/>
      <c r="AG30" s="696"/>
      <c r="AH30" s="696"/>
      <c r="AI30" s="696"/>
      <c r="AJ30" s="696"/>
      <c r="AK30" s="696"/>
      <c r="AL30" s="660" t="s">
        <v>190</v>
      </c>
      <c r="AM30" s="661"/>
      <c r="AN30" s="661"/>
      <c r="AO30" s="697"/>
      <c r="AP30" s="709" t="s">
        <v>231</v>
      </c>
      <c r="AQ30" s="710"/>
      <c r="AR30" s="710"/>
      <c r="AS30" s="710"/>
      <c r="AT30" s="710"/>
      <c r="AU30" s="710"/>
      <c r="AV30" s="710"/>
      <c r="AW30" s="710"/>
      <c r="AX30" s="710"/>
      <c r="AY30" s="710"/>
      <c r="AZ30" s="710"/>
      <c r="BA30" s="710"/>
      <c r="BB30" s="710"/>
      <c r="BC30" s="710"/>
      <c r="BD30" s="710"/>
      <c r="BE30" s="710"/>
      <c r="BF30" s="711"/>
      <c r="BG30" s="709" t="s">
        <v>314</v>
      </c>
      <c r="BH30" s="727"/>
      <c r="BI30" s="727"/>
      <c r="BJ30" s="727"/>
      <c r="BK30" s="727"/>
      <c r="BL30" s="727"/>
      <c r="BM30" s="727"/>
      <c r="BN30" s="727"/>
      <c r="BO30" s="727"/>
      <c r="BP30" s="727"/>
      <c r="BQ30" s="728"/>
      <c r="BR30" s="709" t="s">
        <v>315</v>
      </c>
      <c r="BS30" s="727"/>
      <c r="BT30" s="727"/>
      <c r="BU30" s="727"/>
      <c r="BV30" s="727"/>
      <c r="BW30" s="727"/>
      <c r="BX30" s="727"/>
      <c r="BY30" s="727"/>
      <c r="BZ30" s="727"/>
      <c r="CA30" s="727"/>
      <c r="CB30" s="728"/>
      <c r="CD30" s="678"/>
      <c r="CE30" s="679"/>
      <c r="CF30" s="654" t="s">
        <v>316</v>
      </c>
      <c r="CG30" s="655"/>
      <c r="CH30" s="655"/>
      <c r="CI30" s="655"/>
      <c r="CJ30" s="655"/>
      <c r="CK30" s="655"/>
      <c r="CL30" s="655"/>
      <c r="CM30" s="655"/>
      <c r="CN30" s="655"/>
      <c r="CO30" s="655"/>
      <c r="CP30" s="655"/>
      <c r="CQ30" s="656"/>
      <c r="CR30" s="657">
        <v>2884872</v>
      </c>
      <c r="CS30" s="658"/>
      <c r="CT30" s="658"/>
      <c r="CU30" s="658"/>
      <c r="CV30" s="658"/>
      <c r="CW30" s="658"/>
      <c r="CX30" s="658"/>
      <c r="CY30" s="659"/>
      <c r="CZ30" s="660">
        <v>9.5</v>
      </c>
      <c r="DA30" s="672"/>
      <c r="DB30" s="672"/>
      <c r="DC30" s="673"/>
      <c r="DD30" s="663">
        <v>2884872</v>
      </c>
      <c r="DE30" s="658"/>
      <c r="DF30" s="658"/>
      <c r="DG30" s="658"/>
      <c r="DH30" s="658"/>
      <c r="DI30" s="658"/>
      <c r="DJ30" s="658"/>
      <c r="DK30" s="659"/>
      <c r="DL30" s="663">
        <v>2871205</v>
      </c>
      <c r="DM30" s="658"/>
      <c r="DN30" s="658"/>
      <c r="DO30" s="658"/>
      <c r="DP30" s="658"/>
      <c r="DQ30" s="658"/>
      <c r="DR30" s="658"/>
      <c r="DS30" s="658"/>
      <c r="DT30" s="658"/>
      <c r="DU30" s="658"/>
      <c r="DV30" s="659"/>
      <c r="DW30" s="660">
        <v>14.8</v>
      </c>
      <c r="DX30" s="672"/>
      <c r="DY30" s="672"/>
      <c r="DZ30" s="672"/>
      <c r="EA30" s="672"/>
      <c r="EB30" s="672"/>
      <c r="EC30" s="684"/>
    </row>
    <row r="31" spans="2:133" ht="11.25" customHeight="1" x14ac:dyDescent="0.2">
      <c r="B31" s="724" t="s">
        <v>317</v>
      </c>
      <c r="C31" s="725"/>
      <c r="D31" s="725"/>
      <c r="E31" s="725"/>
      <c r="F31" s="725"/>
      <c r="G31" s="725"/>
      <c r="H31" s="725"/>
      <c r="I31" s="725"/>
      <c r="J31" s="725"/>
      <c r="K31" s="725"/>
      <c r="L31" s="725"/>
      <c r="M31" s="725"/>
      <c r="N31" s="725"/>
      <c r="O31" s="725"/>
      <c r="P31" s="725"/>
      <c r="Q31" s="726"/>
      <c r="R31" s="657" t="s">
        <v>190</v>
      </c>
      <c r="S31" s="658"/>
      <c r="T31" s="658"/>
      <c r="U31" s="658"/>
      <c r="V31" s="658"/>
      <c r="W31" s="658"/>
      <c r="X31" s="658"/>
      <c r="Y31" s="659"/>
      <c r="Z31" s="695" t="s">
        <v>190</v>
      </c>
      <c r="AA31" s="695"/>
      <c r="AB31" s="695"/>
      <c r="AC31" s="695"/>
      <c r="AD31" s="696" t="s">
        <v>190</v>
      </c>
      <c r="AE31" s="696"/>
      <c r="AF31" s="696"/>
      <c r="AG31" s="696"/>
      <c r="AH31" s="696"/>
      <c r="AI31" s="696"/>
      <c r="AJ31" s="696"/>
      <c r="AK31" s="696"/>
      <c r="AL31" s="660" t="s">
        <v>190</v>
      </c>
      <c r="AM31" s="661"/>
      <c r="AN31" s="661"/>
      <c r="AO31" s="697"/>
      <c r="AP31" s="729" t="s">
        <v>318</v>
      </c>
      <c r="AQ31" s="730"/>
      <c r="AR31" s="730"/>
      <c r="AS31" s="730"/>
      <c r="AT31" s="731" t="s">
        <v>319</v>
      </c>
      <c r="AU31" s="218"/>
      <c r="AV31" s="218"/>
      <c r="AW31" s="218"/>
      <c r="AX31" s="715" t="s">
        <v>195</v>
      </c>
      <c r="AY31" s="716"/>
      <c r="AZ31" s="716"/>
      <c r="BA31" s="716"/>
      <c r="BB31" s="716"/>
      <c r="BC31" s="716"/>
      <c r="BD31" s="716"/>
      <c r="BE31" s="716"/>
      <c r="BF31" s="717"/>
      <c r="BG31" s="719">
        <v>99.1</v>
      </c>
      <c r="BH31" s="720"/>
      <c r="BI31" s="720"/>
      <c r="BJ31" s="720"/>
      <c r="BK31" s="720"/>
      <c r="BL31" s="720"/>
      <c r="BM31" s="721">
        <v>97.2</v>
      </c>
      <c r="BN31" s="720"/>
      <c r="BO31" s="720"/>
      <c r="BP31" s="720"/>
      <c r="BQ31" s="722"/>
      <c r="BR31" s="719">
        <v>99.1</v>
      </c>
      <c r="BS31" s="720"/>
      <c r="BT31" s="720"/>
      <c r="BU31" s="720"/>
      <c r="BV31" s="720"/>
      <c r="BW31" s="720"/>
      <c r="BX31" s="721">
        <v>97.1</v>
      </c>
      <c r="BY31" s="720"/>
      <c r="BZ31" s="720"/>
      <c r="CA31" s="720"/>
      <c r="CB31" s="722"/>
      <c r="CD31" s="678"/>
      <c r="CE31" s="679"/>
      <c r="CF31" s="654" t="s">
        <v>320</v>
      </c>
      <c r="CG31" s="655"/>
      <c r="CH31" s="655"/>
      <c r="CI31" s="655"/>
      <c r="CJ31" s="655"/>
      <c r="CK31" s="655"/>
      <c r="CL31" s="655"/>
      <c r="CM31" s="655"/>
      <c r="CN31" s="655"/>
      <c r="CO31" s="655"/>
      <c r="CP31" s="655"/>
      <c r="CQ31" s="656"/>
      <c r="CR31" s="657">
        <v>76935</v>
      </c>
      <c r="CS31" s="670"/>
      <c r="CT31" s="670"/>
      <c r="CU31" s="670"/>
      <c r="CV31" s="670"/>
      <c r="CW31" s="670"/>
      <c r="CX31" s="670"/>
      <c r="CY31" s="671"/>
      <c r="CZ31" s="660">
        <v>0.3</v>
      </c>
      <c r="DA31" s="672"/>
      <c r="DB31" s="672"/>
      <c r="DC31" s="673"/>
      <c r="DD31" s="663">
        <v>76935</v>
      </c>
      <c r="DE31" s="670"/>
      <c r="DF31" s="670"/>
      <c r="DG31" s="670"/>
      <c r="DH31" s="670"/>
      <c r="DI31" s="670"/>
      <c r="DJ31" s="670"/>
      <c r="DK31" s="671"/>
      <c r="DL31" s="663">
        <v>76805</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2">
      <c r="B32" s="654" t="s">
        <v>321</v>
      </c>
      <c r="C32" s="655"/>
      <c r="D32" s="655"/>
      <c r="E32" s="655"/>
      <c r="F32" s="655"/>
      <c r="G32" s="655"/>
      <c r="H32" s="655"/>
      <c r="I32" s="655"/>
      <c r="J32" s="655"/>
      <c r="K32" s="655"/>
      <c r="L32" s="655"/>
      <c r="M32" s="655"/>
      <c r="N32" s="655"/>
      <c r="O32" s="655"/>
      <c r="P32" s="655"/>
      <c r="Q32" s="656"/>
      <c r="R32" s="657">
        <v>2215041</v>
      </c>
      <c r="S32" s="658"/>
      <c r="T32" s="658"/>
      <c r="U32" s="658"/>
      <c r="V32" s="658"/>
      <c r="W32" s="658"/>
      <c r="X32" s="658"/>
      <c r="Y32" s="659"/>
      <c r="Z32" s="695">
        <v>7</v>
      </c>
      <c r="AA32" s="695"/>
      <c r="AB32" s="695"/>
      <c r="AC32" s="695"/>
      <c r="AD32" s="696" t="s">
        <v>190</v>
      </c>
      <c r="AE32" s="696"/>
      <c r="AF32" s="696"/>
      <c r="AG32" s="696"/>
      <c r="AH32" s="696"/>
      <c r="AI32" s="696"/>
      <c r="AJ32" s="696"/>
      <c r="AK32" s="696"/>
      <c r="AL32" s="660" t="s">
        <v>190</v>
      </c>
      <c r="AM32" s="661"/>
      <c r="AN32" s="661"/>
      <c r="AO32" s="697"/>
      <c r="AP32" s="698"/>
      <c r="AQ32" s="699"/>
      <c r="AR32" s="699"/>
      <c r="AS32" s="699"/>
      <c r="AT32" s="732"/>
      <c r="AU32" s="214" t="s">
        <v>322</v>
      </c>
      <c r="AX32" s="654" t="s">
        <v>323</v>
      </c>
      <c r="AY32" s="655"/>
      <c r="AZ32" s="655"/>
      <c r="BA32" s="655"/>
      <c r="BB32" s="655"/>
      <c r="BC32" s="655"/>
      <c r="BD32" s="655"/>
      <c r="BE32" s="655"/>
      <c r="BF32" s="656"/>
      <c r="BG32" s="723">
        <v>98.8</v>
      </c>
      <c r="BH32" s="670"/>
      <c r="BI32" s="670"/>
      <c r="BJ32" s="670"/>
      <c r="BK32" s="670"/>
      <c r="BL32" s="670"/>
      <c r="BM32" s="661">
        <v>95.6</v>
      </c>
      <c r="BN32" s="670"/>
      <c r="BO32" s="670"/>
      <c r="BP32" s="670"/>
      <c r="BQ32" s="693"/>
      <c r="BR32" s="723">
        <v>98.7</v>
      </c>
      <c r="BS32" s="670"/>
      <c r="BT32" s="670"/>
      <c r="BU32" s="670"/>
      <c r="BV32" s="670"/>
      <c r="BW32" s="670"/>
      <c r="BX32" s="661">
        <v>95.4</v>
      </c>
      <c r="BY32" s="670"/>
      <c r="BZ32" s="670"/>
      <c r="CA32" s="670"/>
      <c r="CB32" s="693"/>
      <c r="CD32" s="680"/>
      <c r="CE32" s="681"/>
      <c r="CF32" s="654" t="s">
        <v>324</v>
      </c>
      <c r="CG32" s="655"/>
      <c r="CH32" s="655"/>
      <c r="CI32" s="655"/>
      <c r="CJ32" s="655"/>
      <c r="CK32" s="655"/>
      <c r="CL32" s="655"/>
      <c r="CM32" s="655"/>
      <c r="CN32" s="655"/>
      <c r="CO32" s="655"/>
      <c r="CP32" s="655"/>
      <c r="CQ32" s="656"/>
      <c r="CR32" s="657" t="s">
        <v>190</v>
      </c>
      <c r="CS32" s="658"/>
      <c r="CT32" s="658"/>
      <c r="CU32" s="658"/>
      <c r="CV32" s="658"/>
      <c r="CW32" s="658"/>
      <c r="CX32" s="658"/>
      <c r="CY32" s="659"/>
      <c r="CZ32" s="660" t="s">
        <v>190</v>
      </c>
      <c r="DA32" s="672"/>
      <c r="DB32" s="672"/>
      <c r="DC32" s="673"/>
      <c r="DD32" s="663" t="s">
        <v>190</v>
      </c>
      <c r="DE32" s="658"/>
      <c r="DF32" s="658"/>
      <c r="DG32" s="658"/>
      <c r="DH32" s="658"/>
      <c r="DI32" s="658"/>
      <c r="DJ32" s="658"/>
      <c r="DK32" s="659"/>
      <c r="DL32" s="663" t="s">
        <v>190</v>
      </c>
      <c r="DM32" s="658"/>
      <c r="DN32" s="658"/>
      <c r="DO32" s="658"/>
      <c r="DP32" s="658"/>
      <c r="DQ32" s="658"/>
      <c r="DR32" s="658"/>
      <c r="DS32" s="658"/>
      <c r="DT32" s="658"/>
      <c r="DU32" s="658"/>
      <c r="DV32" s="659"/>
      <c r="DW32" s="660" t="s">
        <v>190</v>
      </c>
      <c r="DX32" s="672"/>
      <c r="DY32" s="672"/>
      <c r="DZ32" s="672"/>
      <c r="EA32" s="672"/>
      <c r="EB32" s="672"/>
      <c r="EC32" s="684"/>
    </row>
    <row r="33" spans="2:133" ht="11.25" customHeight="1" x14ac:dyDescent="0.2">
      <c r="B33" s="654" t="s">
        <v>325</v>
      </c>
      <c r="C33" s="655"/>
      <c r="D33" s="655"/>
      <c r="E33" s="655"/>
      <c r="F33" s="655"/>
      <c r="G33" s="655"/>
      <c r="H33" s="655"/>
      <c r="I33" s="655"/>
      <c r="J33" s="655"/>
      <c r="K33" s="655"/>
      <c r="L33" s="655"/>
      <c r="M33" s="655"/>
      <c r="N33" s="655"/>
      <c r="O33" s="655"/>
      <c r="P33" s="655"/>
      <c r="Q33" s="656"/>
      <c r="R33" s="657">
        <v>213678</v>
      </c>
      <c r="S33" s="658"/>
      <c r="T33" s="658"/>
      <c r="U33" s="658"/>
      <c r="V33" s="658"/>
      <c r="W33" s="658"/>
      <c r="X33" s="658"/>
      <c r="Y33" s="659"/>
      <c r="Z33" s="695">
        <v>0.7</v>
      </c>
      <c r="AA33" s="695"/>
      <c r="AB33" s="695"/>
      <c r="AC33" s="695"/>
      <c r="AD33" s="696">
        <v>11169</v>
      </c>
      <c r="AE33" s="696"/>
      <c r="AF33" s="696"/>
      <c r="AG33" s="696"/>
      <c r="AH33" s="696"/>
      <c r="AI33" s="696"/>
      <c r="AJ33" s="696"/>
      <c r="AK33" s="696"/>
      <c r="AL33" s="660">
        <v>0.1</v>
      </c>
      <c r="AM33" s="661"/>
      <c r="AN33" s="661"/>
      <c r="AO33" s="697"/>
      <c r="AP33" s="700"/>
      <c r="AQ33" s="701"/>
      <c r="AR33" s="701"/>
      <c r="AS33" s="701"/>
      <c r="AT33" s="733"/>
      <c r="AU33" s="219"/>
      <c r="AV33" s="219"/>
      <c r="AW33" s="219"/>
      <c r="AX33" s="638" t="s">
        <v>326</v>
      </c>
      <c r="AY33" s="639"/>
      <c r="AZ33" s="639"/>
      <c r="BA33" s="639"/>
      <c r="BB33" s="639"/>
      <c r="BC33" s="639"/>
      <c r="BD33" s="639"/>
      <c r="BE33" s="639"/>
      <c r="BF33" s="640"/>
      <c r="BG33" s="718">
        <v>99.4</v>
      </c>
      <c r="BH33" s="642"/>
      <c r="BI33" s="642"/>
      <c r="BJ33" s="642"/>
      <c r="BK33" s="642"/>
      <c r="BL33" s="642"/>
      <c r="BM33" s="688">
        <v>98.6</v>
      </c>
      <c r="BN33" s="642"/>
      <c r="BO33" s="642"/>
      <c r="BP33" s="642"/>
      <c r="BQ33" s="705"/>
      <c r="BR33" s="718">
        <v>99.4</v>
      </c>
      <c r="BS33" s="642"/>
      <c r="BT33" s="642"/>
      <c r="BU33" s="642"/>
      <c r="BV33" s="642"/>
      <c r="BW33" s="642"/>
      <c r="BX33" s="688">
        <v>98.5</v>
      </c>
      <c r="BY33" s="642"/>
      <c r="BZ33" s="642"/>
      <c r="CA33" s="642"/>
      <c r="CB33" s="705"/>
      <c r="CD33" s="654" t="s">
        <v>327</v>
      </c>
      <c r="CE33" s="655"/>
      <c r="CF33" s="655"/>
      <c r="CG33" s="655"/>
      <c r="CH33" s="655"/>
      <c r="CI33" s="655"/>
      <c r="CJ33" s="655"/>
      <c r="CK33" s="655"/>
      <c r="CL33" s="655"/>
      <c r="CM33" s="655"/>
      <c r="CN33" s="655"/>
      <c r="CO33" s="655"/>
      <c r="CP33" s="655"/>
      <c r="CQ33" s="656"/>
      <c r="CR33" s="657">
        <v>12765504</v>
      </c>
      <c r="CS33" s="670"/>
      <c r="CT33" s="670"/>
      <c r="CU33" s="670"/>
      <c r="CV33" s="670"/>
      <c r="CW33" s="670"/>
      <c r="CX33" s="670"/>
      <c r="CY33" s="671"/>
      <c r="CZ33" s="660">
        <v>42.1</v>
      </c>
      <c r="DA33" s="672"/>
      <c r="DB33" s="672"/>
      <c r="DC33" s="673"/>
      <c r="DD33" s="663">
        <v>10452392</v>
      </c>
      <c r="DE33" s="670"/>
      <c r="DF33" s="670"/>
      <c r="DG33" s="670"/>
      <c r="DH33" s="670"/>
      <c r="DI33" s="670"/>
      <c r="DJ33" s="670"/>
      <c r="DK33" s="671"/>
      <c r="DL33" s="663">
        <v>7928328</v>
      </c>
      <c r="DM33" s="670"/>
      <c r="DN33" s="670"/>
      <c r="DO33" s="670"/>
      <c r="DP33" s="670"/>
      <c r="DQ33" s="670"/>
      <c r="DR33" s="670"/>
      <c r="DS33" s="670"/>
      <c r="DT33" s="670"/>
      <c r="DU33" s="670"/>
      <c r="DV33" s="671"/>
      <c r="DW33" s="660">
        <v>40.799999999999997</v>
      </c>
      <c r="DX33" s="672"/>
      <c r="DY33" s="672"/>
      <c r="DZ33" s="672"/>
      <c r="EA33" s="672"/>
      <c r="EB33" s="672"/>
      <c r="EC33" s="684"/>
    </row>
    <row r="34" spans="2:133" ht="11.25" customHeight="1" x14ac:dyDescent="0.2">
      <c r="B34" s="654" t="s">
        <v>328</v>
      </c>
      <c r="C34" s="655"/>
      <c r="D34" s="655"/>
      <c r="E34" s="655"/>
      <c r="F34" s="655"/>
      <c r="G34" s="655"/>
      <c r="H34" s="655"/>
      <c r="I34" s="655"/>
      <c r="J34" s="655"/>
      <c r="K34" s="655"/>
      <c r="L34" s="655"/>
      <c r="M34" s="655"/>
      <c r="N34" s="655"/>
      <c r="O34" s="655"/>
      <c r="P34" s="655"/>
      <c r="Q34" s="656"/>
      <c r="R34" s="657">
        <v>94860</v>
      </c>
      <c r="S34" s="658"/>
      <c r="T34" s="658"/>
      <c r="U34" s="658"/>
      <c r="V34" s="658"/>
      <c r="W34" s="658"/>
      <c r="X34" s="658"/>
      <c r="Y34" s="659"/>
      <c r="Z34" s="695">
        <v>0.3</v>
      </c>
      <c r="AA34" s="695"/>
      <c r="AB34" s="695"/>
      <c r="AC34" s="695"/>
      <c r="AD34" s="696" t="s">
        <v>190</v>
      </c>
      <c r="AE34" s="696"/>
      <c r="AF34" s="696"/>
      <c r="AG34" s="696"/>
      <c r="AH34" s="696"/>
      <c r="AI34" s="696"/>
      <c r="AJ34" s="696"/>
      <c r="AK34" s="696"/>
      <c r="AL34" s="660" t="s">
        <v>190</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329</v>
      </c>
      <c r="CE34" s="655"/>
      <c r="CF34" s="655"/>
      <c r="CG34" s="655"/>
      <c r="CH34" s="655"/>
      <c r="CI34" s="655"/>
      <c r="CJ34" s="655"/>
      <c r="CK34" s="655"/>
      <c r="CL34" s="655"/>
      <c r="CM34" s="655"/>
      <c r="CN34" s="655"/>
      <c r="CO34" s="655"/>
      <c r="CP34" s="655"/>
      <c r="CQ34" s="656"/>
      <c r="CR34" s="657">
        <v>5840454</v>
      </c>
      <c r="CS34" s="658"/>
      <c r="CT34" s="658"/>
      <c r="CU34" s="658"/>
      <c r="CV34" s="658"/>
      <c r="CW34" s="658"/>
      <c r="CX34" s="658"/>
      <c r="CY34" s="659"/>
      <c r="CZ34" s="660">
        <v>19.3</v>
      </c>
      <c r="DA34" s="672"/>
      <c r="DB34" s="672"/>
      <c r="DC34" s="673"/>
      <c r="DD34" s="663">
        <v>4304152</v>
      </c>
      <c r="DE34" s="658"/>
      <c r="DF34" s="658"/>
      <c r="DG34" s="658"/>
      <c r="DH34" s="658"/>
      <c r="DI34" s="658"/>
      <c r="DJ34" s="658"/>
      <c r="DK34" s="659"/>
      <c r="DL34" s="663">
        <v>3949530</v>
      </c>
      <c r="DM34" s="658"/>
      <c r="DN34" s="658"/>
      <c r="DO34" s="658"/>
      <c r="DP34" s="658"/>
      <c r="DQ34" s="658"/>
      <c r="DR34" s="658"/>
      <c r="DS34" s="658"/>
      <c r="DT34" s="658"/>
      <c r="DU34" s="658"/>
      <c r="DV34" s="659"/>
      <c r="DW34" s="660">
        <v>20.3</v>
      </c>
      <c r="DX34" s="672"/>
      <c r="DY34" s="672"/>
      <c r="DZ34" s="672"/>
      <c r="EA34" s="672"/>
      <c r="EB34" s="672"/>
      <c r="EC34" s="684"/>
    </row>
    <row r="35" spans="2:133" ht="11.25" customHeight="1" x14ac:dyDescent="0.2">
      <c r="B35" s="654" t="s">
        <v>330</v>
      </c>
      <c r="C35" s="655"/>
      <c r="D35" s="655"/>
      <c r="E35" s="655"/>
      <c r="F35" s="655"/>
      <c r="G35" s="655"/>
      <c r="H35" s="655"/>
      <c r="I35" s="655"/>
      <c r="J35" s="655"/>
      <c r="K35" s="655"/>
      <c r="L35" s="655"/>
      <c r="M35" s="655"/>
      <c r="N35" s="655"/>
      <c r="O35" s="655"/>
      <c r="P35" s="655"/>
      <c r="Q35" s="656"/>
      <c r="R35" s="657">
        <v>586816</v>
      </c>
      <c r="S35" s="658"/>
      <c r="T35" s="658"/>
      <c r="U35" s="658"/>
      <c r="V35" s="658"/>
      <c r="W35" s="658"/>
      <c r="X35" s="658"/>
      <c r="Y35" s="659"/>
      <c r="Z35" s="695">
        <v>1.8</v>
      </c>
      <c r="AA35" s="695"/>
      <c r="AB35" s="695"/>
      <c r="AC35" s="695"/>
      <c r="AD35" s="696" t="s">
        <v>190</v>
      </c>
      <c r="AE35" s="696"/>
      <c r="AF35" s="696"/>
      <c r="AG35" s="696"/>
      <c r="AH35" s="696"/>
      <c r="AI35" s="696"/>
      <c r="AJ35" s="696"/>
      <c r="AK35" s="696"/>
      <c r="AL35" s="660" t="s">
        <v>190</v>
      </c>
      <c r="AM35" s="661"/>
      <c r="AN35" s="661"/>
      <c r="AO35" s="697"/>
      <c r="AP35" s="222"/>
      <c r="AQ35" s="709" t="s">
        <v>331</v>
      </c>
      <c r="AR35" s="710"/>
      <c r="AS35" s="710"/>
      <c r="AT35" s="710"/>
      <c r="AU35" s="710"/>
      <c r="AV35" s="710"/>
      <c r="AW35" s="710"/>
      <c r="AX35" s="710"/>
      <c r="AY35" s="710"/>
      <c r="AZ35" s="710"/>
      <c r="BA35" s="710"/>
      <c r="BB35" s="710"/>
      <c r="BC35" s="710"/>
      <c r="BD35" s="710"/>
      <c r="BE35" s="710"/>
      <c r="BF35" s="711"/>
      <c r="BG35" s="709" t="s">
        <v>332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333</v>
      </c>
      <c r="CE35" s="655"/>
      <c r="CF35" s="655"/>
      <c r="CG35" s="655"/>
      <c r="CH35" s="655"/>
      <c r="CI35" s="655"/>
      <c r="CJ35" s="655"/>
      <c r="CK35" s="655"/>
      <c r="CL35" s="655"/>
      <c r="CM35" s="655"/>
      <c r="CN35" s="655"/>
      <c r="CO35" s="655"/>
      <c r="CP35" s="655"/>
      <c r="CQ35" s="656"/>
      <c r="CR35" s="657">
        <v>41961</v>
      </c>
      <c r="CS35" s="670"/>
      <c r="CT35" s="670"/>
      <c r="CU35" s="670"/>
      <c r="CV35" s="670"/>
      <c r="CW35" s="670"/>
      <c r="CX35" s="670"/>
      <c r="CY35" s="671"/>
      <c r="CZ35" s="660">
        <v>0.1</v>
      </c>
      <c r="DA35" s="672"/>
      <c r="DB35" s="672"/>
      <c r="DC35" s="673"/>
      <c r="DD35" s="663">
        <v>41049</v>
      </c>
      <c r="DE35" s="670"/>
      <c r="DF35" s="670"/>
      <c r="DG35" s="670"/>
      <c r="DH35" s="670"/>
      <c r="DI35" s="670"/>
      <c r="DJ35" s="670"/>
      <c r="DK35" s="671"/>
      <c r="DL35" s="663">
        <v>41049</v>
      </c>
      <c r="DM35" s="670"/>
      <c r="DN35" s="670"/>
      <c r="DO35" s="670"/>
      <c r="DP35" s="670"/>
      <c r="DQ35" s="670"/>
      <c r="DR35" s="670"/>
      <c r="DS35" s="670"/>
      <c r="DT35" s="670"/>
      <c r="DU35" s="670"/>
      <c r="DV35" s="671"/>
      <c r="DW35" s="660">
        <v>0.2</v>
      </c>
      <c r="DX35" s="672"/>
      <c r="DY35" s="672"/>
      <c r="DZ35" s="672"/>
      <c r="EA35" s="672"/>
      <c r="EB35" s="672"/>
      <c r="EC35" s="684"/>
    </row>
    <row r="36" spans="2:133" ht="11.25" customHeight="1" x14ac:dyDescent="0.2">
      <c r="B36" s="654" t="s">
        <v>334</v>
      </c>
      <c r="C36" s="655"/>
      <c r="D36" s="655"/>
      <c r="E36" s="655"/>
      <c r="F36" s="655"/>
      <c r="G36" s="655"/>
      <c r="H36" s="655"/>
      <c r="I36" s="655"/>
      <c r="J36" s="655"/>
      <c r="K36" s="655"/>
      <c r="L36" s="655"/>
      <c r="M36" s="655"/>
      <c r="N36" s="655"/>
      <c r="O36" s="655"/>
      <c r="P36" s="655"/>
      <c r="Q36" s="656"/>
      <c r="R36" s="657">
        <v>723008</v>
      </c>
      <c r="S36" s="658"/>
      <c r="T36" s="658"/>
      <c r="U36" s="658"/>
      <c r="V36" s="658"/>
      <c r="W36" s="658"/>
      <c r="X36" s="658"/>
      <c r="Y36" s="659"/>
      <c r="Z36" s="695">
        <v>2.2999999999999998</v>
      </c>
      <c r="AA36" s="695"/>
      <c r="AB36" s="695"/>
      <c r="AC36" s="695"/>
      <c r="AD36" s="696" t="s">
        <v>190</v>
      </c>
      <c r="AE36" s="696"/>
      <c r="AF36" s="696"/>
      <c r="AG36" s="696"/>
      <c r="AH36" s="696"/>
      <c r="AI36" s="696"/>
      <c r="AJ36" s="696"/>
      <c r="AK36" s="696"/>
      <c r="AL36" s="660" t="s">
        <v>190</v>
      </c>
      <c r="AM36" s="661"/>
      <c r="AN36" s="661"/>
      <c r="AO36" s="697"/>
      <c r="AP36" s="222"/>
      <c r="AQ36" s="706" t="s">
        <v>335</v>
      </c>
      <c r="AR36" s="707"/>
      <c r="AS36" s="707"/>
      <c r="AT36" s="707"/>
      <c r="AU36" s="707"/>
      <c r="AV36" s="707"/>
      <c r="AW36" s="707"/>
      <c r="AX36" s="707"/>
      <c r="AY36" s="708"/>
      <c r="AZ36" s="712">
        <v>3446674</v>
      </c>
      <c r="BA36" s="713"/>
      <c r="BB36" s="713"/>
      <c r="BC36" s="713"/>
      <c r="BD36" s="713"/>
      <c r="BE36" s="713"/>
      <c r="BF36" s="714"/>
      <c r="BG36" s="715" t="s">
        <v>336</v>
      </c>
      <c r="BH36" s="716"/>
      <c r="BI36" s="716"/>
      <c r="BJ36" s="716"/>
      <c r="BK36" s="716"/>
      <c r="BL36" s="716"/>
      <c r="BM36" s="716"/>
      <c r="BN36" s="716"/>
      <c r="BO36" s="716"/>
      <c r="BP36" s="716"/>
      <c r="BQ36" s="716"/>
      <c r="BR36" s="716"/>
      <c r="BS36" s="716"/>
      <c r="BT36" s="716"/>
      <c r="BU36" s="717"/>
      <c r="BV36" s="712">
        <v>-15155</v>
      </c>
      <c r="BW36" s="713"/>
      <c r="BX36" s="713"/>
      <c r="BY36" s="713"/>
      <c r="BZ36" s="713"/>
      <c r="CA36" s="713"/>
      <c r="CB36" s="714"/>
      <c r="CD36" s="654" t="s">
        <v>337</v>
      </c>
      <c r="CE36" s="655"/>
      <c r="CF36" s="655"/>
      <c r="CG36" s="655"/>
      <c r="CH36" s="655"/>
      <c r="CI36" s="655"/>
      <c r="CJ36" s="655"/>
      <c r="CK36" s="655"/>
      <c r="CL36" s="655"/>
      <c r="CM36" s="655"/>
      <c r="CN36" s="655"/>
      <c r="CO36" s="655"/>
      <c r="CP36" s="655"/>
      <c r="CQ36" s="656"/>
      <c r="CR36" s="657">
        <v>3118326</v>
      </c>
      <c r="CS36" s="658"/>
      <c r="CT36" s="658"/>
      <c r="CU36" s="658"/>
      <c r="CV36" s="658"/>
      <c r="CW36" s="658"/>
      <c r="CX36" s="658"/>
      <c r="CY36" s="659"/>
      <c r="CZ36" s="660">
        <v>10.3</v>
      </c>
      <c r="DA36" s="672"/>
      <c r="DB36" s="672"/>
      <c r="DC36" s="673"/>
      <c r="DD36" s="663">
        <v>3030821</v>
      </c>
      <c r="DE36" s="658"/>
      <c r="DF36" s="658"/>
      <c r="DG36" s="658"/>
      <c r="DH36" s="658"/>
      <c r="DI36" s="658"/>
      <c r="DJ36" s="658"/>
      <c r="DK36" s="659"/>
      <c r="DL36" s="663">
        <v>2084901</v>
      </c>
      <c r="DM36" s="658"/>
      <c r="DN36" s="658"/>
      <c r="DO36" s="658"/>
      <c r="DP36" s="658"/>
      <c r="DQ36" s="658"/>
      <c r="DR36" s="658"/>
      <c r="DS36" s="658"/>
      <c r="DT36" s="658"/>
      <c r="DU36" s="658"/>
      <c r="DV36" s="659"/>
      <c r="DW36" s="660">
        <v>10.7</v>
      </c>
      <c r="DX36" s="672"/>
      <c r="DY36" s="672"/>
      <c r="DZ36" s="672"/>
      <c r="EA36" s="672"/>
      <c r="EB36" s="672"/>
      <c r="EC36" s="684"/>
    </row>
    <row r="37" spans="2:133" ht="11.25" customHeight="1" x14ac:dyDescent="0.2">
      <c r="B37" s="654" t="s">
        <v>338</v>
      </c>
      <c r="C37" s="655"/>
      <c r="D37" s="655"/>
      <c r="E37" s="655"/>
      <c r="F37" s="655"/>
      <c r="G37" s="655"/>
      <c r="H37" s="655"/>
      <c r="I37" s="655"/>
      <c r="J37" s="655"/>
      <c r="K37" s="655"/>
      <c r="L37" s="655"/>
      <c r="M37" s="655"/>
      <c r="N37" s="655"/>
      <c r="O37" s="655"/>
      <c r="P37" s="655"/>
      <c r="Q37" s="656"/>
      <c r="R37" s="657">
        <v>1004737</v>
      </c>
      <c r="S37" s="658"/>
      <c r="T37" s="658"/>
      <c r="U37" s="658"/>
      <c r="V37" s="658"/>
      <c r="W37" s="658"/>
      <c r="X37" s="658"/>
      <c r="Y37" s="659"/>
      <c r="Z37" s="695">
        <v>3.2</v>
      </c>
      <c r="AA37" s="695"/>
      <c r="AB37" s="695"/>
      <c r="AC37" s="695"/>
      <c r="AD37" s="696">
        <v>75682</v>
      </c>
      <c r="AE37" s="696"/>
      <c r="AF37" s="696"/>
      <c r="AG37" s="696"/>
      <c r="AH37" s="696"/>
      <c r="AI37" s="696"/>
      <c r="AJ37" s="696"/>
      <c r="AK37" s="696"/>
      <c r="AL37" s="660">
        <v>0.4</v>
      </c>
      <c r="AM37" s="661"/>
      <c r="AN37" s="661"/>
      <c r="AO37" s="697"/>
      <c r="AQ37" s="690" t="s">
        <v>339</v>
      </c>
      <c r="AR37" s="691"/>
      <c r="AS37" s="691"/>
      <c r="AT37" s="691"/>
      <c r="AU37" s="691"/>
      <c r="AV37" s="691"/>
      <c r="AW37" s="691"/>
      <c r="AX37" s="691"/>
      <c r="AY37" s="692"/>
      <c r="AZ37" s="657">
        <v>814780</v>
      </c>
      <c r="BA37" s="658"/>
      <c r="BB37" s="658"/>
      <c r="BC37" s="658"/>
      <c r="BD37" s="670"/>
      <c r="BE37" s="670"/>
      <c r="BF37" s="693"/>
      <c r="BG37" s="654" t="s">
        <v>340</v>
      </c>
      <c r="BH37" s="655"/>
      <c r="BI37" s="655"/>
      <c r="BJ37" s="655"/>
      <c r="BK37" s="655"/>
      <c r="BL37" s="655"/>
      <c r="BM37" s="655"/>
      <c r="BN37" s="655"/>
      <c r="BO37" s="655"/>
      <c r="BP37" s="655"/>
      <c r="BQ37" s="655"/>
      <c r="BR37" s="655"/>
      <c r="BS37" s="655"/>
      <c r="BT37" s="655"/>
      <c r="BU37" s="656"/>
      <c r="BV37" s="657">
        <v>-24651</v>
      </c>
      <c r="BW37" s="658"/>
      <c r="BX37" s="658"/>
      <c r="BY37" s="658"/>
      <c r="BZ37" s="658"/>
      <c r="CA37" s="658"/>
      <c r="CB37" s="694"/>
      <c r="CD37" s="654" t="s">
        <v>341</v>
      </c>
      <c r="CE37" s="655"/>
      <c r="CF37" s="655"/>
      <c r="CG37" s="655"/>
      <c r="CH37" s="655"/>
      <c r="CI37" s="655"/>
      <c r="CJ37" s="655"/>
      <c r="CK37" s="655"/>
      <c r="CL37" s="655"/>
      <c r="CM37" s="655"/>
      <c r="CN37" s="655"/>
      <c r="CO37" s="655"/>
      <c r="CP37" s="655"/>
      <c r="CQ37" s="656"/>
      <c r="CR37" s="657">
        <v>1251164</v>
      </c>
      <c r="CS37" s="670"/>
      <c r="CT37" s="670"/>
      <c r="CU37" s="670"/>
      <c r="CV37" s="670"/>
      <c r="CW37" s="670"/>
      <c r="CX37" s="670"/>
      <c r="CY37" s="671"/>
      <c r="CZ37" s="660">
        <v>4.0999999999999996</v>
      </c>
      <c r="DA37" s="672"/>
      <c r="DB37" s="672"/>
      <c r="DC37" s="673"/>
      <c r="DD37" s="663">
        <v>1251164</v>
      </c>
      <c r="DE37" s="670"/>
      <c r="DF37" s="670"/>
      <c r="DG37" s="670"/>
      <c r="DH37" s="670"/>
      <c r="DI37" s="670"/>
      <c r="DJ37" s="670"/>
      <c r="DK37" s="671"/>
      <c r="DL37" s="663">
        <v>1020253</v>
      </c>
      <c r="DM37" s="670"/>
      <c r="DN37" s="670"/>
      <c r="DO37" s="670"/>
      <c r="DP37" s="670"/>
      <c r="DQ37" s="670"/>
      <c r="DR37" s="670"/>
      <c r="DS37" s="670"/>
      <c r="DT37" s="670"/>
      <c r="DU37" s="670"/>
      <c r="DV37" s="671"/>
      <c r="DW37" s="660">
        <v>5.2</v>
      </c>
      <c r="DX37" s="672"/>
      <c r="DY37" s="672"/>
      <c r="DZ37" s="672"/>
      <c r="EA37" s="672"/>
      <c r="EB37" s="672"/>
      <c r="EC37" s="684"/>
    </row>
    <row r="38" spans="2:133" ht="11.25" customHeight="1" x14ac:dyDescent="0.2">
      <c r="B38" s="654" t="s">
        <v>342</v>
      </c>
      <c r="C38" s="655"/>
      <c r="D38" s="655"/>
      <c r="E38" s="655"/>
      <c r="F38" s="655"/>
      <c r="G38" s="655"/>
      <c r="H38" s="655"/>
      <c r="I38" s="655"/>
      <c r="J38" s="655"/>
      <c r="K38" s="655"/>
      <c r="L38" s="655"/>
      <c r="M38" s="655"/>
      <c r="N38" s="655"/>
      <c r="O38" s="655"/>
      <c r="P38" s="655"/>
      <c r="Q38" s="656"/>
      <c r="R38" s="657">
        <v>937000</v>
      </c>
      <c r="S38" s="658"/>
      <c r="T38" s="658"/>
      <c r="U38" s="658"/>
      <c r="V38" s="658"/>
      <c r="W38" s="658"/>
      <c r="X38" s="658"/>
      <c r="Y38" s="659"/>
      <c r="Z38" s="695">
        <v>3</v>
      </c>
      <c r="AA38" s="695"/>
      <c r="AB38" s="695"/>
      <c r="AC38" s="695"/>
      <c r="AD38" s="696" t="s">
        <v>190</v>
      </c>
      <c r="AE38" s="696"/>
      <c r="AF38" s="696"/>
      <c r="AG38" s="696"/>
      <c r="AH38" s="696"/>
      <c r="AI38" s="696"/>
      <c r="AJ38" s="696"/>
      <c r="AK38" s="696"/>
      <c r="AL38" s="660" t="s">
        <v>190</v>
      </c>
      <c r="AM38" s="661"/>
      <c r="AN38" s="661"/>
      <c r="AO38" s="697"/>
      <c r="AQ38" s="690" t="s">
        <v>343</v>
      </c>
      <c r="AR38" s="691"/>
      <c r="AS38" s="691"/>
      <c r="AT38" s="691"/>
      <c r="AU38" s="691"/>
      <c r="AV38" s="691"/>
      <c r="AW38" s="691"/>
      <c r="AX38" s="691"/>
      <c r="AY38" s="692"/>
      <c r="AZ38" s="657">
        <v>9327</v>
      </c>
      <c r="BA38" s="658"/>
      <c r="BB38" s="658"/>
      <c r="BC38" s="658"/>
      <c r="BD38" s="670"/>
      <c r="BE38" s="670"/>
      <c r="BF38" s="693"/>
      <c r="BG38" s="654" t="s">
        <v>344</v>
      </c>
      <c r="BH38" s="655"/>
      <c r="BI38" s="655"/>
      <c r="BJ38" s="655"/>
      <c r="BK38" s="655"/>
      <c r="BL38" s="655"/>
      <c r="BM38" s="655"/>
      <c r="BN38" s="655"/>
      <c r="BO38" s="655"/>
      <c r="BP38" s="655"/>
      <c r="BQ38" s="655"/>
      <c r="BR38" s="655"/>
      <c r="BS38" s="655"/>
      <c r="BT38" s="655"/>
      <c r="BU38" s="656"/>
      <c r="BV38" s="657">
        <v>9606</v>
      </c>
      <c r="BW38" s="658"/>
      <c r="BX38" s="658"/>
      <c r="BY38" s="658"/>
      <c r="BZ38" s="658"/>
      <c r="CA38" s="658"/>
      <c r="CB38" s="694"/>
      <c r="CD38" s="654" t="s">
        <v>345</v>
      </c>
      <c r="CE38" s="655"/>
      <c r="CF38" s="655"/>
      <c r="CG38" s="655"/>
      <c r="CH38" s="655"/>
      <c r="CI38" s="655"/>
      <c r="CJ38" s="655"/>
      <c r="CK38" s="655"/>
      <c r="CL38" s="655"/>
      <c r="CM38" s="655"/>
      <c r="CN38" s="655"/>
      <c r="CO38" s="655"/>
      <c r="CP38" s="655"/>
      <c r="CQ38" s="656"/>
      <c r="CR38" s="657">
        <v>2622567</v>
      </c>
      <c r="CS38" s="658"/>
      <c r="CT38" s="658"/>
      <c r="CU38" s="658"/>
      <c r="CV38" s="658"/>
      <c r="CW38" s="658"/>
      <c r="CX38" s="658"/>
      <c r="CY38" s="659"/>
      <c r="CZ38" s="660">
        <v>8.6</v>
      </c>
      <c r="DA38" s="672"/>
      <c r="DB38" s="672"/>
      <c r="DC38" s="673"/>
      <c r="DD38" s="663">
        <v>2175601</v>
      </c>
      <c r="DE38" s="658"/>
      <c r="DF38" s="658"/>
      <c r="DG38" s="658"/>
      <c r="DH38" s="658"/>
      <c r="DI38" s="658"/>
      <c r="DJ38" s="658"/>
      <c r="DK38" s="659"/>
      <c r="DL38" s="663">
        <v>1852848</v>
      </c>
      <c r="DM38" s="658"/>
      <c r="DN38" s="658"/>
      <c r="DO38" s="658"/>
      <c r="DP38" s="658"/>
      <c r="DQ38" s="658"/>
      <c r="DR38" s="658"/>
      <c r="DS38" s="658"/>
      <c r="DT38" s="658"/>
      <c r="DU38" s="658"/>
      <c r="DV38" s="659"/>
      <c r="DW38" s="660">
        <v>9.5</v>
      </c>
      <c r="DX38" s="672"/>
      <c r="DY38" s="672"/>
      <c r="DZ38" s="672"/>
      <c r="EA38" s="672"/>
      <c r="EB38" s="672"/>
      <c r="EC38" s="684"/>
    </row>
    <row r="39" spans="2:133" ht="11.25" customHeight="1" x14ac:dyDescent="0.2">
      <c r="B39" s="654" t="s">
        <v>346</v>
      </c>
      <c r="C39" s="655"/>
      <c r="D39" s="655"/>
      <c r="E39" s="655"/>
      <c r="F39" s="655"/>
      <c r="G39" s="655"/>
      <c r="H39" s="655"/>
      <c r="I39" s="655"/>
      <c r="J39" s="655"/>
      <c r="K39" s="655"/>
      <c r="L39" s="655"/>
      <c r="M39" s="655"/>
      <c r="N39" s="655"/>
      <c r="O39" s="655"/>
      <c r="P39" s="655"/>
      <c r="Q39" s="656"/>
      <c r="R39" s="657" t="s">
        <v>190</v>
      </c>
      <c r="S39" s="658"/>
      <c r="T39" s="658"/>
      <c r="U39" s="658"/>
      <c r="V39" s="658"/>
      <c r="W39" s="658"/>
      <c r="X39" s="658"/>
      <c r="Y39" s="659"/>
      <c r="Z39" s="695" t="s">
        <v>190</v>
      </c>
      <c r="AA39" s="695"/>
      <c r="AB39" s="695"/>
      <c r="AC39" s="695"/>
      <c r="AD39" s="696" t="s">
        <v>190</v>
      </c>
      <c r="AE39" s="696"/>
      <c r="AF39" s="696"/>
      <c r="AG39" s="696"/>
      <c r="AH39" s="696"/>
      <c r="AI39" s="696"/>
      <c r="AJ39" s="696"/>
      <c r="AK39" s="696"/>
      <c r="AL39" s="660" t="s">
        <v>190</v>
      </c>
      <c r="AM39" s="661"/>
      <c r="AN39" s="661"/>
      <c r="AO39" s="697"/>
      <c r="AQ39" s="690" t="s">
        <v>347</v>
      </c>
      <c r="AR39" s="691"/>
      <c r="AS39" s="691"/>
      <c r="AT39" s="691"/>
      <c r="AU39" s="691"/>
      <c r="AV39" s="691"/>
      <c r="AW39" s="691"/>
      <c r="AX39" s="691"/>
      <c r="AY39" s="692"/>
      <c r="AZ39" s="657">
        <v>8220</v>
      </c>
      <c r="BA39" s="658"/>
      <c r="BB39" s="658"/>
      <c r="BC39" s="658"/>
      <c r="BD39" s="670"/>
      <c r="BE39" s="670"/>
      <c r="BF39" s="693"/>
      <c r="BG39" s="654" t="s">
        <v>348</v>
      </c>
      <c r="BH39" s="655"/>
      <c r="BI39" s="655"/>
      <c r="BJ39" s="655"/>
      <c r="BK39" s="655"/>
      <c r="BL39" s="655"/>
      <c r="BM39" s="655"/>
      <c r="BN39" s="655"/>
      <c r="BO39" s="655"/>
      <c r="BP39" s="655"/>
      <c r="BQ39" s="655"/>
      <c r="BR39" s="655"/>
      <c r="BS39" s="655"/>
      <c r="BT39" s="655"/>
      <c r="BU39" s="656"/>
      <c r="BV39" s="657">
        <v>14611</v>
      </c>
      <c r="BW39" s="658"/>
      <c r="BX39" s="658"/>
      <c r="BY39" s="658"/>
      <c r="BZ39" s="658"/>
      <c r="CA39" s="658"/>
      <c r="CB39" s="694"/>
      <c r="CD39" s="654" t="s">
        <v>349</v>
      </c>
      <c r="CE39" s="655"/>
      <c r="CF39" s="655"/>
      <c r="CG39" s="655"/>
      <c r="CH39" s="655"/>
      <c r="CI39" s="655"/>
      <c r="CJ39" s="655"/>
      <c r="CK39" s="655"/>
      <c r="CL39" s="655"/>
      <c r="CM39" s="655"/>
      <c r="CN39" s="655"/>
      <c r="CO39" s="655"/>
      <c r="CP39" s="655"/>
      <c r="CQ39" s="656"/>
      <c r="CR39" s="657">
        <v>817862</v>
      </c>
      <c r="CS39" s="670"/>
      <c r="CT39" s="670"/>
      <c r="CU39" s="670"/>
      <c r="CV39" s="670"/>
      <c r="CW39" s="670"/>
      <c r="CX39" s="670"/>
      <c r="CY39" s="671"/>
      <c r="CZ39" s="660">
        <v>2.7</v>
      </c>
      <c r="DA39" s="672"/>
      <c r="DB39" s="672"/>
      <c r="DC39" s="673"/>
      <c r="DD39" s="663">
        <v>733675</v>
      </c>
      <c r="DE39" s="670"/>
      <c r="DF39" s="670"/>
      <c r="DG39" s="670"/>
      <c r="DH39" s="670"/>
      <c r="DI39" s="670"/>
      <c r="DJ39" s="670"/>
      <c r="DK39" s="671"/>
      <c r="DL39" s="663" t="s">
        <v>190</v>
      </c>
      <c r="DM39" s="670"/>
      <c r="DN39" s="670"/>
      <c r="DO39" s="670"/>
      <c r="DP39" s="670"/>
      <c r="DQ39" s="670"/>
      <c r="DR39" s="670"/>
      <c r="DS39" s="670"/>
      <c r="DT39" s="670"/>
      <c r="DU39" s="670"/>
      <c r="DV39" s="671"/>
      <c r="DW39" s="660" t="s">
        <v>190</v>
      </c>
      <c r="DX39" s="672"/>
      <c r="DY39" s="672"/>
      <c r="DZ39" s="672"/>
      <c r="EA39" s="672"/>
      <c r="EB39" s="672"/>
      <c r="EC39" s="684"/>
    </row>
    <row r="40" spans="2:133" ht="11.25" customHeight="1" x14ac:dyDescent="0.2">
      <c r="B40" s="654" t="s">
        <v>350</v>
      </c>
      <c r="C40" s="655"/>
      <c r="D40" s="655"/>
      <c r="E40" s="655"/>
      <c r="F40" s="655"/>
      <c r="G40" s="655"/>
      <c r="H40" s="655"/>
      <c r="I40" s="655"/>
      <c r="J40" s="655"/>
      <c r="K40" s="655"/>
      <c r="L40" s="655"/>
      <c r="M40" s="655"/>
      <c r="N40" s="655"/>
      <c r="O40" s="655"/>
      <c r="P40" s="655"/>
      <c r="Q40" s="656"/>
      <c r="R40" s="657">
        <v>493300</v>
      </c>
      <c r="S40" s="658"/>
      <c r="T40" s="658"/>
      <c r="U40" s="658"/>
      <c r="V40" s="658"/>
      <c r="W40" s="658"/>
      <c r="X40" s="658"/>
      <c r="Y40" s="659"/>
      <c r="Z40" s="695">
        <v>1.6</v>
      </c>
      <c r="AA40" s="695"/>
      <c r="AB40" s="695"/>
      <c r="AC40" s="695"/>
      <c r="AD40" s="696" t="s">
        <v>190</v>
      </c>
      <c r="AE40" s="696"/>
      <c r="AF40" s="696"/>
      <c r="AG40" s="696"/>
      <c r="AH40" s="696"/>
      <c r="AI40" s="696"/>
      <c r="AJ40" s="696"/>
      <c r="AK40" s="696"/>
      <c r="AL40" s="660" t="s">
        <v>190</v>
      </c>
      <c r="AM40" s="661"/>
      <c r="AN40" s="661"/>
      <c r="AO40" s="697"/>
      <c r="AQ40" s="690" t="s">
        <v>351</v>
      </c>
      <c r="AR40" s="691"/>
      <c r="AS40" s="691"/>
      <c r="AT40" s="691"/>
      <c r="AU40" s="691"/>
      <c r="AV40" s="691"/>
      <c r="AW40" s="691"/>
      <c r="AX40" s="691"/>
      <c r="AY40" s="692"/>
      <c r="AZ40" s="657" t="s">
        <v>190</v>
      </c>
      <c r="BA40" s="658"/>
      <c r="BB40" s="658"/>
      <c r="BC40" s="658"/>
      <c r="BD40" s="670"/>
      <c r="BE40" s="670"/>
      <c r="BF40" s="693"/>
      <c r="BG40" s="698" t="s">
        <v>352</v>
      </c>
      <c r="BH40" s="699"/>
      <c r="BI40" s="699"/>
      <c r="BJ40" s="699"/>
      <c r="BK40" s="699"/>
      <c r="BL40" s="223"/>
      <c r="BM40" s="655" t="s">
        <v>353</v>
      </c>
      <c r="BN40" s="655"/>
      <c r="BO40" s="655"/>
      <c r="BP40" s="655"/>
      <c r="BQ40" s="655"/>
      <c r="BR40" s="655"/>
      <c r="BS40" s="655"/>
      <c r="BT40" s="655"/>
      <c r="BU40" s="656"/>
      <c r="BV40" s="657">
        <v>108</v>
      </c>
      <c r="BW40" s="658"/>
      <c r="BX40" s="658"/>
      <c r="BY40" s="658"/>
      <c r="BZ40" s="658"/>
      <c r="CA40" s="658"/>
      <c r="CB40" s="694"/>
      <c r="CD40" s="654" t="s">
        <v>354</v>
      </c>
      <c r="CE40" s="655"/>
      <c r="CF40" s="655"/>
      <c r="CG40" s="655"/>
      <c r="CH40" s="655"/>
      <c r="CI40" s="655"/>
      <c r="CJ40" s="655"/>
      <c r="CK40" s="655"/>
      <c r="CL40" s="655"/>
      <c r="CM40" s="655"/>
      <c r="CN40" s="655"/>
      <c r="CO40" s="655"/>
      <c r="CP40" s="655"/>
      <c r="CQ40" s="656"/>
      <c r="CR40" s="657">
        <v>324334</v>
      </c>
      <c r="CS40" s="658"/>
      <c r="CT40" s="658"/>
      <c r="CU40" s="658"/>
      <c r="CV40" s="658"/>
      <c r="CW40" s="658"/>
      <c r="CX40" s="658"/>
      <c r="CY40" s="659"/>
      <c r="CZ40" s="660">
        <v>1.1000000000000001</v>
      </c>
      <c r="DA40" s="672"/>
      <c r="DB40" s="672"/>
      <c r="DC40" s="673"/>
      <c r="DD40" s="663">
        <v>167094</v>
      </c>
      <c r="DE40" s="658"/>
      <c r="DF40" s="658"/>
      <c r="DG40" s="658"/>
      <c r="DH40" s="658"/>
      <c r="DI40" s="658"/>
      <c r="DJ40" s="658"/>
      <c r="DK40" s="659"/>
      <c r="DL40" s="663" t="s">
        <v>190</v>
      </c>
      <c r="DM40" s="658"/>
      <c r="DN40" s="658"/>
      <c r="DO40" s="658"/>
      <c r="DP40" s="658"/>
      <c r="DQ40" s="658"/>
      <c r="DR40" s="658"/>
      <c r="DS40" s="658"/>
      <c r="DT40" s="658"/>
      <c r="DU40" s="658"/>
      <c r="DV40" s="659"/>
      <c r="DW40" s="660" t="s">
        <v>190</v>
      </c>
      <c r="DX40" s="672"/>
      <c r="DY40" s="672"/>
      <c r="DZ40" s="672"/>
      <c r="EA40" s="672"/>
      <c r="EB40" s="672"/>
      <c r="EC40" s="684"/>
    </row>
    <row r="41" spans="2:133" ht="11.25" customHeight="1" x14ac:dyDescent="0.2">
      <c r="B41" s="638" t="s">
        <v>355</v>
      </c>
      <c r="C41" s="639"/>
      <c r="D41" s="639"/>
      <c r="E41" s="639"/>
      <c r="F41" s="639"/>
      <c r="G41" s="639"/>
      <c r="H41" s="639"/>
      <c r="I41" s="639"/>
      <c r="J41" s="639"/>
      <c r="K41" s="639"/>
      <c r="L41" s="639"/>
      <c r="M41" s="639"/>
      <c r="N41" s="639"/>
      <c r="O41" s="639"/>
      <c r="P41" s="639"/>
      <c r="Q41" s="640"/>
      <c r="R41" s="641">
        <v>31733815</v>
      </c>
      <c r="S41" s="682"/>
      <c r="T41" s="682"/>
      <c r="U41" s="682"/>
      <c r="V41" s="682"/>
      <c r="W41" s="682"/>
      <c r="X41" s="682"/>
      <c r="Y41" s="685"/>
      <c r="Z41" s="686">
        <v>100</v>
      </c>
      <c r="AA41" s="686"/>
      <c r="AB41" s="686"/>
      <c r="AC41" s="686"/>
      <c r="AD41" s="687">
        <v>18959952</v>
      </c>
      <c r="AE41" s="687"/>
      <c r="AF41" s="687"/>
      <c r="AG41" s="687"/>
      <c r="AH41" s="687"/>
      <c r="AI41" s="687"/>
      <c r="AJ41" s="687"/>
      <c r="AK41" s="687"/>
      <c r="AL41" s="644">
        <v>100</v>
      </c>
      <c r="AM41" s="688"/>
      <c r="AN41" s="688"/>
      <c r="AO41" s="689"/>
      <c r="AQ41" s="690" t="s">
        <v>356</v>
      </c>
      <c r="AR41" s="691"/>
      <c r="AS41" s="691"/>
      <c r="AT41" s="691"/>
      <c r="AU41" s="691"/>
      <c r="AV41" s="691"/>
      <c r="AW41" s="691"/>
      <c r="AX41" s="691"/>
      <c r="AY41" s="692"/>
      <c r="AZ41" s="657">
        <v>760931</v>
      </c>
      <c r="BA41" s="658"/>
      <c r="BB41" s="658"/>
      <c r="BC41" s="658"/>
      <c r="BD41" s="670"/>
      <c r="BE41" s="670"/>
      <c r="BF41" s="693"/>
      <c r="BG41" s="698"/>
      <c r="BH41" s="699"/>
      <c r="BI41" s="699"/>
      <c r="BJ41" s="699"/>
      <c r="BK41" s="699"/>
      <c r="BL41" s="223"/>
      <c r="BM41" s="655" t="s">
        <v>357</v>
      </c>
      <c r="BN41" s="655"/>
      <c r="BO41" s="655"/>
      <c r="BP41" s="655"/>
      <c r="BQ41" s="655"/>
      <c r="BR41" s="655"/>
      <c r="BS41" s="655"/>
      <c r="BT41" s="655"/>
      <c r="BU41" s="656"/>
      <c r="BV41" s="657" t="s">
        <v>190</v>
      </c>
      <c r="BW41" s="658"/>
      <c r="BX41" s="658"/>
      <c r="BY41" s="658"/>
      <c r="BZ41" s="658"/>
      <c r="CA41" s="658"/>
      <c r="CB41" s="694"/>
      <c r="CD41" s="654" t="s">
        <v>358</v>
      </c>
      <c r="CE41" s="655"/>
      <c r="CF41" s="655"/>
      <c r="CG41" s="655"/>
      <c r="CH41" s="655"/>
      <c r="CI41" s="655"/>
      <c r="CJ41" s="655"/>
      <c r="CK41" s="655"/>
      <c r="CL41" s="655"/>
      <c r="CM41" s="655"/>
      <c r="CN41" s="655"/>
      <c r="CO41" s="655"/>
      <c r="CP41" s="655"/>
      <c r="CQ41" s="656"/>
      <c r="CR41" s="657" t="s">
        <v>190</v>
      </c>
      <c r="CS41" s="670"/>
      <c r="CT41" s="670"/>
      <c r="CU41" s="670"/>
      <c r="CV41" s="670"/>
      <c r="CW41" s="670"/>
      <c r="CX41" s="670"/>
      <c r="CY41" s="671"/>
      <c r="CZ41" s="660" t="s">
        <v>190</v>
      </c>
      <c r="DA41" s="672"/>
      <c r="DB41" s="672"/>
      <c r="DC41" s="673"/>
      <c r="DD41" s="663" t="s">
        <v>190</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359</v>
      </c>
      <c r="AR42" s="703"/>
      <c r="AS42" s="703"/>
      <c r="AT42" s="703"/>
      <c r="AU42" s="703"/>
      <c r="AV42" s="703"/>
      <c r="AW42" s="703"/>
      <c r="AX42" s="703"/>
      <c r="AY42" s="704"/>
      <c r="AZ42" s="641">
        <v>1853416</v>
      </c>
      <c r="BA42" s="682"/>
      <c r="BB42" s="682"/>
      <c r="BC42" s="682"/>
      <c r="BD42" s="642"/>
      <c r="BE42" s="642"/>
      <c r="BF42" s="705"/>
      <c r="BG42" s="700"/>
      <c r="BH42" s="701"/>
      <c r="BI42" s="701"/>
      <c r="BJ42" s="701"/>
      <c r="BK42" s="701"/>
      <c r="BL42" s="224"/>
      <c r="BM42" s="639" t="s">
        <v>360</v>
      </c>
      <c r="BN42" s="639"/>
      <c r="BO42" s="639"/>
      <c r="BP42" s="639"/>
      <c r="BQ42" s="639"/>
      <c r="BR42" s="639"/>
      <c r="BS42" s="639"/>
      <c r="BT42" s="639"/>
      <c r="BU42" s="640"/>
      <c r="BV42" s="641">
        <v>319</v>
      </c>
      <c r="BW42" s="682"/>
      <c r="BX42" s="682"/>
      <c r="BY42" s="682"/>
      <c r="BZ42" s="682"/>
      <c r="CA42" s="682"/>
      <c r="CB42" s="683"/>
      <c r="CD42" s="654" t="s">
        <v>361</v>
      </c>
      <c r="CE42" s="655"/>
      <c r="CF42" s="655"/>
      <c r="CG42" s="655"/>
      <c r="CH42" s="655"/>
      <c r="CI42" s="655"/>
      <c r="CJ42" s="655"/>
      <c r="CK42" s="655"/>
      <c r="CL42" s="655"/>
      <c r="CM42" s="655"/>
      <c r="CN42" s="655"/>
      <c r="CO42" s="655"/>
      <c r="CP42" s="655"/>
      <c r="CQ42" s="656"/>
      <c r="CR42" s="657">
        <v>2079552</v>
      </c>
      <c r="CS42" s="670"/>
      <c r="CT42" s="670"/>
      <c r="CU42" s="670"/>
      <c r="CV42" s="670"/>
      <c r="CW42" s="670"/>
      <c r="CX42" s="670"/>
      <c r="CY42" s="671"/>
      <c r="CZ42" s="660">
        <v>6.9</v>
      </c>
      <c r="DA42" s="672"/>
      <c r="DB42" s="672"/>
      <c r="DC42" s="673"/>
      <c r="DD42" s="663">
        <v>1197609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362</v>
      </c>
      <c r="CD43" s="654" t="s">
        <v>363</v>
      </c>
      <c r="CE43" s="655"/>
      <c r="CF43" s="655"/>
      <c r="CG43" s="655"/>
      <c r="CH43" s="655"/>
      <c r="CI43" s="655"/>
      <c r="CJ43" s="655"/>
      <c r="CK43" s="655"/>
      <c r="CL43" s="655"/>
      <c r="CM43" s="655"/>
      <c r="CN43" s="655"/>
      <c r="CO43" s="655"/>
      <c r="CP43" s="655"/>
      <c r="CQ43" s="656"/>
      <c r="CR43" s="657">
        <v>99074</v>
      </c>
      <c r="CS43" s="670"/>
      <c r="CT43" s="670"/>
      <c r="CU43" s="670"/>
      <c r="CV43" s="670"/>
      <c r="CW43" s="670"/>
      <c r="CX43" s="670"/>
      <c r="CY43" s="671"/>
      <c r="CZ43" s="660">
        <v>0.3</v>
      </c>
      <c r="DA43" s="672"/>
      <c r="DB43" s="672"/>
      <c r="DC43" s="673"/>
      <c r="DD43" s="663">
        <v>99074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312</v>
      </c>
      <c r="CE44" s="677"/>
      <c r="CF44" s="654" t="s">
        <v>365</v>
      </c>
      <c r="CG44" s="655"/>
      <c r="CH44" s="655"/>
      <c r="CI44" s="655"/>
      <c r="CJ44" s="655"/>
      <c r="CK44" s="655"/>
      <c r="CL44" s="655"/>
      <c r="CM44" s="655"/>
      <c r="CN44" s="655"/>
      <c r="CO44" s="655"/>
      <c r="CP44" s="655"/>
      <c r="CQ44" s="656"/>
      <c r="CR44" s="657">
        <v>2079552</v>
      </c>
      <c r="CS44" s="658"/>
      <c r="CT44" s="658"/>
      <c r="CU44" s="658"/>
      <c r="CV44" s="658"/>
      <c r="CW44" s="658"/>
      <c r="CX44" s="658"/>
      <c r="CY44" s="659"/>
      <c r="CZ44" s="660">
        <v>6.9</v>
      </c>
      <c r="DA44" s="661"/>
      <c r="DB44" s="661"/>
      <c r="DC44" s="662"/>
      <c r="DD44" s="663">
        <v>1197609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367</v>
      </c>
      <c r="CG45" s="655"/>
      <c r="CH45" s="655"/>
      <c r="CI45" s="655"/>
      <c r="CJ45" s="655"/>
      <c r="CK45" s="655"/>
      <c r="CL45" s="655"/>
      <c r="CM45" s="655"/>
      <c r="CN45" s="655"/>
      <c r="CO45" s="655"/>
      <c r="CP45" s="655"/>
      <c r="CQ45" s="656"/>
      <c r="CR45" s="657">
        <v>612810</v>
      </c>
      <c r="CS45" s="670"/>
      <c r="CT45" s="670"/>
      <c r="CU45" s="670"/>
      <c r="CV45" s="670"/>
      <c r="CW45" s="670"/>
      <c r="CX45" s="670"/>
      <c r="CY45" s="671"/>
      <c r="CZ45" s="660">
        <v>2</v>
      </c>
      <c r="DA45" s="672"/>
      <c r="DB45" s="672"/>
      <c r="DC45" s="673"/>
      <c r="DD45" s="663">
        <v>132608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368</v>
      </c>
      <c r="CG46" s="655"/>
      <c r="CH46" s="655"/>
      <c r="CI46" s="655"/>
      <c r="CJ46" s="655"/>
      <c r="CK46" s="655"/>
      <c r="CL46" s="655"/>
      <c r="CM46" s="655"/>
      <c r="CN46" s="655"/>
      <c r="CO46" s="655"/>
      <c r="CP46" s="655"/>
      <c r="CQ46" s="656"/>
      <c r="CR46" s="657">
        <v>1466742</v>
      </c>
      <c r="CS46" s="658"/>
      <c r="CT46" s="658"/>
      <c r="CU46" s="658"/>
      <c r="CV46" s="658"/>
      <c r="CW46" s="658"/>
      <c r="CX46" s="658"/>
      <c r="CY46" s="659"/>
      <c r="CZ46" s="660">
        <v>4.8</v>
      </c>
      <c r="DA46" s="661"/>
      <c r="DB46" s="661"/>
      <c r="DC46" s="662"/>
      <c r="DD46" s="663">
        <v>1065001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369</v>
      </c>
      <c r="CG47" s="655"/>
      <c r="CH47" s="655"/>
      <c r="CI47" s="655"/>
      <c r="CJ47" s="655"/>
      <c r="CK47" s="655"/>
      <c r="CL47" s="655"/>
      <c r="CM47" s="655"/>
      <c r="CN47" s="655"/>
      <c r="CO47" s="655"/>
      <c r="CP47" s="655"/>
      <c r="CQ47" s="656"/>
      <c r="CR47" s="657" t="s">
        <v>190</v>
      </c>
      <c r="CS47" s="670"/>
      <c r="CT47" s="670"/>
      <c r="CU47" s="670"/>
      <c r="CV47" s="670"/>
      <c r="CW47" s="670"/>
      <c r="CX47" s="670"/>
      <c r="CY47" s="671"/>
      <c r="CZ47" s="660" t="s">
        <v>190</v>
      </c>
      <c r="DA47" s="672"/>
      <c r="DB47" s="672"/>
      <c r="DC47" s="673"/>
      <c r="DD47" s="663" t="s">
        <v>190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370</v>
      </c>
      <c r="CG48" s="655"/>
      <c r="CH48" s="655"/>
      <c r="CI48" s="655"/>
      <c r="CJ48" s="655"/>
      <c r="CK48" s="655"/>
      <c r="CL48" s="655"/>
      <c r="CM48" s="655"/>
      <c r="CN48" s="655"/>
      <c r="CO48" s="655"/>
      <c r="CP48" s="655"/>
      <c r="CQ48" s="656"/>
      <c r="CR48" s="657" t="s">
        <v>190</v>
      </c>
      <c r="CS48" s="658"/>
      <c r="CT48" s="658"/>
      <c r="CU48" s="658"/>
      <c r="CV48" s="658"/>
      <c r="CW48" s="658"/>
      <c r="CX48" s="658"/>
      <c r="CY48" s="659"/>
      <c r="CZ48" s="660" t="s">
        <v>190</v>
      </c>
      <c r="DA48" s="661"/>
      <c r="DB48" s="661"/>
      <c r="DC48" s="662"/>
      <c r="DD48" s="663" t="s">
        <v>190</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371</v>
      </c>
      <c r="CE49" s="639"/>
      <c r="CF49" s="639"/>
      <c r="CG49" s="639"/>
      <c r="CH49" s="639"/>
      <c r="CI49" s="639"/>
      <c r="CJ49" s="639"/>
      <c r="CK49" s="639"/>
      <c r="CL49" s="639"/>
      <c r="CM49" s="639"/>
      <c r="CN49" s="639"/>
      <c r="CO49" s="639"/>
      <c r="CP49" s="639"/>
      <c r="CQ49" s="640"/>
      <c r="CR49" s="641">
        <v>30336441</v>
      </c>
      <c r="CS49" s="642"/>
      <c r="CT49" s="642"/>
      <c r="CU49" s="642"/>
      <c r="CV49" s="642"/>
      <c r="CW49" s="642"/>
      <c r="CX49" s="642"/>
      <c r="CY49" s="643"/>
      <c r="CZ49" s="644">
        <v>100</v>
      </c>
      <c r="DA49" s="645"/>
      <c r="DB49" s="645"/>
      <c r="DC49" s="646"/>
      <c r="DD49" s="647">
        <v>21404929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CI7XfDdNQEns6/8uRKNl0gF6GEFj3J1wVcLLMLedYrKh97p/OflL7aIYxHzC7q66SiloF/tXZJtafPkrdZb95Q==" saltValue="iPQhmDg6L0njp5sf8ONVT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372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373</v>
      </c>
      <c r="DK2" s="1128"/>
      <c r="DL2" s="1128"/>
      <c r="DM2" s="1128"/>
      <c r="DN2" s="1128"/>
      <c r="DO2" s="1129"/>
      <c r="DP2" s="228"/>
      <c r="DQ2" s="1127" t="s">
        <v>374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377</v>
      </c>
      <c r="B5" s="1032"/>
      <c r="C5" s="1032"/>
      <c r="D5" s="1032"/>
      <c r="E5" s="1032"/>
      <c r="F5" s="1032"/>
      <c r="G5" s="1032"/>
      <c r="H5" s="1032"/>
      <c r="I5" s="1032"/>
      <c r="J5" s="1032"/>
      <c r="K5" s="1032"/>
      <c r="L5" s="1032"/>
      <c r="M5" s="1032"/>
      <c r="N5" s="1032"/>
      <c r="O5" s="1032"/>
      <c r="P5" s="1033"/>
      <c r="Q5" s="1037" t="s">
        <v>378</v>
      </c>
      <c r="R5" s="1038"/>
      <c r="S5" s="1038"/>
      <c r="T5" s="1038"/>
      <c r="U5" s="1039"/>
      <c r="V5" s="1037" t="s">
        <v>379</v>
      </c>
      <c r="W5" s="1038"/>
      <c r="X5" s="1038"/>
      <c r="Y5" s="1038"/>
      <c r="Z5" s="1039"/>
      <c r="AA5" s="1037" t="s">
        <v>380</v>
      </c>
      <c r="AB5" s="1038"/>
      <c r="AC5" s="1038"/>
      <c r="AD5" s="1038"/>
      <c r="AE5" s="1038"/>
      <c r="AF5" s="1130" t="s">
        <v>381</v>
      </c>
      <c r="AG5" s="1038"/>
      <c r="AH5" s="1038"/>
      <c r="AI5" s="1038"/>
      <c r="AJ5" s="1051"/>
      <c r="AK5" s="1038" t="s">
        <v>382</v>
      </c>
      <c r="AL5" s="1038"/>
      <c r="AM5" s="1038"/>
      <c r="AN5" s="1038"/>
      <c r="AO5" s="1039"/>
      <c r="AP5" s="1037" t="s">
        <v>383</v>
      </c>
      <c r="AQ5" s="1038"/>
      <c r="AR5" s="1038"/>
      <c r="AS5" s="1038"/>
      <c r="AT5" s="1039"/>
      <c r="AU5" s="1037" t="s">
        <v>384</v>
      </c>
      <c r="AV5" s="1038"/>
      <c r="AW5" s="1038"/>
      <c r="AX5" s="1038"/>
      <c r="AY5" s="1051"/>
      <c r="AZ5" s="232"/>
      <c r="BA5" s="232"/>
      <c r="BB5" s="232"/>
      <c r="BC5" s="232"/>
      <c r="BD5" s="232"/>
      <c r="BE5" s="233"/>
      <c r="BF5" s="233"/>
      <c r="BG5" s="233"/>
      <c r="BH5" s="233"/>
      <c r="BI5" s="233"/>
      <c r="BJ5" s="233"/>
      <c r="BK5" s="233"/>
      <c r="BL5" s="233"/>
      <c r="BM5" s="233"/>
      <c r="BN5" s="233"/>
      <c r="BO5" s="233"/>
      <c r="BP5" s="233"/>
      <c r="BQ5" s="1031" t="s">
        <v>385</v>
      </c>
      <c r="BR5" s="1032"/>
      <c r="BS5" s="1032"/>
      <c r="BT5" s="1032"/>
      <c r="BU5" s="1032"/>
      <c r="BV5" s="1032"/>
      <c r="BW5" s="1032"/>
      <c r="BX5" s="1032"/>
      <c r="BY5" s="1032"/>
      <c r="BZ5" s="1032"/>
      <c r="CA5" s="1032"/>
      <c r="CB5" s="1032"/>
      <c r="CC5" s="1032"/>
      <c r="CD5" s="1032"/>
      <c r="CE5" s="1032"/>
      <c r="CF5" s="1032"/>
      <c r="CG5" s="1033"/>
      <c r="CH5" s="1037" t="s">
        <v>386</v>
      </c>
      <c r="CI5" s="1038"/>
      <c r="CJ5" s="1038"/>
      <c r="CK5" s="1038"/>
      <c r="CL5" s="1039"/>
      <c r="CM5" s="1037" t="s">
        <v>387</v>
      </c>
      <c r="CN5" s="1038"/>
      <c r="CO5" s="1038"/>
      <c r="CP5" s="1038"/>
      <c r="CQ5" s="1039"/>
      <c r="CR5" s="1037" t="s">
        <v>388</v>
      </c>
      <c r="CS5" s="1038"/>
      <c r="CT5" s="1038"/>
      <c r="CU5" s="1038"/>
      <c r="CV5" s="1039"/>
      <c r="CW5" s="1037" t="s">
        <v>389</v>
      </c>
      <c r="CX5" s="1038"/>
      <c r="CY5" s="1038"/>
      <c r="CZ5" s="1038"/>
      <c r="DA5" s="1039"/>
      <c r="DB5" s="1037" t="s">
        <v>390</v>
      </c>
      <c r="DC5" s="1038"/>
      <c r="DD5" s="1038"/>
      <c r="DE5" s="1038"/>
      <c r="DF5" s="1039"/>
      <c r="DG5" s="1120" t="s">
        <v>391</v>
      </c>
      <c r="DH5" s="1121"/>
      <c r="DI5" s="1121"/>
      <c r="DJ5" s="1121"/>
      <c r="DK5" s="1122"/>
      <c r="DL5" s="1120" t="s">
        <v>392</v>
      </c>
      <c r="DM5" s="1121"/>
      <c r="DN5" s="1121"/>
      <c r="DO5" s="1121"/>
      <c r="DP5" s="1122"/>
      <c r="DQ5" s="1037" t="s">
        <v>393</v>
      </c>
      <c r="DR5" s="1038"/>
      <c r="DS5" s="1038"/>
      <c r="DT5" s="1038"/>
      <c r="DU5" s="1039"/>
      <c r="DV5" s="1037" t="s">
        <v>384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394</v>
      </c>
      <c r="C7" s="1084"/>
      <c r="D7" s="1084"/>
      <c r="E7" s="1084"/>
      <c r="F7" s="1084"/>
      <c r="G7" s="1084"/>
      <c r="H7" s="1084"/>
      <c r="I7" s="1084"/>
      <c r="J7" s="1084"/>
      <c r="K7" s="1084"/>
      <c r="L7" s="1084"/>
      <c r="M7" s="1084"/>
      <c r="N7" s="1084"/>
      <c r="O7" s="1084"/>
      <c r="P7" s="1085"/>
      <c r="Q7" s="1138">
        <v>31734</v>
      </c>
      <c r="R7" s="1139"/>
      <c r="S7" s="1139"/>
      <c r="T7" s="1139"/>
      <c r="U7" s="1139"/>
      <c r="V7" s="1139">
        <v>30336</v>
      </c>
      <c r="W7" s="1139"/>
      <c r="X7" s="1139"/>
      <c r="Y7" s="1139"/>
      <c r="Z7" s="1139"/>
      <c r="AA7" s="1139">
        <v>1397</v>
      </c>
      <c r="AB7" s="1139"/>
      <c r="AC7" s="1139"/>
      <c r="AD7" s="1139"/>
      <c r="AE7" s="1140"/>
      <c r="AF7" s="1141">
        <v>1182</v>
      </c>
      <c r="AG7" s="1142"/>
      <c r="AH7" s="1142"/>
      <c r="AI7" s="1142"/>
      <c r="AJ7" s="1143"/>
      <c r="AK7" s="1144">
        <v>587</v>
      </c>
      <c r="AL7" s="1145"/>
      <c r="AM7" s="1145"/>
      <c r="AN7" s="1145"/>
      <c r="AO7" s="1145"/>
      <c r="AP7" s="1145">
        <v>28918</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586</v>
      </c>
      <c r="BT7" s="1136"/>
      <c r="BU7" s="1136"/>
      <c r="BV7" s="1136"/>
      <c r="BW7" s="1136"/>
      <c r="BX7" s="1136"/>
      <c r="BY7" s="1136"/>
      <c r="BZ7" s="1136"/>
      <c r="CA7" s="1136"/>
      <c r="CB7" s="1136"/>
      <c r="CC7" s="1136"/>
      <c r="CD7" s="1136"/>
      <c r="CE7" s="1136"/>
      <c r="CF7" s="1136"/>
      <c r="CG7" s="1148"/>
      <c r="CH7" s="1132">
        <v>1</v>
      </c>
      <c r="CI7" s="1133"/>
      <c r="CJ7" s="1133"/>
      <c r="CK7" s="1133"/>
      <c r="CL7" s="1134"/>
      <c r="CM7" s="1132">
        <v>30</v>
      </c>
      <c r="CN7" s="1133"/>
      <c r="CO7" s="1133"/>
      <c r="CP7" s="1133"/>
      <c r="CQ7" s="1134"/>
      <c r="CR7" s="1132">
        <v>3</v>
      </c>
      <c r="CS7" s="1133"/>
      <c r="CT7" s="1133"/>
      <c r="CU7" s="1133"/>
      <c r="CV7" s="1134"/>
      <c r="CW7" s="1132" t="s">
        <v>592</v>
      </c>
      <c r="CX7" s="1133"/>
      <c r="CY7" s="1133"/>
      <c r="CZ7" s="1133"/>
      <c r="DA7" s="1134"/>
      <c r="DB7" s="1132" t="s">
        <v>592</v>
      </c>
      <c r="DC7" s="1133"/>
      <c r="DD7" s="1133"/>
      <c r="DE7" s="1133"/>
      <c r="DF7" s="1134"/>
      <c r="DG7" s="1132">
        <v>17</v>
      </c>
      <c r="DH7" s="1133"/>
      <c r="DI7" s="1133"/>
      <c r="DJ7" s="1133"/>
      <c r="DK7" s="1134"/>
      <c r="DL7" s="1132" t="s">
        <v>592</v>
      </c>
      <c r="DM7" s="1133"/>
      <c r="DN7" s="1133"/>
      <c r="DO7" s="1133"/>
      <c r="DP7" s="1134"/>
      <c r="DQ7" s="1132" t="s">
        <v>592</v>
      </c>
      <c r="DR7" s="1133"/>
      <c r="DS7" s="1133"/>
      <c r="DT7" s="1133"/>
      <c r="DU7" s="1134"/>
      <c r="DV7" s="1135"/>
      <c r="DW7" s="1136"/>
      <c r="DX7" s="1136"/>
      <c r="DY7" s="1136"/>
      <c r="DZ7" s="1137"/>
      <c r="EA7" s="234"/>
    </row>
    <row r="8" spans="1:131" s="235" customFormat="1" ht="26.25" customHeight="1" x14ac:dyDescent="0.2">
      <c r="A8" s="238">
        <v>2</v>
      </c>
      <c r="B8" s="1066" t="s">
        <v>395</v>
      </c>
      <c r="C8" s="1067"/>
      <c r="D8" s="1067"/>
      <c r="E8" s="1067"/>
      <c r="F8" s="1067"/>
      <c r="G8" s="1067"/>
      <c r="H8" s="1067"/>
      <c r="I8" s="1067"/>
      <c r="J8" s="1067"/>
      <c r="K8" s="1067"/>
      <c r="L8" s="1067"/>
      <c r="M8" s="1067"/>
      <c r="N8" s="1067"/>
      <c r="O8" s="1067"/>
      <c r="P8" s="1068"/>
      <c r="Q8" s="1074">
        <v>14</v>
      </c>
      <c r="R8" s="1075"/>
      <c r="S8" s="1075"/>
      <c r="T8" s="1075"/>
      <c r="U8" s="1075"/>
      <c r="V8" s="1075">
        <v>14</v>
      </c>
      <c r="W8" s="1075"/>
      <c r="X8" s="1075"/>
      <c r="Y8" s="1075"/>
      <c r="Z8" s="1075"/>
      <c r="AA8" s="1075" t="s">
        <v>593</v>
      </c>
      <c r="AB8" s="1075"/>
      <c r="AC8" s="1075"/>
      <c r="AD8" s="1075"/>
      <c r="AE8" s="1076"/>
      <c r="AF8" s="1071" t="s">
        <v>190</v>
      </c>
      <c r="AG8" s="1072"/>
      <c r="AH8" s="1072"/>
      <c r="AI8" s="1072"/>
      <c r="AJ8" s="1073"/>
      <c r="AK8" s="1116">
        <v>14</v>
      </c>
      <c r="AL8" s="1117"/>
      <c r="AM8" s="1117"/>
      <c r="AN8" s="1117"/>
      <c r="AO8" s="1117"/>
      <c r="AP8" s="1117">
        <v>55</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397</v>
      </c>
      <c r="B23" s="973" t="s">
        <v>398</v>
      </c>
      <c r="C23" s="974"/>
      <c r="D23" s="974"/>
      <c r="E23" s="974"/>
      <c r="F23" s="974"/>
      <c r="G23" s="974"/>
      <c r="H23" s="974"/>
      <c r="I23" s="974"/>
      <c r="J23" s="974"/>
      <c r="K23" s="974"/>
      <c r="L23" s="974"/>
      <c r="M23" s="974"/>
      <c r="N23" s="974"/>
      <c r="O23" s="974"/>
      <c r="P23" s="984"/>
      <c r="Q23" s="1103">
        <v>31734</v>
      </c>
      <c r="R23" s="1097"/>
      <c r="S23" s="1097"/>
      <c r="T23" s="1097"/>
      <c r="U23" s="1097"/>
      <c r="V23" s="1097">
        <v>30336</v>
      </c>
      <c r="W23" s="1097"/>
      <c r="X23" s="1097"/>
      <c r="Y23" s="1097"/>
      <c r="Z23" s="1097"/>
      <c r="AA23" s="1097">
        <v>1397</v>
      </c>
      <c r="AB23" s="1097"/>
      <c r="AC23" s="1097"/>
      <c r="AD23" s="1097"/>
      <c r="AE23" s="1104"/>
      <c r="AF23" s="1105">
        <v>1182</v>
      </c>
      <c r="AG23" s="1097"/>
      <c r="AH23" s="1097"/>
      <c r="AI23" s="1097"/>
      <c r="AJ23" s="1106"/>
      <c r="AK23" s="1107"/>
      <c r="AL23" s="1108"/>
      <c r="AM23" s="1108"/>
      <c r="AN23" s="1108"/>
      <c r="AO23" s="1108"/>
      <c r="AP23" s="1097">
        <v>28973</v>
      </c>
      <c r="AQ23" s="1097"/>
      <c r="AR23" s="1097"/>
      <c r="AS23" s="1097"/>
      <c r="AT23" s="1097"/>
      <c r="AU23" s="1098"/>
      <c r="AV23" s="1098"/>
      <c r="AW23" s="1098"/>
      <c r="AX23" s="1098"/>
      <c r="AY23" s="1099"/>
      <c r="AZ23" s="1100" t="s">
        <v>399</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400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401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377</v>
      </c>
      <c r="B26" s="1032"/>
      <c r="C26" s="1032"/>
      <c r="D26" s="1032"/>
      <c r="E26" s="1032"/>
      <c r="F26" s="1032"/>
      <c r="G26" s="1032"/>
      <c r="H26" s="1032"/>
      <c r="I26" s="1032"/>
      <c r="J26" s="1032"/>
      <c r="K26" s="1032"/>
      <c r="L26" s="1032"/>
      <c r="M26" s="1032"/>
      <c r="N26" s="1032"/>
      <c r="O26" s="1032"/>
      <c r="P26" s="1033"/>
      <c r="Q26" s="1037" t="s">
        <v>402</v>
      </c>
      <c r="R26" s="1038"/>
      <c r="S26" s="1038"/>
      <c r="T26" s="1038"/>
      <c r="U26" s="1039"/>
      <c r="V26" s="1037" t="s">
        <v>403</v>
      </c>
      <c r="W26" s="1038"/>
      <c r="X26" s="1038"/>
      <c r="Y26" s="1038"/>
      <c r="Z26" s="1039"/>
      <c r="AA26" s="1037" t="s">
        <v>404</v>
      </c>
      <c r="AB26" s="1038"/>
      <c r="AC26" s="1038"/>
      <c r="AD26" s="1038"/>
      <c r="AE26" s="1038"/>
      <c r="AF26" s="1091" t="s">
        <v>405</v>
      </c>
      <c r="AG26" s="1044"/>
      <c r="AH26" s="1044"/>
      <c r="AI26" s="1044"/>
      <c r="AJ26" s="1092"/>
      <c r="AK26" s="1038" t="s">
        <v>406</v>
      </c>
      <c r="AL26" s="1038"/>
      <c r="AM26" s="1038"/>
      <c r="AN26" s="1038"/>
      <c r="AO26" s="1039"/>
      <c r="AP26" s="1037" t="s">
        <v>407</v>
      </c>
      <c r="AQ26" s="1038"/>
      <c r="AR26" s="1038"/>
      <c r="AS26" s="1038"/>
      <c r="AT26" s="1039"/>
      <c r="AU26" s="1037" t="s">
        <v>408</v>
      </c>
      <c r="AV26" s="1038"/>
      <c r="AW26" s="1038"/>
      <c r="AX26" s="1038"/>
      <c r="AY26" s="1039"/>
      <c r="AZ26" s="1037" t="s">
        <v>409</v>
      </c>
      <c r="BA26" s="1038"/>
      <c r="BB26" s="1038"/>
      <c r="BC26" s="1038"/>
      <c r="BD26" s="1039"/>
      <c r="BE26" s="1037" t="s">
        <v>384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410</v>
      </c>
      <c r="C28" s="1084"/>
      <c r="D28" s="1084"/>
      <c r="E28" s="1084"/>
      <c r="F28" s="1084"/>
      <c r="G28" s="1084"/>
      <c r="H28" s="1084"/>
      <c r="I28" s="1084"/>
      <c r="J28" s="1084"/>
      <c r="K28" s="1084"/>
      <c r="L28" s="1084"/>
      <c r="M28" s="1084"/>
      <c r="N28" s="1084"/>
      <c r="O28" s="1084"/>
      <c r="P28" s="1085"/>
      <c r="Q28" s="1086">
        <v>7095</v>
      </c>
      <c r="R28" s="1087"/>
      <c r="S28" s="1087"/>
      <c r="T28" s="1087"/>
      <c r="U28" s="1087"/>
      <c r="V28" s="1087">
        <v>7110</v>
      </c>
      <c r="W28" s="1087"/>
      <c r="X28" s="1087"/>
      <c r="Y28" s="1087"/>
      <c r="Z28" s="1087"/>
      <c r="AA28" s="1087">
        <v>-15</v>
      </c>
      <c r="AB28" s="1087"/>
      <c r="AC28" s="1087"/>
      <c r="AD28" s="1087"/>
      <c r="AE28" s="1088"/>
      <c r="AF28" s="1089">
        <v>-15</v>
      </c>
      <c r="AG28" s="1087"/>
      <c r="AH28" s="1087"/>
      <c r="AI28" s="1087"/>
      <c r="AJ28" s="1090"/>
      <c r="AK28" s="1078">
        <v>761</v>
      </c>
      <c r="AL28" s="1079"/>
      <c r="AM28" s="1079"/>
      <c r="AN28" s="1079"/>
      <c r="AO28" s="1079"/>
      <c r="AP28" s="1079" t="s">
        <v>594</v>
      </c>
      <c r="AQ28" s="1079"/>
      <c r="AR28" s="1079"/>
      <c r="AS28" s="1079"/>
      <c r="AT28" s="1079"/>
      <c r="AU28" s="1079" t="s">
        <v>594</v>
      </c>
      <c r="AV28" s="1079"/>
      <c r="AW28" s="1079"/>
      <c r="AX28" s="1079"/>
      <c r="AY28" s="1079"/>
      <c r="AZ28" s="1080" t="s">
        <v>594</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411</v>
      </c>
      <c r="C29" s="1067"/>
      <c r="D29" s="1067"/>
      <c r="E29" s="1067"/>
      <c r="F29" s="1067"/>
      <c r="G29" s="1067"/>
      <c r="H29" s="1067"/>
      <c r="I29" s="1067"/>
      <c r="J29" s="1067"/>
      <c r="K29" s="1067"/>
      <c r="L29" s="1067"/>
      <c r="M29" s="1067"/>
      <c r="N29" s="1067"/>
      <c r="O29" s="1067"/>
      <c r="P29" s="1068"/>
      <c r="Q29" s="1074">
        <v>1348</v>
      </c>
      <c r="R29" s="1075"/>
      <c r="S29" s="1075"/>
      <c r="T29" s="1075"/>
      <c r="U29" s="1075"/>
      <c r="V29" s="1075">
        <v>1342</v>
      </c>
      <c r="W29" s="1075"/>
      <c r="X29" s="1075"/>
      <c r="Y29" s="1075"/>
      <c r="Z29" s="1075"/>
      <c r="AA29" s="1075">
        <v>6</v>
      </c>
      <c r="AB29" s="1075"/>
      <c r="AC29" s="1075"/>
      <c r="AD29" s="1075"/>
      <c r="AE29" s="1076"/>
      <c r="AF29" s="1071">
        <v>6</v>
      </c>
      <c r="AG29" s="1072"/>
      <c r="AH29" s="1072"/>
      <c r="AI29" s="1072"/>
      <c r="AJ29" s="1073"/>
      <c r="AK29" s="1016">
        <v>208</v>
      </c>
      <c r="AL29" s="1007"/>
      <c r="AM29" s="1007"/>
      <c r="AN29" s="1007"/>
      <c r="AO29" s="1007"/>
      <c r="AP29" s="1007" t="s">
        <v>594</v>
      </c>
      <c r="AQ29" s="1007"/>
      <c r="AR29" s="1007"/>
      <c r="AS29" s="1007"/>
      <c r="AT29" s="1007"/>
      <c r="AU29" s="1007" t="s">
        <v>594</v>
      </c>
      <c r="AV29" s="1007"/>
      <c r="AW29" s="1007"/>
      <c r="AX29" s="1007"/>
      <c r="AY29" s="1007"/>
      <c r="AZ29" s="1077" t="s">
        <v>594</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412</v>
      </c>
      <c r="C30" s="1067"/>
      <c r="D30" s="1067"/>
      <c r="E30" s="1067"/>
      <c r="F30" s="1067"/>
      <c r="G30" s="1067"/>
      <c r="H30" s="1067"/>
      <c r="I30" s="1067"/>
      <c r="J30" s="1067"/>
      <c r="K30" s="1067"/>
      <c r="L30" s="1067"/>
      <c r="M30" s="1067"/>
      <c r="N30" s="1067"/>
      <c r="O30" s="1067"/>
      <c r="P30" s="1068"/>
      <c r="Q30" s="1074">
        <v>5620</v>
      </c>
      <c r="R30" s="1075"/>
      <c r="S30" s="1075"/>
      <c r="T30" s="1075"/>
      <c r="U30" s="1075"/>
      <c r="V30" s="1075">
        <v>5435</v>
      </c>
      <c r="W30" s="1075"/>
      <c r="X30" s="1075"/>
      <c r="Y30" s="1075"/>
      <c r="Z30" s="1075"/>
      <c r="AA30" s="1075">
        <v>185</v>
      </c>
      <c r="AB30" s="1075"/>
      <c r="AC30" s="1075"/>
      <c r="AD30" s="1075"/>
      <c r="AE30" s="1076"/>
      <c r="AF30" s="1071">
        <v>185</v>
      </c>
      <c r="AG30" s="1072"/>
      <c r="AH30" s="1072"/>
      <c r="AI30" s="1072"/>
      <c r="AJ30" s="1073"/>
      <c r="AK30" s="1016">
        <v>982</v>
      </c>
      <c r="AL30" s="1007"/>
      <c r="AM30" s="1007"/>
      <c r="AN30" s="1007"/>
      <c r="AO30" s="1007"/>
      <c r="AP30" s="1007" t="s">
        <v>594</v>
      </c>
      <c r="AQ30" s="1007"/>
      <c r="AR30" s="1007"/>
      <c r="AS30" s="1007"/>
      <c r="AT30" s="1007"/>
      <c r="AU30" s="1007" t="s">
        <v>594</v>
      </c>
      <c r="AV30" s="1007"/>
      <c r="AW30" s="1007"/>
      <c r="AX30" s="1007"/>
      <c r="AY30" s="1007"/>
      <c r="AZ30" s="1077" t="s">
        <v>594</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413</v>
      </c>
      <c r="C31" s="1067"/>
      <c r="D31" s="1067"/>
      <c r="E31" s="1067"/>
      <c r="F31" s="1067"/>
      <c r="G31" s="1067"/>
      <c r="H31" s="1067"/>
      <c r="I31" s="1067"/>
      <c r="J31" s="1067"/>
      <c r="K31" s="1067"/>
      <c r="L31" s="1067"/>
      <c r="M31" s="1067"/>
      <c r="N31" s="1067"/>
      <c r="O31" s="1067"/>
      <c r="P31" s="1068"/>
      <c r="Q31" s="1074">
        <v>1358</v>
      </c>
      <c r="R31" s="1075"/>
      <c r="S31" s="1075"/>
      <c r="T31" s="1075"/>
      <c r="U31" s="1075"/>
      <c r="V31" s="1075">
        <v>1348</v>
      </c>
      <c r="W31" s="1075"/>
      <c r="X31" s="1075"/>
      <c r="Y31" s="1075"/>
      <c r="Z31" s="1075"/>
      <c r="AA31" s="1075">
        <v>10</v>
      </c>
      <c r="AB31" s="1075"/>
      <c r="AC31" s="1075"/>
      <c r="AD31" s="1075"/>
      <c r="AE31" s="1076"/>
      <c r="AF31" s="1071">
        <v>877</v>
      </c>
      <c r="AG31" s="1072"/>
      <c r="AH31" s="1072"/>
      <c r="AI31" s="1072"/>
      <c r="AJ31" s="1073"/>
      <c r="AK31" s="1016">
        <v>579</v>
      </c>
      <c r="AL31" s="1007"/>
      <c r="AM31" s="1007"/>
      <c r="AN31" s="1007"/>
      <c r="AO31" s="1007"/>
      <c r="AP31" s="1007">
        <v>14102</v>
      </c>
      <c r="AQ31" s="1007"/>
      <c r="AR31" s="1007"/>
      <c r="AS31" s="1007"/>
      <c r="AT31" s="1007"/>
      <c r="AU31" s="1007">
        <v>12043</v>
      </c>
      <c r="AV31" s="1007"/>
      <c r="AW31" s="1007"/>
      <c r="AX31" s="1007"/>
      <c r="AY31" s="1007"/>
      <c r="AZ31" s="1077" t="s">
        <v>594</v>
      </c>
      <c r="BA31" s="1077"/>
      <c r="BB31" s="1077"/>
      <c r="BC31" s="1077"/>
      <c r="BD31" s="1077"/>
      <c r="BE31" s="1008" t="s">
        <v>414</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415</v>
      </c>
      <c r="C32" s="1067"/>
      <c r="D32" s="1067"/>
      <c r="E32" s="1067"/>
      <c r="F32" s="1067"/>
      <c r="G32" s="1067"/>
      <c r="H32" s="1067"/>
      <c r="I32" s="1067"/>
      <c r="J32" s="1067"/>
      <c r="K32" s="1067"/>
      <c r="L32" s="1067"/>
      <c r="M32" s="1067"/>
      <c r="N32" s="1067"/>
      <c r="O32" s="1067"/>
      <c r="P32" s="1068"/>
      <c r="Q32" s="1074">
        <v>814</v>
      </c>
      <c r="R32" s="1075"/>
      <c r="S32" s="1075"/>
      <c r="T32" s="1075"/>
      <c r="U32" s="1075"/>
      <c r="V32" s="1075">
        <v>567</v>
      </c>
      <c r="W32" s="1075"/>
      <c r="X32" s="1075"/>
      <c r="Y32" s="1075"/>
      <c r="Z32" s="1075"/>
      <c r="AA32" s="1075">
        <v>247</v>
      </c>
      <c r="AB32" s="1075"/>
      <c r="AC32" s="1075"/>
      <c r="AD32" s="1075"/>
      <c r="AE32" s="1076"/>
      <c r="AF32" s="1071" t="s">
        <v>416</v>
      </c>
      <c r="AG32" s="1072"/>
      <c r="AH32" s="1072"/>
      <c r="AI32" s="1072"/>
      <c r="AJ32" s="1073"/>
      <c r="AK32" s="1016">
        <v>0</v>
      </c>
      <c r="AL32" s="1007"/>
      <c r="AM32" s="1007"/>
      <c r="AN32" s="1007"/>
      <c r="AO32" s="1007"/>
      <c r="AP32" s="1007">
        <v>987</v>
      </c>
      <c r="AQ32" s="1007"/>
      <c r="AR32" s="1007"/>
      <c r="AS32" s="1007"/>
      <c r="AT32" s="1007"/>
      <c r="AU32" s="1007" t="s">
        <v>594</v>
      </c>
      <c r="AV32" s="1007"/>
      <c r="AW32" s="1007"/>
      <c r="AX32" s="1007"/>
      <c r="AY32" s="1007"/>
      <c r="AZ32" s="1077" t="s">
        <v>594</v>
      </c>
      <c r="BA32" s="1077"/>
      <c r="BB32" s="1077"/>
      <c r="BC32" s="1077"/>
      <c r="BD32" s="1077"/>
      <c r="BE32" s="1008" t="s">
        <v>417</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397</v>
      </c>
      <c r="B63" s="973" t="s">
        <v>419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1052</v>
      </c>
      <c r="AG63" s="995"/>
      <c r="AH63" s="995"/>
      <c r="AI63" s="995"/>
      <c r="AJ63" s="1058"/>
      <c r="AK63" s="1059"/>
      <c r="AL63" s="999"/>
      <c r="AM63" s="999"/>
      <c r="AN63" s="999"/>
      <c r="AO63" s="999"/>
      <c r="AP63" s="995">
        <v>15089</v>
      </c>
      <c r="AQ63" s="995"/>
      <c r="AR63" s="995"/>
      <c r="AS63" s="995"/>
      <c r="AT63" s="995"/>
      <c r="AU63" s="995">
        <v>12043</v>
      </c>
      <c r="AV63" s="995"/>
      <c r="AW63" s="995"/>
      <c r="AX63" s="995"/>
      <c r="AY63" s="995"/>
      <c r="AZ63" s="1053"/>
      <c r="BA63" s="1053"/>
      <c r="BB63" s="1053"/>
      <c r="BC63" s="1053"/>
      <c r="BD63" s="1053"/>
      <c r="BE63" s="996"/>
      <c r="BF63" s="996"/>
      <c r="BG63" s="996"/>
      <c r="BH63" s="996"/>
      <c r="BI63" s="997"/>
      <c r="BJ63" s="1054" t="s">
        <v>399</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421</v>
      </c>
      <c r="B66" s="1032"/>
      <c r="C66" s="1032"/>
      <c r="D66" s="1032"/>
      <c r="E66" s="1032"/>
      <c r="F66" s="1032"/>
      <c r="G66" s="1032"/>
      <c r="H66" s="1032"/>
      <c r="I66" s="1032"/>
      <c r="J66" s="1032"/>
      <c r="K66" s="1032"/>
      <c r="L66" s="1032"/>
      <c r="M66" s="1032"/>
      <c r="N66" s="1032"/>
      <c r="O66" s="1032"/>
      <c r="P66" s="1033"/>
      <c r="Q66" s="1037" t="s">
        <v>402</v>
      </c>
      <c r="R66" s="1038"/>
      <c r="S66" s="1038"/>
      <c r="T66" s="1038"/>
      <c r="U66" s="1039"/>
      <c r="V66" s="1037" t="s">
        <v>422</v>
      </c>
      <c r="W66" s="1038"/>
      <c r="X66" s="1038"/>
      <c r="Y66" s="1038"/>
      <c r="Z66" s="1039"/>
      <c r="AA66" s="1037" t="s">
        <v>423</v>
      </c>
      <c r="AB66" s="1038"/>
      <c r="AC66" s="1038"/>
      <c r="AD66" s="1038"/>
      <c r="AE66" s="1039"/>
      <c r="AF66" s="1043" t="s">
        <v>405</v>
      </c>
      <c r="AG66" s="1044"/>
      <c r="AH66" s="1044"/>
      <c r="AI66" s="1044"/>
      <c r="AJ66" s="1045"/>
      <c r="AK66" s="1037" t="s">
        <v>406</v>
      </c>
      <c r="AL66" s="1032"/>
      <c r="AM66" s="1032"/>
      <c r="AN66" s="1032"/>
      <c r="AO66" s="1033"/>
      <c r="AP66" s="1037" t="s">
        <v>407</v>
      </c>
      <c r="AQ66" s="1038"/>
      <c r="AR66" s="1038"/>
      <c r="AS66" s="1038"/>
      <c r="AT66" s="1039"/>
      <c r="AU66" s="1037" t="s">
        <v>424</v>
      </c>
      <c r="AV66" s="1038"/>
      <c r="AW66" s="1038"/>
      <c r="AX66" s="1038"/>
      <c r="AY66" s="1039"/>
      <c r="AZ66" s="1037" t="s">
        <v>384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580</v>
      </c>
      <c r="C68" s="1022"/>
      <c r="D68" s="1022"/>
      <c r="E68" s="1022"/>
      <c r="F68" s="1022"/>
      <c r="G68" s="1022"/>
      <c r="H68" s="1022"/>
      <c r="I68" s="1022"/>
      <c r="J68" s="1022"/>
      <c r="K68" s="1022"/>
      <c r="L68" s="1022"/>
      <c r="M68" s="1022"/>
      <c r="N68" s="1022"/>
      <c r="O68" s="1022"/>
      <c r="P68" s="1023"/>
      <c r="Q68" s="1024">
        <v>1967</v>
      </c>
      <c r="R68" s="1018"/>
      <c r="S68" s="1018"/>
      <c r="T68" s="1018"/>
      <c r="U68" s="1018"/>
      <c r="V68" s="1018">
        <v>1840</v>
      </c>
      <c r="W68" s="1018"/>
      <c r="X68" s="1018"/>
      <c r="Y68" s="1018"/>
      <c r="Z68" s="1018"/>
      <c r="AA68" s="1018">
        <v>127</v>
      </c>
      <c r="AB68" s="1018"/>
      <c r="AC68" s="1018"/>
      <c r="AD68" s="1018"/>
      <c r="AE68" s="1018"/>
      <c r="AF68" s="1018">
        <v>56</v>
      </c>
      <c r="AG68" s="1018"/>
      <c r="AH68" s="1018"/>
      <c r="AI68" s="1018"/>
      <c r="AJ68" s="1018"/>
      <c r="AK68" s="1018">
        <v>45</v>
      </c>
      <c r="AL68" s="1018"/>
      <c r="AM68" s="1018"/>
      <c r="AN68" s="1018"/>
      <c r="AO68" s="1018"/>
      <c r="AP68" s="1018">
        <v>147</v>
      </c>
      <c r="AQ68" s="1018"/>
      <c r="AR68" s="1018"/>
      <c r="AS68" s="1018"/>
      <c r="AT68" s="1018"/>
      <c r="AU68" s="1018">
        <v>66</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581</v>
      </c>
      <c r="C69" s="1011"/>
      <c r="D69" s="1011"/>
      <c r="E69" s="1011"/>
      <c r="F69" s="1011"/>
      <c r="G69" s="1011"/>
      <c r="H69" s="1011"/>
      <c r="I69" s="1011"/>
      <c r="J69" s="1011"/>
      <c r="K69" s="1011"/>
      <c r="L69" s="1011"/>
      <c r="M69" s="1011"/>
      <c r="N69" s="1011"/>
      <c r="O69" s="1011"/>
      <c r="P69" s="1012"/>
      <c r="Q69" s="1013">
        <v>1834</v>
      </c>
      <c r="R69" s="1007"/>
      <c r="S69" s="1007"/>
      <c r="T69" s="1007"/>
      <c r="U69" s="1007"/>
      <c r="V69" s="1007">
        <v>1726</v>
      </c>
      <c r="W69" s="1007"/>
      <c r="X69" s="1007"/>
      <c r="Y69" s="1007"/>
      <c r="Z69" s="1007"/>
      <c r="AA69" s="1007">
        <v>109</v>
      </c>
      <c r="AB69" s="1007"/>
      <c r="AC69" s="1007"/>
      <c r="AD69" s="1007"/>
      <c r="AE69" s="1007"/>
      <c r="AF69" s="1007">
        <v>72</v>
      </c>
      <c r="AG69" s="1007"/>
      <c r="AH69" s="1007"/>
      <c r="AI69" s="1007"/>
      <c r="AJ69" s="1007"/>
      <c r="AK69" s="1007">
        <v>69</v>
      </c>
      <c r="AL69" s="1007"/>
      <c r="AM69" s="1007"/>
      <c r="AN69" s="1007"/>
      <c r="AO69" s="1007"/>
      <c r="AP69" s="1007">
        <v>1818</v>
      </c>
      <c r="AQ69" s="1007"/>
      <c r="AR69" s="1007"/>
      <c r="AS69" s="1007"/>
      <c r="AT69" s="1007"/>
      <c r="AU69" s="1007">
        <v>1420</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582</v>
      </c>
      <c r="C70" s="1011"/>
      <c r="D70" s="1011"/>
      <c r="E70" s="1011"/>
      <c r="F70" s="1011"/>
      <c r="G70" s="1011"/>
      <c r="H70" s="1011"/>
      <c r="I70" s="1011"/>
      <c r="J70" s="1011"/>
      <c r="K70" s="1011"/>
      <c r="L70" s="1011"/>
      <c r="M70" s="1011"/>
      <c r="N70" s="1011"/>
      <c r="O70" s="1011"/>
      <c r="P70" s="1012"/>
      <c r="Q70" s="1013">
        <v>1977</v>
      </c>
      <c r="R70" s="1007"/>
      <c r="S70" s="1007"/>
      <c r="T70" s="1007"/>
      <c r="U70" s="1007"/>
      <c r="V70" s="1007">
        <v>1682</v>
      </c>
      <c r="W70" s="1007"/>
      <c r="X70" s="1007"/>
      <c r="Y70" s="1007"/>
      <c r="Z70" s="1007"/>
      <c r="AA70" s="1007">
        <v>295</v>
      </c>
      <c r="AB70" s="1007"/>
      <c r="AC70" s="1007"/>
      <c r="AD70" s="1007"/>
      <c r="AE70" s="1007"/>
      <c r="AF70" s="1007">
        <v>2046</v>
      </c>
      <c r="AG70" s="1007"/>
      <c r="AH70" s="1007"/>
      <c r="AI70" s="1007"/>
      <c r="AJ70" s="1007"/>
      <c r="AK70" s="1007" t="s">
        <v>592</v>
      </c>
      <c r="AL70" s="1007"/>
      <c r="AM70" s="1007"/>
      <c r="AN70" s="1007"/>
      <c r="AO70" s="1007"/>
      <c r="AP70" s="1007">
        <v>2155</v>
      </c>
      <c r="AQ70" s="1007"/>
      <c r="AR70" s="1007"/>
      <c r="AS70" s="1007"/>
      <c r="AT70" s="1007"/>
      <c r="AU70" s="1007" t="s">
        <v>592</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583</v>
      </c>
      <c r="C71" s="1011"/>
      <c r="D71" s="1011"/>
      <c r="E71" s="1011"/>
      <c r="F71" s="1011"/>
      <c r="G71" s="1011"/>
      <c r="H71" s="1011"/>
      <c r="I71" s="1011"/>
      <c r="J71" s="1011"/>
      <c r="K71" s="1011"/>
      <c r="L71" s="1011"/>
      <c r="M71" s="1011"/>
      <c r="N71" s="1011"/>
      <c r="O71" s="1011"/>
      <c r="P71" s="1012"/>
      <c r="Q71" s="1013">
        <v>7254</v>
      </c>
      <c r="R71" s="1007"/>
      <c r="S71" s="1007"/>
      <c r="T71" s="1007"/>
      <c r="U71" s="1007"/>
      <c r="V71" s="1007">
        <v>6917</v>
      </c>
      <c r="W71" s="1007"/>
      <c r="X71" s="1007"/>
      <c r="Y71" s="1007"/>
      <c r="Z71" s="1007"/>
      <c r="AA71" s="1007">
        <v>337</v>
      </c>
      <c r="AB71" s="1007"/>
      <c r="AC71" s="1007"/>
      <c r="AD71" s="1007"/>
      <c r="AE71" s="1007"/>
      <c r="AF71" s="1007">
        <v>337</v>
      </c>
      <c r="AG71" s="1007"/>
      <c r="AH71" s="1007"/>
      <c r="AI71" s="1007"/>
      <c r="AJ71" s="1007"/>
      <c r="AK71" s="1007" t="s">
        <v>592</v>
      </c>
      <c r="AL71" s="1007"/>
      <c r="AM71" s="1007"/>
      <c r="AN71" s="1007"/>
      <c r="AO71" s="1007"/>
      <c r="AP71" s="1007" t="s">
        <v>592</v>
      </c>
      <c r="AQ71" s="1007"/>
      <c r="AR71" s="1007"/>
      <c r="AS71" s="1007"/>
      <c r="AT71" s="1007"/>
      <c r="AU71" s="1007" t="s">
        <v>592</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584</v>
      </c>
      <c r="C72" s="1011"/>
      <c r="D72" s="1011"/>
      <c r="E72" s="1011"/>
      <c r="F72" s="1011"/>
      <c r="G72" s="1011"/>
      <c r="H72" s="1011"/>
      <c r="I72" s="1011"/>
      <c r="J72" s="1011"/>
      <c r="K72" s="1011"/>
      <c r="L72" s="1011"/>
      <c r="M72" s="1011"/>
      <c r="N72" s="1011"/>
      <c r="O72" s="1011"/>
      <c r="P72" s="1012"/>
      <c r="Q72" s="1013">
        <v>2273</v>
      </c>
      <c r="R72" s="1007"/>
      <c r="S72" s="1007"/>
      <c r="T72" s="1007"/>
      <c r="U72" s="1007"/>
      <c r="V72" s="1007">
        <v>2162</v>
      </c>
      <c r="W72" s="1007"/>
      <c r="X72" s="1007"/>
      <c r="Y72" s="1007"/>
      <c r="Z72" s="1007"/>
      <c r="AA72" s="1007">
        <v>111</v>
      </c>
      <c r="AB72" s="1007"/>
      <c r="AC72" s="1007"/>
      <c r="AD72" s="1007"/>
      <c r="AE72" s="1007"/>
      <c r="AF72" s="1007">
        <v>111</v>
      </c>
      <c r="AG72" s="1007"/>
      <c r="AH72" s="1007"/>
      <c r="AI72" s="1007"/>
      <c r="AJ72" s="1007"/>
      <c r="AK72" s="1007" t="s">
        <v>592</v>
      </c>
      <c r="AL72" s="1007"/>
      <c r="AM72" s="1007"/>
      <c r="AN72" s="1007"/>
      <c r="AO72" s="1007"/>
      <c r="AP72" s="1007" t="s">
        <v>592</v>
      </c>
      <c r="AQ72" s="1007"/>
      <c r="AR72" s="1007"/>
      <c r="AS72" s="1007"/>
      <c r="AT72" s="1007"/>
      <c r="AU72" s="1007" t="s">
        <v>592</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585</v>
      </c>
      <c r="C73" s="1011"/>
      <c r="D73" s="1011"/>
      <c r="E73" s="1011"/>
      <c r="F73" s="1011"/>
      <c r="G73" s="1011"/>
      <c r="H73" s="1011"/>
      <c r="I73" s="1011"/>
      <c r="J73" s="1011"/>
      <c r="K73" s="1011"/>
      <c r="L73" s="1011"/>
      <c r="M73" s="1011"/>
      <c r="N73" s="1011"/>
      <c r="O73" s="1011"/>
      <c r="P73" s="1012"/>
      <c r="Q73" s="1013">
        <v>983883</v>
      </c>
      <c r="R73" s="1007"/>
      <c r="S73" s="1007"/>
      <c r="T73" s="1007"/>
      <c r="U73" s="1007"/>
      <c r="V73" s="1007">
        <v>942967</v>
      </c>
      <c r="W73" s="1007"/>
      <c r="X73" s="1007"/>
      <c r="Y73" s="1007"/>
      <c r="Z73" s="1007"/>
      <c r="AA73" s="1007">
        <v>40916</v>
      </c>
      <c r="AB73" s="1007"/>
      <c r="AC73" s="1007"/>
      <c r="AD73" s="1007"/>
      <c r="AE73" s="1007"/>
      <c r="AF73" s="1007">
        <v>40916</v>
      </c>
      <c r="AG73" s="1007"/>
      <c r="AH73" s="1007"/>
      <c r="AI73" s="1007"/>
      <c r="AJ73" s="1007"/>
      <c r="AK73" s="1007">
        <v>1</v>
      </c>
      <c r="AL73" s="1007"/>
      <c r="AM73" s="1007"/>
      <c r="AN73" s="1007"/>
      <c r="AO73" s="1007"/>
      <c r="AP73" s="1007" t="s">
        <v>592</v>
      </c>
      <c r="AQ73" s="1007"/>
      <c r="AR73" s="1007"/>
      <c r="AS73" s="1007"/>
      <c r="AT73" s="1007"/>
      <c r="AU73" s="1007" t="s">
        <v>592</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397</v>
      </c>
      <c r="B88" s="973" t="s">
        <v>425</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43538</v>
      </c>
      <c r="AG88" s="995"/>
      <c r="AH88" s="995"/>
      <c r="AI88" s="995"/>
      <c r="AJ88" s="995"/>
      <c r="AK88" s="999"/>
      <c r="AL88" s="999"/>
      <c r="AM88" s="999"/>
      <c r="AN88" s="999"/>
      <c r="AO88" s="999"/>
      <c r="AP88" s="995">
        <v>4120</v>
      </c>
      <c r="AQ88" s="995"/>
      <c r="AR88" s="995"/>
      <c r="AS88" s="995"/>
      <c r="AT88" s="995"/>
      <c r="AU88" s="995">
        <v>1486</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973" t="s">
        <v>426</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3</v>
      </c>
      <c r="CS102" s="989"/>
      <c r="CT102" s="989"/>
      <c r="CU102" s="989"/>
      <c r="CV102" s="990"/>
      <c r="CW102" s="988" t="s">
        <v>594</v>
      </c>
      <c r="CX102" s="989"/>
      <c r="CY102" s="989"/>
      <c r="CZ102" s="989"/>
      <c r="DA102" s="990"/>
      <c r="DB102" s="988" t="s">
        <v>594</v>
      </c>
      <c r="DC102" s="989"/>
      <c r="DD102" s="989"/>
      <c r="DE102" s="989"/>
      <c r="DF102" s="990"/>
      <c r="DG102" s="988">
        <v>17</v>
      </c>
      <c r="DH102" s="989"/>
      <c r="DI102" s="989"/>
      <c r="DJ102" s="989"/>
      <c r="DK102" s="990"/>
      <c r="DL102" s="988" t="s">
        <v>594</v>
      </c>
      <c r="DM102" s="989"/>
      <c r="DN102" s="989"/>
      <c r="DO102" s="989"/>
      <c r="DP102" s="990"/>
      <c r="DQ102" s="988" t="s">
        <v>594</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427</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428</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431</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432</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433</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434</v>
      </c>
      <c r="AB109" s="932"/>
      <c r="AC109" s="932"/>
      <c r="AD109" s="932"/>
      <c r="AE109" s="933"/>
      <c r="AF109" s="934" t="s">
        <v>435</v>
      </c>
      <c r="AG109" s="932"/>
      <c r="AH109" s="932"/>
      <c r="AI109" s="932"/>
      <c r="AJ109" s="933"/>
      <c r="AK109" s="934" t="s">
        <v>314</v>
      </c>
      <c r="AL109" s="932"/>
      <c r="AM109" s="932"/>
      <c r="AN109" s="932"/>
      <c r="AO109" s="933"/>
      <c r="AP109" s="934" t="s">
        <v>436</v>
      </c>
      <c r="AQ109" s="932"/>
      <c r="AR109" s="932"/>
      <c r="AS109" s="932"/>
      <c r="AT109" s="965"/>
      <c r="AU109" s="931" t="s">
        <v>433</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434</v>
      </c>
      <c r="BR109" s="932"/>
      <c r="BS109" s="932"/>
      <c r="BT109" s="932"/>
      <c r="BU109" s="933"/>
      <c r="BV109" s="934" t="s">
        <v>435</v>
      </c>
      <c r="BW109" s="932"/>
      <c r="BX109" s="932"/>
      <c r="BY109" s="932"/>
      <c r="BZ109" s="933"/>
      <c r="CA109" s="934" t="s">
        <v>314</v>
      </c>
      <c r="CB109" s="932"/>
      <c r="CC109" s="932"/>
      <c r="CD109" s="932"/>
      <c r="CE109" s="933"/>
      <c r="CF109" s="972" t="s">
        <v>436</v>
      </c>
      <c r="CG109" s="972"/>
      <c r="CH109" s="972"/>
      <c r="CI109" s="972"/>
      <c r="CJ109" s="972"/>
      <c r="CK109" s="934" t="s">
        <v>437</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434</v>
      </c>
      <c r="DH109" s="932"/>
      <c r="DI109" s="932"/>
      <c r="DJ109" s="932"/>
      <c r="DK109" s="933"/>
      <c r="DL109" s="934" t="s">
        <v>435</v>
      </c>
      <c r="DM109" s="932"/>
      <c r="DN109" s="932"/>
      <c r="DO109" s="932"/>
      <c r="DP109" s="933"/>
      <c r="DQ109" s="934" t="s">
        <v>314</v>
      </c>
      <c r="DR109" s="932"/>
      <c r="DS109" s="932"/>
      <c r="DT109" s="932"/>
      <c r="DU109" s="933"/>
      <c r="DV109" s="934" t="s">
        <v>436</v>
      </c>
      <c r="DW109" s="932"/>
      <c r="DX109" s="932"/>
      <c r="DY109" s="932"/>
      <c r="DZ109" s="965"/>
    </row>
    <row r="110" spans="1:131" s="230" customFormat="1" ht="26.25" customHeight="1" x14ac:dyDescent="0.2">
      <c r="A110" s="843" t="s">
        <v>438</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2721605</v>
      </c>
      <c r="AB110" s="925"/>
      <c r="AC110" s="925"/>
      <c r="AD110" s="925"/>
      <c r="AE110" s="926"/>
      <c r="AF110" s="927">
        <v>2928148</v>
      </c>
      <c r="AG110" s="925"/>
      <c r="AH110" s="925"/>
      <c r="AI110" s="925"/>
      <c r="AJ110" s="926"/>
      <c r="AK110" s="927">
        <v>2961807</v>
      </c>
      <c r="AL110" s="925"/>
      <c r="AM110" s="925"/>
      <c r="AN110" s="925"/>
      <c r="AO110" s="926"/>
      <c r="AP110" s="928">
        <v>18.399999999999999</v>
      </c>
      <c r="AQ110" s="929"/>
      <c r="AR110" s="929"/>
      <c r="AS110" s="929"/>
      <c r="AT110" s="930"/>
      <c r="AU110" s="966" t="s">
        <v>75</v>
      </c>
      <c r="AV110" s="967"/>
      <c r="AW110" s="967"/>
      <c r="AX110" s="967"/>
      <c r="AY110" s="967"/>
      <c r="AZ110" s="896" t="s">
        <v>439</v>
      </c>
      <c r="BA110" s="844"/>
      <c r="BB110" s="844"/>
      <c r="BC110" s="844"/>
      <c r="BD110" s="844"/>
      <c r="BE110" s="844"/>
      <c r="BF110" s="844"/>
      <c r="BG110" s="844"/>
      <c r="BH110" s="844"/>
      <c r="BI110" s="844"/>
      <c r="BJ110" s="844"/>
      <c r="BK110" s="844"/>
      <c r="BL110" s="844"/>
      <c r="BM110" s="844"/>
      <c r="BN110" s="844"/>
      <c r="BO110" s="844"/>
      <c r="BP110" s="845"/>
      <c r="BQ110" s="897">
        <v>31176887</v>
      </c>
      <c r="BR110" s="878"/>
      <c r="BS110" s="878"/>
      <c r="BT110" s="878"/>
      <c r="BU110" s="878"/>
      <c r="BV110" s="878">
        <v>30920755</v>
      </c>
      <c r="BW110" s="878"/>
      <c r="BX110" s="878"/>
      <c r="BY110" s="878"/>
      <c r="BZ110" s="878"/>
      <c r="CA110" s="878">
        <v>28972883</v>
      </c>
      <c r="CB110" s="878"/>
      <c r="CC110" s="878"/>
      <c r="CD110" s="878"/>
      <c r="CE110" s="878"/>
      <c r="CF110" s="902">
        <v>180</v>
      </c>
      <c r="CG110" s="903"/>
      <c r="CH110" s="903"/>
      <c r="CI110" s="903"/>
      <c r="CJ110" s="903"/>
      <c r="CK110" s="962" t="s">
        <v>440</v>
      </c>
      <c r="CL110" s="855"/>
      <c r="CM110" s="896" t="s">
        <v>441</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190</v>
      </c>
      <c r="DH110" s="878"/>
      <c r="DI110" s="878"/>
      <c r="DJ110" s="878"/>
      <c r="DK110" s="878"/>
      <c r="DL110" s="878" t="s">
        <v>190</v>
      </c>
      <c r="DM110" s="878"/>
      <c r="DN110" s="878"/>
      <c r="DO110" s="878"/>
      <c r="DP110" s="878"/>
      <c r="DQ110" s="878" t="s">
        <v>190</v>
      </c>
      <c r="DR110" s="878"/>
      <c r="DS110" s="878"/>
      <c r="DT110" s="878"/>
      <c r="DU110" s="878"/>
      <c r="DV110" s="879" t="s">
        <v>190</v>
      </c>
      <c r="DW110" s="879"/>
      <c r="DX110" s="879"/>
      <c r="DY110" s="879"/>
      <c r="DZ110" s="880"/>
    </row>
    <row r="111" spans="1:131" s="230" customFormat="1" ht="26.25" customHeight="1" x14ac:dyDescent="0.2">
      <c r="A111" s="810" t="s">
        <v>442</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190</v>
      </c>
      <c r="AB111" s="955"/>
      <c r="AC111" s="955"/>
      <c r="AD111" s="955"/>
      <c r="AE111" s="956"/>
      <c r="AF111" s="957" t="s">
        <v>190</v>
      </c>
      <c r="AG111" s="955"/>
      <c r="AH111" s="955"/>
      <c r="AI111" s="955"/>
      <c r="AJ111" s="956"/>
      <c r="AK111" s="957" t="s">
        <v>190</v>
      </c>
      <c r="AL111" s="955"/>
      <c r="AM111" s="955"/>
      <c r="AN111" s="955"/>
      <c r="AO111" s="956"/>
      <c r="AP111" s="958" t="s">
        <v>190</v>
      </c>
      <c r="AQ111" s="959"/>
      <c r="AR111" s="959"/>
      <c r="AS111" s="959"/>
      <c r="AT111" s="960"/>
      <c r="AU111" s="968"/>
      <c r="AV111" s="969"/>
      <c r="AW111" s="969"/>
      <c r="AX111" s="969"/>
      <c r="AY111" s="969"/>
      <c r="AZ111" s="851" t="s">
        <v>443</v>
      </c>
      <c r="BA111" s="788"/>
      <c r="BB111" s="788"/>
      <c r="BC111" s="788"/>
      <c r="BD111" s="788"/>
      <c r="BE111" s="788"/>
      <c r="BF111" s="788"/>
      <c r="BG111" s="788"/>
      <c r="BH111" s="788"/>
      <c r="BI111" s="788"/>
      <c r="BJ111" s="788"/>
      <c r="BK111" s="788"/>
      <c r="BL111" s="788"/>
      <c r="BM111" s="788"/>
      <c r="BN111" s="788"/>
      <c r="BO111" s="788"/>
      <c r="BP111" s="789"/>
      <c r="BQ111" s="852">
        <v>1344020</v>
      </c>
      <c r="BR111" s="853"/>
      <c r="BS111" s="853"/>
      <c r="BT111" s="853"/>
      <c r="BU111" s="853"/>
      <c r="BV111" s="853">
        <v>1199716</v>
      </c>
      <c r="BW111" s="853"/>
      <c r="BX111" s="853"/>
      <c r="BY111" s="853"/>
      <c r="BZ111" s="853"/>
      <c r="CA111" s="853">
        <v>1036547</v>
      </c>
      <c r="CB111" s="853"/>
      <c r="CC111" s="853"/>
      <c r="CD111" s="853"/>
      <c r="CE111" s="853"/>
      <c r="CF111" s="911">
        <v>6.4</v>
      </c>
      <c r="CG111" s="912"/>
      <c r="CH111" s="912"/>
      <c r="CI111" s="912"/>
      <c r="CJ111" s="912"/>
      <c r="CK111" s="963"/>
      <c r="CL111" s="857"/>
      <c r="CM111" s="851" t="s">
        <v>444</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190</v>
      </c>
      <c r="DH111" s="853"/>
      <c r="DI111" s="853"/>
      <c r="DJ111" s="853"/>
      <c r="DK111" s="853"/>
      <c r="DL111" s="853" t="s">
        <v>190</v>
      </c>
      <c r="DM111" s="853"/>
      <c r="DN111" s="853"/>
      <c r="DO111" s="853"/>
      <c r="DP111" s="853"/>
      <c r="DQ111" s="853" t="s">
        <v>190</v>
      </c>
      <c r="DR111" s="853"/>
      <c r="DS111" s="853"/>
      <c r="DT111" s="853"/>
      <c r="DU111" s="853"/>
      <c r="DV111" s="830" t="s">
        <v>190</v>
      </c>
      <c r="DW111" s="830"/>
      <c r="DX111" s="830"/>
      <c r="DY111" s="830"/>
      <c r="DZ111" s="831"/>
    </row>
    <row r="112" spans="1:131" s="230" customFormat="1" ht="26.25" customHeight="1" x14ac:dyDescent="0.2">
      <c r="A112" s="948" t="s">
        <v>445</v>
      </c>
      <c r="B112" s="949"/>
      <c r="C112" s="788" t="s">
        <v>446</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190</v>
      </c>
      <c r="AB112" s="816"/>
      <c r="AC112" s="816"/>
      <c r="AD112" s="816"/>
      <c r="AE112" s="817"/>
      <c r="AF112" s="818" t="s">
        <v>190</v>
      </c>
      <c r="AG112" s="816"/>
      <c r="AH112" s="816"/>
      <c r="AI112" s="816"/>
      <c r="AJ112" s="817"/>
      <c r="AK112" s="818" t="s">
        <v>190</v>
      </c>
      <c r="AL112" s="816"/>
      <c r="AM112" s="816"/>
      <c r="AN112" s="816"/>
      <c r="AO112" s="817"/>
      <c r="AP112" s="860" t="s">
        <v>416</v>
      </c>
      <c r="AQ112" s="861"/>
      <c r="AR112" s="861"/>
      <c r="AS112" s="861"/>
      <c r="AT112" s="862"/>
      <c r="AU112" s="968"/>
      <c r="AV112" s="969"/>
      <c r="AW112" s="969"/>
      <c r="AX112" s="969"/>
      <c r="AY112" s="969"/>
      <c r="AZ112" s="851" t="s">
        <v>447</v>
      </c>
      <c r="BA112" s="788"/>
      <c r="BB112" s="788"/>
      <c r="BC112" s="788"/>
      <c r="BD112" s="788"/>
      <c r="BE112" s="788"/>
      <c r="BF112" s="788"/>
      <c r="BG112" s="788"/>
      <c r="BH112" s="788"/>
      <c r="BI112" s="788"/>
      <c r="BJ112" s="788"/>
      <c r="BK112" s="788"/>
      <c r="BL112" s="788"/>
      <c r="BM112" s="788"/>
      <c r="BN112" s="788"/>
      <c r="BO112" s="788"/>
      <c r="BP112" s="789"/>
      <c r="BQ112" s="852">
        <v>13228632</v>
      </c>
      <c r="BR112" s="853"/>
      <c r="BS112" s="853"/>
      <c r="BT112" s="853"/>
      <c r="BU112" s="853"/>
      <c r="BV112" s="853">
        <v>12929490</v>
      </c>
      <c r="BW112" s="853"/>
      <c r="BX112" s="853"/>
      <c r="BY112" s="853"/>
      <c r="BZ112" s="853"/>
      <c r="CA112" s="853">
        <v>12866625</v>
      </c>
      <c r="CB112" s="853"/>
      <c r="CC112" s="853"/>
      <c r="CD112" s="853"/>
      <c r="CE112" s="853"/>
      <c r="CF112" s="911">
        <v>79.900000000000006</v>
      </c>
      <c r="CG112" s="912"/>
      <c r="CH112" s="912"/>
      <c r="CI112" s="912"/>
      <c r="CJ112" s="912"/>
      <c r="CK112" s="963"/>
      <c r="CL112" s="857"/>
      <c r="CM112" s="851" t="s">
        <v>448</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190</v>
      </c>
      <c r="DH112" s="853"/>
      <c r="DI112" s="853"/>
      <c r="DJ112" s="853"/>
      <c r="DK112" s="853"/>
      <c r="DL112" s="853" t="s">
        <v>190</v>
      </c>
      <c r="DM112" s="853"/>
      <c r="DN112" s="853"/>
      <c r="DO112" s="853"/>
      <c r="DP112" s="853"/>
      <c r="DQ112" s="853" t="s">
        <v>190</v>
      </c>
      <c r="DR112" s="853"/>
      <c r="DS112" s="853"/>
      <c r="DT112" s="853"/>
      <c r="DU112" s="853"/>
      <c r="DV112" s="830" t="s">
        <v>190</v>
      </c>
      <c r="DW112" s="830"/>
      <c r="DX112" s="830"/>
      <c r="DY112" s="830"/>
      <c r="DZ112" s="831"/>
    </row>
    <row r="113" spans="1:130" s="230" customFormat="1" ht="26.25" customHeight="1" x14ac:dyDescent="0.2">
      <c r="A113" s="950"/>
      <c r="B113" s="951"/>
      <c r="C113" s="788" t="s">
        <v>449</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587699</v>
      </c>
      <c r="AB113" s="955"/>
      <c r="AC113" s="955"/>
      <c r="AD113" s="955"/>
      <c r="AE113" s="956"/>
      <c r="AF113" s="957">
        <v>513407</v>
      </c>
      <c r="AG113" s="955"/>
      <c r="AH113" s="955"/>
      <c r="AI113" s="955"/>
      <c r="AJ113" s="956"/>
      <c r="AK113" s="957">
        <v>533785</v>
      </c>
      <c r="AL113" s="955"/>
      <c r="AM113" s="955"/>
      <c r="AN113" s="955"/>
      <c r="AO113" s="956"/>
      <c r="AP113" s="958">
        <v>3.3</v>
      </c>
      <c r="AQ113" s="959"/>
      <c r="AR113" s="959"/>
      <c r="AS113" s="959"/>
      <c r="AT113" s="960"/>
      <c r="AU113" s="968"/>
      <c r="AV113" s="969"/>
      <c r="AW113" s="969"/>
      <c r="AX113" s="969"/>
      <c r="AY113" s="969"/>
      <c r="AZ113" s="851" t="s">
        <v>450</v>
      </c>
      <c r="BA113" s="788"/>
      <c r="BB113" s="788"/>
      <c r="BC113" s="788"/>
      <c r="BD113" s="788"/>
      <c r="BE113" s="788"/>
      <c r="BF113" s="788"/>
      <c r="BG113" s="788"/>
      <c r="BH113" s="788"/>
      <c r="BI113" s="788"/>
      <c r="BJ113" s="788"/>
      <c r="BK113" s="788"/>
      <c r="BL113" s="788"/>
      <c r="BM113" s="788"/>
      <c r="BN113" s="788"/>
      <c r="BO113" s="788"/>
      <c r="BP113" s="789"/>
      <c r="BQ113" s="852">
        <v>640314</v>
      </c>
      <c r="BR113" s="853"/>
      <c r="BS113" s="853"/>
      <c r="BT113" s="853"/>
      <c r="BU113" s="853"/>
      <c r="BV113" s="853">
        <v>1141590</v>
      </c>
      <c r="BW113" s="853"/>
      <c r="BX113" s="853"/>
      <c r="BY113" s="853"/>
      <c r="BZ113" s="853"/>
      <c r="CA113" s="853">
        <v>1485724</v>
      </c>
      <c r="CB113" s="853"/>
      <c r="CC113" s="853"/>
      <c r="CD113" s="853"/>
      <c r="CE113" s="853"/>
      <c r="CF113" s="911">
        <v>9.1999999999999993</v>
      </c>
      <c r="CG113" s="912"/>
      <c r="CH113" s="912"/>
      <c r="CI113" s="912"/>
      <c r="CJ113" s="912"/>
      <c r="CK113" s="963"/>
      <c r="CL113" s="857"/>
      <c r="CM113" s="851" t="s">
        <v>451</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190</v>
      </c>
      <c r="DH113" s="816"/>
      <c r="DI113" s="816"/>
      <c r="DJ113" s="816"/>
      <c r="DK113" s="817"/>
      <c r="DL113" s="818" t="s">
        <v>190</v>
      </c>
      <c r="DM113" s="816"/>
      <c r="DN113" s="816"/>
      <c r="DO113" s="816"/>
      <c r="DP113" s="817"/>
      <c r="DQ113" s="818" t="s">
        <v>190</v>
      </c>
      <c r="DR113" s="816"/>
      <c r="DS113" s="816"/>
      <c r="DT113" s="816"/>
      <c r="DU113" s="817"/>
      <c r="DV113" s="860" t="s">
        <v>190</v>
      </c>
      <c r="DW113" s="861"/>
      <c r="DX113" s="861"/>
      <c r="DY113" s="861"/>
      <c r="DZ113" s="862"/>
    </row>
    <row r="114" spans="1:130" s="230" customFormat="1" ht="26.25" customHeight="1" x14ac:dyDescent="0.2">
      <c r="A114" s="950"/>
      <c r="B114" s="951"/>
      <c r="C114" s="788" t="s">
        <v>452</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176969</v>
      </c>
      <c r="AB114" s="816"/>
      <c r="AC114" s="816"/>
      <c r="AD114" s="816"/>
      <c r="AE114" s="817"/>
      <c r="AF114" s="818">
        <v>132438</v>
      </c>
      <c r="AG114" s="816"/>
      <c r="AH114" s="816"/>
      <c r="AI114" s="816"/>
      <c r="AJ114" s="817"/>
      <c r="AK114" s="818">
        <v>121594</v>
      </c>
      <c r="AL114" s="816"/>
      <c r="AM114" s="816"/>
      <c r="AN114" s="816"/>
      <c r="AO114" s="817"/>
      <c r="AP114" s="860">
        <v>0.8</v>
      </c>
      <c r="AQ114" s="861"/>
      <c r="AR114" s="861"/>
      <c r="AS114" s="861"/>
      <c r="AT114" s="862"/>
      <c r="AU114" s="968"/>
      <c r="AV114" s="969"/>
      <c r="AW114" s="969"/>
      <c r="AX114" s="969"/>
      <c r="AY114" s="969"/>
      <c r="AZ114" s="851" t="s">
        <v>453</v>
      </c>
      <c r="BA114" s="788"/>
      <c r="BB114" s="788"/>
      <c r="BC114" s="788"/>
      <c r="BD114" s="788"/>
      <c r="BE114" s="788"/>
      <c r="BF114" s="788"/>
      <c r="BG114" s="788"/>
      <c r="BH114" s="788"/>
      <c r="BI114" s="788"/>
      <c r="BJ114" s="788"/>
      <c r="BK114" s="788"/>
      <c r="BL114" s="788"/>
      <c r="BM114" s="788"/>
      <c r="BN114" s="788"/>
      <c r="BO114" s="788"/>
      <c r="BP114" s="789"/>
      <c r="BQ114" s="852">
        <v>3064652</v>
      </c>
      <c r="BR114" s="853"/>
      <c r="BS114" s="853"/>
      <c r="BT114" s="853"/>
      <c r="BU114" s="853"/>
      <c r="BV114" s="853">
        <v>3016956</v>
      </c>
      <c r="BW114" s="853"/>
      <c r="BX114" s="853"/>
      <c r="BY114" s="853"/>
      <c r="BZ114" s="853"/>
      <c r="CA114" s="853">
        <v>3007077</v>
      </c>
      <c r="CB114" s="853"/>
      <c r="CC114" s="853"/>
      <c r="CD114" s="853"/>
      <c r="CE114" s="853"/>
      <c r="CF114" s="911">
        <v>18.7</v>
      </c>
      <c r="CG114" s="912"/>
      <c r="CH114" s="912"/>
      <c r="CI114" s="912"/>
      <c r="CJ114" s="912"/>
      <c r="CK114" s="963"/>
      <c r="CL114" s="857"/>
      <c r="CM114" s="851" t="s">
        <v>454</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416</v>
      </c>
      <c r="DH114" s="816"/>
      <c r="DI114" s="816"/>
      <c r="DJ114" s="816"/>
      <c r="DK114" s="817"/>
      <c r="DL114" s="818" t="s">
        <v>190</v>
      </c>
      <c r="DM114" s="816"/>
      <c r="DN114" s="816"/>
      <c r="DO114" s="816"/>
      <c r="DP114" s="817"/>
      <c r="DQ114" s="818" t="s">
        <v>190</v>
      </c>
      <c r="DR114" s="816"/>
      <c r="DS114" s="816"/>
      <c r="DT114" s="816"/>
      <c r="DU114" s="817"/>
      <c r="DV114" s="860" t="s">
        <v>455</v>
      </c>
      <c r="DW114" s="861"/>
      <c r="DX114" s="861"/>
      <c r="DY114" s="861"/>
      <c r="DZ114" s="862"/>
    </row>
    <row r="115" spans="1:130" s="230" customFormat="1" ht="26.25" customHeight="1" x14ac:dyDescent="0.2">
      <c r="A115" s="950"/>
      <c r="B115" s="951"/>
      <c r="C115" s="788" t="s">
        <v>456</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181027</v>
      </c>
      <c r="AB115" s="955"/>
      <c r="AC115" s="955"/>
      <c r="AD115" s="955"/>
      <c r="AE115" s="956"/>
      <c r="AF115" s="957">
        <v>157660</v>
      </c>
      <c r="AG115" s="955"/>
      <c r="AH115" s="955"/>
      <c r="AI115" s="955"/>
      <c r="AJ115" s="956"/>
      <c r="AK115" s="957">
        <v>164114</v>
      </c>
      <c r="AL115" s="955"/>
      <c r="AM115" s="955"/>
      <c r="AN115" s="955"/>
      <c r="AO115" s="956"/>
      <c r="AP115" s="958">
        <v>1</v>
      </c>
      <c r="AQ115" s="959"/>
      <c r="AR115" s="959"/>
      <c r="AS115" s="959"/>
      <c r="AT115" s="960"/>
      <c r="AU115" s="968"/>
      <c r="AV115" s="969"/>
      <c r="AW115" s="969"/>
      <c r="AX115" s="969"/>
      <c r="AY115" s="969"/>
      <c r="AZ115" s="851" t="s">
        <v>457</v>
      </c>
      <c r="BA115" s="788"/>
      <c r="BB115" s="788"/>
      <c r="BC115" s="788"/>
      <c r="BD115" s="788"/>
      <c r="BE115" s="788"/>
      <c r="BF115" s="788"/>
      <c r="BG115" s="788"/>
      <c r="BH115" s="788"/>
      <c r="BI115" s="788"/>
      <c r="BJ115" s="788"/>
      <c r="BK115" s="788"/>
      <c r="BL115" s="788"/>
      <c r="BM115" s="788"/>
      <c r="BN115" s="788"/>
      <c r="BO115" s="788"/>
      <c r="BP115" s="789"/>
      <c r="BQ115" s="852" t="s">
        <v>190</v>
      </c>
      <c r="BR115" s="853"/>
      <c r="BS115" s="853"/>
      <c r="BT115" s="853"/>
      <c r="BU115" s="853"/>
      <c r="BV115" s="853" t="s">
        <v>190</v>
      </c>
      <c r="BW115" s="853"/>
      <c r="BX115" s="853"/>
      <c r="BY115" s="853"/>
      <c r="BZ115" s="853"/>
      <c r="CA115" s="853" t="s">
        <v>190</v>
      </c>
      <c r="CB115" s="853"/>
      <c r="CC115" s="853"/>
      <c r="CD115" s="853"/>
      <c r="CE115" s="853"/>
      <c r="CF115" s="911" t="s">
        <v>190</v>
      </c>
      <c r="CG115" s="912"/>
      <c r="CH115" s="912"/>
      <c r="CI115" s="912"/>
      <c r="CJ115" s="912"/>
      <c r="CK115" s="963"/>
      <c r="CL115" s="857"/>
      <c r="CM115" s="851" t="s">
        <v>458</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144967</v>
      </c>
      <c r="DH115" s="816"/>
      <c r="DI115" s="816"/>
      <c r="DJ115" s="816"/>
      <c r="DK115" s="817"/>
      <c r="DL115" s="818">
        <v>87079</v>
      </c>
      <c r="DM115" s="816"/>
      <c r="DN115" s="816"/>
      <c r="DO115" s="816"/>
      <c r="DP115" s="817"/>
      <c r="DQ115" s="818">
        <v>17129</v>
      </c>
      <c r="DR115" s="816"/>
      <c r="DS115" s="816"/>
      <c r="DT115" s="816"/>
      <c r="DU115" s="817"/>
      <c r="DV115" s="860">
        <v>0.1</v>
      </c>
      <c r="DW115" s="861"/>
      <c r="DX115" s="861"/>
      <c r="DY115" s="861"/>
      <c r="DZ115" s="862"/>
    </row>
    <row r="116" spans="1:130" s="230" customFormat="1" ht="26.25" customHeight="1" x14ac:dyDescent="0.2">
      <c r="A116" s="952"/>
      <c r="B116" s="953"/>
      <c r="C116" s="875" t="s">
        <v>459</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416</v>
      </c>
      <c r="AB116" s="816"/>
      <c r="AC116" s="816"/>
      <c r="AD116" s="816"/>
      <c r="AE116" s="817"/>
      <c r="AF116" s="818" t="s">
        <v>190</v>
      </c>
      <c r="AG116" s="816"/>
      <c r="AH116" s="816"/>
      <c r="AI116" s="816"/>
      <c r="AJ116" s="817"/>
      <c r="AK116" s="818" t="s">
        <v>190</v>
      </c>
      <c r="AL116" s="816"/>
      <c r="AM116" s="816"/>
      <c r="AN116" s="816"/>
      <c r="AO116" s="817"/>
      <c r="AP116" s="860" t="s">
        <v>190</v>
      </c>
      <c r="AQ116" s="861"/>
      <c r="AR116" s="861"/>
      <c r="AS116" s="861"/>
      <c r="AT116" s="862"/>
      <c r="AU116" s="968"/>
      <c r="AV116" s="969"/>
      <c r="AW116" s="969"/>
      <c r="AX116" s="969"/>
      <c r="AY116" s="969"/>
      <c r="AZ116" s="945" t="s">
        <v>460</v>
      </c>
      <c r="BA116" s="946"/>
      <c r="BB116" s="946"/>
      <c r="BC116" s="946"/>
      <c r="BD116" s="946"/>
      <c r="BE116" s="946"/>
      <c r="BF116" s="946"/>
      <c r="BG116" s="946"/>
      <c r="BH116" s="946"/>
      <c r="BI116" s="946"/>
      <c r="BJ116" s="946"/>
      <c r="BK116" s="946"/>
      <c r="BL116" s="946"/>
      <c r="BM116" s="946"/>
      <c r="BN116" s="946"/>
      <c r="BO116" s="946"/>
      <c r="BP116" s="947"/>
      <c r="BQ116" s="852" t="s">
        <v>416</v>
      </c>
      <c r="BR116" s="853"/>
      <c r="BS116" s="853"/>
      <c r="BT116" s="853"/>
      <c r="BU116" s="853"/>
      <c r="BV116" s="853" t="s">
        <v>190</v>
      </c>
      <c r="BW116" s="853"/>
      <c r="BX116" s="853"/>
      <c r="BY116" s="853"/>
      <c r="BZ116" s="853"/>
      <c r="CA116" s="853" t="s">
        <v>190</v>
      </c>
      <c r="CB116" s="853"/>
      <c r="CC116" s="853"/>
      <c r="CD116" s="853"/>
      <c r="CE116" s="853"/>
      <c r="CF116" s="911" t="s">
        <v>190</v>
      </c>
      <c r="CG116" s="912"/>
      <c r="CH116" s="912"/>
      <c r="CI116" s="912"/>
      <c r="CJ116" s="912"/>
      <c r="CK116" s="963"/>
      <c r="CL116" s="857"/>
      <c r="CM116" s="851" t="s">
        <v>461</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1199053</v>
      </c>
      <c r="DH116" s="816"/>
      <c r="DI116" s="816"/>
      <c r="DJ116" s="816"/>
      <c r="DK116" s="817"/>
      <c r="DL116" s="818">
        <v>1112637</v>
      </c>
      <c r="DM116" s="816"/>
      <c r="DN116" s="816"/>
      <c r="DO116" s="816"/>
      <c r="DP116" s="817"/>
      <c r="DQ116" s="818">
        <v>1019418</v>
      </c>
      <c r="DR116" s="816"/>
      <c r="DS116" s="816"/>
      <c r="DT116" s="816"/>
      <c r="DU116" s="817"/>
      <c r="DV116" s="860">
        <v>6.3</v>
      </c>
      <c r="DW116" s="861"/>
      <c r="DX116" s="861"/>
      <c r="DY116" s="861"/>
      <c r="DZ116" s="862"/>
    </row>
    <row r="117" spans="1:130" s="230" customFormat="1" ht="26.25" customHeight="1" x14ac:dyDescent="0.2">
      <c r="A117" s="931" t="s">
        <v>195</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462</v>
      </c>
      <c r="Z117" s="933"/>
      <c r="AA117" s="938">
        <v>3667300</v>
      </c>
      <c r="AB117" s="939"/>
      <c r="AC117" s="939"/>
      <c r="AD117" s="939"/>
      <c r="AE117" s="940"/>
      <c r="AF117" s="941">
        <v>3731653</v>
      </c>
      <c r="AG117" s="939"/>
      <c r="AH117" s="939"/>
      <c r="AI117" s="939"/>
      <c r="AJ117" s="940"/>
      <c r="AK117" s="941">
        <v>3781300</v>
      </c>
      <c r="AL117" s="939"/>
      <c r="AM117" s="939"/>
      <c r="AN117" s="939"/>
      <c r="AO117" s="940"/>
      <c r="AP117" s="942"/>
      <c r="AQ117" s="943"/>
      <c r="AR117" s="943"/>
      <c r="AS117" s="943"/>
      <c r="AT117" s="944"/>
      <c r="AU117" s="968"/>
      <c r="AV117" s="969"/>
      <c r="AW117" s="969"/>
      <c r="AX117" s="969"/>
      <c r="AY117" s="969"/>
      <c r="AZ117" s="899" t="s">
        <v>463</v>
      </c>
      <c r="BA117" s="900"/>
      <c r="BB117" s="900"/>
      <c r="BC117" s="900"/>
      <c r="BD117" s="900"/>
      <c r="BE117" s="900"/>
      <c r="BF117" s="900"/>
      <c r="BG117" s="900"/>
      <c r="BH117" s="900"/>
      <c r="BI117" s="900"/>
      <c r="BJ117" s="900"/>
      <c r="BK117" s="900"/>
      <c r="BL117" s="900"/>
      <c r="BM117" s="900"/>
      <c r="BN117" s="900"/>
      <c r="BO117" s="900"/>
      <c r="BP117" s="901"/>
      <c r="BQ117" s="852" t="s">
        <v>190</v>
      </c>
      <c r="BR117" s="853"/>
      <c r="BS117" s="853"/>
      <c r="BT117" s="853"/>
      <c r="BU117" s="853"/>
      <c r="BV117" s="853" t="s">
        <v>190</v>
      </c>
      <c r="BW117" s="853"/>
      <c r="BX117" s="853"/>
      <c r="BY117" s="853"/>
      <c r="BZ117" s="853"/>
      <c r="CA117" s="853" t="s">
        <v>190</v>
      </c>
      <c r="CB117" s="853"/>
      <c r="CC117" s="853"/>
      <c r="CD117" s="853"/>
      <c r="CE117" s="853"/>
      <c r="CF117" s="911" t="s">
        <v>190</v>
      </c>
      <c r="CG117" s="912"/>
      <c r="CH117" s="912"/>
      <c r="CI117" s="912"/>
      <c r="CJ117" s="912"/>
      <c r="CK117" s="963"/>
      <c r="CL117" s="857"/>
      <c r="CM117" s="851" t="s">
        <v>464</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190</v>
      </c>
      <c r="DH117" s="816"/>
      <c r="DI117" s="816"/>
      <c r="DJ117" s="816"/>
      <c r="DK117" s="817"/>
      <c r="DL117" s="818" t="s">
        <v>190</v>
      </c>
      <c r="DM117" s="816"/>
      <c r="DN117" s="816"/>
      <c r="DO117" s="816"/>
      <c r="DP117" s="817"/>
      <c r="DQ117" s="818" t="s">
        <v>190</v>
      </c>
      <c r="DR117" s="816"/>
      <c r="DS117" s="816"/>
      <c r="DT117" s="816"/>
      <c r="DU117" s="817"/>
      <c r="DV117" s="860" t="s">
        <v>190</v>
      </c>
      <c r="DW117" s="861"/>
      <c r="DX117" s="861"/>
      <c r="DY117" s="861"/>
      <c r="DZ117" s="862"/>
    </row>
    <row r="118" spans="1:130" s="230" customFormat="1" ht="26.25" customHeight="1" x14ac:dyDescent="0.2">
      <c r="A118" s="931" t="s">
        <v>437</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434</v>
      </c>
      <c r="AB118" s="932"/>
      <c r="AC118" s="932"/>
      <c r="AD118" s="932"/>
      <c r="AE118" s="933"/>
      <c r="AF118" s="934" t="s">
        <v>435</v>
      </c>
      <c r="AG118" s="932"/>
      <c r="AH118" s="932"/>
      <c r="AI118" s="932"/>
      <c r="AJ118" s="933"/>
      <c r="AK118" s="934" t="s">
        <v>314</v>
      </c>
      <c r="AL118" s="932"/>
      <c r="AM118" s="932"/>
      <c r="AN118" s="932"/>
      <c r="AO118" s="933"/>
      <c r="AP118" s="935" t="s">
        <v>436</v>
      </c>
      <c r="AQ118" s="936"/>
      <c r="AR118" s="936"/>
      <c r="AS118" s="936"/>
      <c r="AT118" s="937"/>
      <c r="AU118" s="968"/>
      <c r="AV118" s="969"/>
      <c r="AW118" s="969"/>
      <c r="AX118" s="969"/>
      <c r="AY118" s="969"/>
      <c r="AZ118" s="874" t="s">
        <v>465</v>
      </c>
      <c r="BA118" s="875"/>
      <c r="BB118" s="875"/>
      <c r="BC118" s="875"/>
      <c r="BD118" s="875"/>
      <c r="BE118" s="875"/>
      <c r="BF118" s="875"/>
      <c r="BG118" s="875"/>
      <c r="BH118" s="875"/>
      <c r="BI118" s="875"/>
      <c r="BJ118" s="875"/>
      <c r="BK118" s="875"/>
      <c r="BL118" s="875"/>
      <c r="BM118" s="875"/>
      <c r="BN118" s="875"/>
      <c r="BO118" s="875"/>
      <c r="BP118" s="876"/>
      <c r="BQ118" s="915" t="s">
        <v>190</v>
      </c>
      <c r="BR118" s="881"/>
      <c r="BS118" s="881"/>
      <c r="BT118" s="881"/>
      <c r="BU118" s="881"/>
      <c r="BV118" s="881" t="s">
        <v>190</v>
      </c>
      <c r="BW118" s="881"/>
      <c r="BX118" s="881"/>
      <c r="BY118" s="881"/>
      <c r="BZ118" s="881"/>
      <c r="CA118" s="881" t="s">
        <v>190</v>
      </c>
      <c r="CB118" s="881"/>
      <c r="CC118" s="881"/>
      <c r="CD118" s="881"/>
      <c r="CE118" s="881"/>
      <c r="CF118" s="911" t="s">
        <v>190</v>
      </c>
      <c r="CG118" s="912"/>
      <c r="CH118" s="912"/>
      <c r="CI118" s="912"/>
      <c r="CJ118" s="912"/>
      <c r="CK118" s="963"/>
      <c r="CL118" s="857"/>
      <c r="CM118" s="851" t="s">
        <v>466</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190</v>
      </c>
      <c r="DH118" s="816"/>
      <c r="DI118" s="816"/>
      <c r="DJ118" s="816"/>
      <c r="DK118" s="817"/>
      <c r="DL118" s="818" t="s">
        <v>190</v>
      </c>
      <c r="DM118" s="816"/>
      <c r="DN118" s="816"/>
      <c r="DO118" s="816"/>
      <c r="DP118" s="817"/>
      <c r="DQ118" s="818" t="s">
        <v>190</v>
      </c>
      <c r="DR118" s="816"/>
      <c r="DS118" s="816"/>
      <c r="DT118" s="816"/>
      <c r="DU118" s="817"/>
      <c r="DV118" s="860" t="s">
        <v>190</v>
      </c>
      <c r="DW118" s="861"/>
      <c r="DX118" s="861"/>
      <c r="DY118" s="861"/>
      <c r="DZ118" s="862"/>
    </row>
    <row r="119" spans="1:130" s="230" customFormat="1" ht="26.25" customHeight="1" x14ac:dyDescent="0.2">
      <c r="A119" s="854" t="s">
        <v>440</v>
      </c>
      <c r="B119" s="855"/>
      <c r="C119" s="896" t="s">
        <v>441</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416</v>
      </c>
      <c r="AB119" s="925"/>
      <c r="AC119" s="925"/>
      <c r="AD119" s="925"/>
      <c r="AE119" s="926"/>
      <c r="AF119" s="927" t="s">
        <v>190</v>
      </c>
      <c r="AG119" s="925"/>
      <c r="AH119" s="925"/>
      <c r="AI119" s="925"/>
      <c r="AJ119" s="926"/>
      <c r="AK119" s="927" t="s">
        <v>190</v>
      </c>
      <c r="AL119" s="925"/>
      <c r="AM119" s="925"/>
      <c r="AN119" s="925"/>
      <c r="AO119" s="926"/>
      <c r="AP119" s="928" t="s">
        <v>416</v>
      </c>
      <c r="AQ119" s="929"/>
      <c r="AR119" s="929"/>
      <c r="AS119" s="929"/>
      <c r="AT119" s="930"/>
      <c r="AU119" s="970"/>
      <c r="AV119" s="971"/>
      <c r="AW119" s="971"/>
      <c r="AX119" s="971"/>
      <c r="AY119" s="971"/>
      <c r="AZ119" s="251" t="s">
        <v>195</v>
      </c>
      <c r="BA119" s="251"/>
      <c r="BB119" s="251"/>
      <c r="BC119" s="251"/>
      <c r="BD119" s="251"/>
      <c r="BE119" s="251"/>
      <c r="BF119" s="251"/>
      <c r="BG119" s="251"/>
      <c r="BH119" s="251"/>
      <c r="BI119" s="251"/>
      <c r="BJ119" s="251"/>
      <c r="BK119" s="251"/>
      <c r="BL119" s="251"/>
      <c r="BM119" s="251"/>
      <c r="BN119" s="251"/>
      <c r="BO119" s="913" t="s">
        <v>467</v>
      </c>
      <c r="BP119" s="914"/>
      <c r="BQ119" s="915">
        <v>49454505</v>
      </c>
      <c r="BR119" s="881"/>
      <c r="BS119" s="881"/>
      <c r="BT119" s="881"/>
      <c r="BU119" s="881"/>
      <c r="BV119" s="881">
        <v>49208507</v>
      </c>
      <c r="BW119" s="881"/>
      <c r="BX119" s="881"/>
      <c r="BY119" s="881"/>
      <c r="BZ119" s="881"/>
      <c r="CA119" s="881">
        <v>47368856</v>
      </c>
      <c r="CB119" s="881"/>
      <c r="CC119" s="881"/>
      <c r="CD119" s="881"/>
      <c r="CE119" s="881"/>
      <c r="CF119" s="784"/>
      <c r="CG119" s="785"/>
      <c r="CH119" s="785"/>
      <c r="CI119" s="785"/>
      <c r="CJ119" s="870"/>
      <c r="CK119" s="964"/>
      <c r="CL119" s="859"/>
      <c r="CM119" s="874" t="s">
        <v>468</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416</v>
      </c>
      <c r="DH119" s="800"/>
      <c r="DI119" s="800"/>
      <c r="DJ119" s="800"/>
      <c r="DK119" s="801"/>
      <c r="DL119" s="802" t="s">
        <v>190</v>
      </c>
      <c r="DM119" s="800"/>
      <c r="DN119" s="800"/>
      <c r="DO119" s="800"/>
      <c r="DP119" s="801"/>
      <c r="DQ119" s="802" t="s">
        <v>190</v>
      </c>
      <c r="DR119" s="800"/>
      <c r="DS119" s="800"/>
      <c r="DT119" s="800"/>
      <c r="DU119" s="801"/>
      <c r="DV119" s="884" t="s">
        <v>416</v>
      </c>
      <c r="DW119" s="885"/>
      <c r="DX119" s="885"/>
      <c r="DY119" s="885"/>
      <c r="DZ119" s="886"/>
    </row>
    <row r="120" spans="1:130" s="230" customFormat="1" ht="26.25" customHeight="1" x14ac:dyDescent="0.2">
      <c r="A120" s="856"/>
      <c r="B120" s="857"/>
      <c r="C120" s="851" t="s">
        <v>444</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190</v>
      </c>
      <c r="AB120" s="816"/>
      <c r="AC120" s="816"/>
      <c r="AD120" s="816"/>
      <c r="AE120" s="817"/>
      <c r="AF120" s="818" t="s">
        <v>190</v>
      </c>
      <c r="AG120" s="816"/>
      <c r="AH120" s="816"/>
      <c r="AI120" s="816"/>
      <c r="AJ120" s="817"/>
      <c r="AK120" s="818" t="s">
        <v>190</v>
      </c>
      <c r="AL120" s="816"/>
      <c r="AM120" s="816"/>
      <c r="AN120" s="816"/>
      <c r="AO120" s="817"/>
      <c r="AP120" s="860" t="s">
        <v>190</v>
      </c>
      <c r="AQ120" s="861"/>
      <c r="AR120" s="861"/>
      <c r="AS120" s="861"/>
      <c r="AT120" s="862"/>
      <c r="AU120" s="916" t="s">
        <v>469</v>
      </c>
      <c r="AV120" s="917"/>
      <c r="AW120" s="917"/>
      <c r="AX120" s="917"/>
      <c r="AY120" s="918"/>
      <c r="AZ120" s="896" t="s">
        <v>470</v>
      </c>
      <c r="BA120" s="844"/>
      <c r="BB120" s="844"/>
      <c r="BC120" s="844"/>
      <c r="BD120" s="844"/>
      <c r="BE120" s="844"/>
      <c r="BF120" s="844"/>
      <c r="BG120" s="844"/>
      <c r="BH120" s="844"/>
      <c r="BI120" s="844"/>
      <c r="BJ120" s="844"/>
      <c r="BK120" s="844"/>
      <c r="BL120" s="844"/>
      <c r="BM120" s="844"/>
      <c r="BN120" s="844"/>
      <c r="BO120" s="844"/>
      <c r="BP120" s="845"/>
      <c r="BQ120" s="897">
        <v>2945233</v>
      </c>
      <c r="BR120" s="878"/>
      <c r="BS120" s="878"/>
      <c r="BT120" s="878"/>
      <c r="BU120" s="878"/>
      <c r="BV120" s="878">
        <v>4758733</v>
      </c>
      <c r="BW120" s="878"/>
      <c r="BX120" s="878"/>
      <c r="BY120" s="878"/>
      <c r="BZ120" s="878"/>
      <c r="CA120" s="878">
        <v>6238855</v>
      </c>
      <c r="CB120" s="878"/>
      <c r="CC120" s="878"/>
      <c r="CD120" s="878"/>
      <c r="CE120" s="878"/>
      <c r="CF120" s="902">
        <v>38.799999999999997</v>
      </c>
      <c r="CG120" s="903"/>
      <c r="CH120" s="903"/>
      <c r="CI120" s="903"/>
      <c r="CJ120" s="903"/>
      <c r="CK120" s="904" t="s">
        <v>471</v>
      </c>
      <c r="CL120" s="888"/>
      <c r="CM120" s="888"/>
      <c r="CN120" s="888"/>
      <c r="CO120" s="889"/>
      <c r="CP120" s="908" t="s">
        <v>413</v>
      </c>
      <c r="CQ120" s="909"/>
      <c r="CR120" s="909"/>
      <c r="CS120" s="909"/>
      <c r="CT120" s="909"/>
      <c r="CU120" s="909"/>
      <c r="CV120" s="909"/>
      <c r="CW120" s="909"/>
      <c r="CX120" s="909"/>
      <c r="CY120" s="909"/>
      <c r="CZ120" s="909"/>
      <c r="DA120" s="909"/>
      <c r="DB120" s="909"/>
      <c r="DC120" s="909"/>
      <c r="DD120" s="909"/>
      <c r="DE120" s="909"/>
      <c r="DF120" s="910"/>
      <c r="DG120" s="897">
        <v>12815013</v>
      </c>
      <c r="DH120" s="878"/>
      <c r="DI120" s="878"/>
      <c r="DJ120" s="878"/>
      <c r="DK120" s="878"/>
      <c r="DL120" s="878">
        <v>12300115</v>
      </c>
      <c r="DM120" s="878"/>
      <c r="DN120" s="878"/>
      <c r="DO120" s="878"/>
      <c r="DP120" s="878"/>
      <c r="DQ120" s="878">
        <v>12043444</v>
      </c>
      <c r="DR120" s="878"/>
      <c r="DS120" s="878"/>
      <c r="DT120" s="878"/>
      <c r="DU120" s="878"/>
      <c r="DV120" s="879">
        <v>74.8</v>
      </c>
      <c r="DW120" s="879"/>
      <c r="DX120" s="879"/>
      <c r="DY120" s="879"/>
      <c r="DZ120" s="880"/>
    </row>
    <row r="121" spans="1:130" s="230" customFormat="1" ht="26.25" customHeight="1" x14ac:dyDescent="0.2">
      <c r="A121" s="856"/>
      <c r="B121" s="857"/>
      <c r="C121" s="899" t="s">
        <v>472</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190</v>
      </c>
      <c r="AB121" s="816"/>
      <c r="AC121" s="816"/>
      <c r="AD121" s="816"/>
      <c r="AE121" s="817"/>
      <c r="AF121" s="818" t="s">
        <v>416</v>
      </c>
      <c r="AG121" s="816"/>
      <c r="AH121" s="816"/>
      <c r="AI121" s="816"/>
      <c r="AJ121" s="817"/>
      <c r="AK121" s="818" t="s">
        <v>416</v>
      </c>
      <c r="AL121" s="816"/>
      <c r="AM121" s="816"/>
      <c r="AN121" s="816"/>
      <c r="AO121" s="817"/>
      <c r="AP121" s="860" t="s">
        <v>190</v>
      </c>
      <c r="AQ121" s="861"/>
      <c r="AR121" s="861"/>
      <c r="AS121" s="861"/>
      <c r="AT121" s="862"/>
      <c r="AU121" s="919"/>
      <c r="AV121" s="920"/>
      <c r="AW121" s="920"/>
      <c r="AX121" s="920"/>
      <c r="AY121" s="921"/>
      <c r="AZ121" s="851" t="s">
        <v>473</v>
      </c>
      <c r="BA121" s="788"/>
      <c r="BB121" s="788"/>
      <c r="BC121" s="788"/>
      <c r="BD121" s="788"/>
      <c r="BE121" s="788"/>
      <c r="BF121" s="788"/>
      <c r="BG121" s="788"/>
      <c r="BH121" s="788"/>
      <c r="BI121" s="788"/>
      <c r="BJ121" s="788"/>
      <c r="BK121" s="788"/>
      <c r="BL121" s="788"/>
      <c r="BM121" s="788"/>
      <c r="BN121" s="788"/>
      <c r="BO121" s="788"/>
      <c r="BP121" s="789"/>
      <c r="BQ121" s="852">
        <v>12104546</v>
      </c>
      <c r="BR121" s="853"/>
      <c r="BS121" s="853"/>
      <c r="BT121" s="853"/>
      <c r="BU121" s="853"/>
      <c r="BV121" s="853">
        <v>11830890</v>
      </c>
      <c r="BW121" s="853"/>
      <c r="BX121" s="853"/>
      <c r="BY121" s="853"/>
      <c r="BZ121" s="853"/>
      <c r="CA121" s="853">
        <v>11865598</v>
      </c>
      <c r="CB121" s="853"/>
      <c r="CC121" s="853"/>
      <c r="CD121" s="853"/>
      <c r="CE121" s="853"/>
      <c r="CF121" s="911">
        <v>73.7</v>
      </c>
      <c r="CG121" s="912"/>
      <c r="CH121" s="912"/>
      <c r="CI121" s="912"/>
      <c r="CJ121" s="912"/>
      <c r="CK121" s="905"/>
      <c r="CL121" s="891"/>
      <c r="CM121" s="891"/>
      <c r="CN121" s="891"/>
      <c r="CO121" s="892"/>
      <c r="CP121" s="871" t="s">
        <v>474</v>
      </c>
      <c r="CQ121" s="872"/>
      <c r="CR121" s="872"/>
      <c r="CS121" s="872"/>
      <c r="CT121" s="872"/>
      <c r="CU121" s="872"/>
      <c r="CV121" s="872"/>
      <c r="CW121" s="872"/>
      <c r="CX121" s="872"/>
      <c r="CY121" s="872"/>
      <c r="CZ121" s="872"/>
      <c r="DA121" s="872"/>
      <c r="DB121" s="872"/>
      <c r="DC121" s="872"/>
      <c r="DD121" s="872"/>
      <c r="DE121" s="872"/>
      <c r="DF121" s="873"/>
      <c r="DG121" s="852">
        <v>413619</v>
      </c>
      <c r="DH121" s="853"/>
      <c r="DI121" s="853"/>
      <c r="DJ121" s="853"/>
      <c r="DK121" s="853"/>
      <c r="DL121" s="853">
        <v>629375</v>
      </c>
      <c r="DM121" s="853"/>
      <c r="DN121" s="853"/>
      <c r="DO121" s="853"/>
      <c r="DP121" s="853"/>
      <c r="DQ121" s="853">
        <v>823181</v>
      </c>
      <c r="DR121" s="853"/>
      <c r="DS121" s="853"/>
      <c r="DT121" s="853"/>
      <c r="DU121" s="853"/>
      <c r="DV121" s="830">
        <v>5.0999999999999996</v>
      </c>
      <c r="DW121" s="830"/>
      <c r="DX121" s="830"/>
      <c r="DY121" s="830"/>
      <c r="DZ121" s="831"/>
    </row>
    <row r="122" spans="1:130" s="230" customFormat="1" ht="26.25" customHeight="1" x14ac:dyDescent="0.2">
      <c r="A122" s="856"/>
      <c r="B122" s="857"/>
      <c r="C122" s="851" t="s">
        <v>454</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190</v>
      </c>
      <c r="AB122" s="816"/>
      <c r="AC122" s="816"/>
      <c r="AD122" s="816"/>
      <c r="AE122" s="817"/>
      <c r="AF122" s="818" t="s">
        <v>416</v>
      </c>
      <c r="AG122" s="816"/>
      <c r="AH122" s="816"/>
      <c r="AI122" s="816"/>
      <c r="AJ122" s="817"/>
      <c r="AK122" s="818" t="s">
        <v>416</v>
      </c>
      <c r="AL122" s="816"/>
      <c r="AM122" s="816"/>
      <c r="AN122" s="816"/>
      <c r="AO122" s="817"/>
      <c r="AP122" s="860" t="s">
        <v>190</v>
      </c>
      <c r="AQ122" s="861"/>
      <c r="AR122" s="861"/>
      <c r="AS122" s="861"/>
      <c r="AT122" s="862"/>
      <c r="AU122" s="919"/>
      <c r="AV122" s="920"/>
      <c r="AW122" s="920"/>
      <c r="AX122" s="920"/>
      <c r="AY122" s="921"/>
      <c r="AZ122" s="874" t="s">
        <v>475</v>
      </c>
      <c r="BA122" s="875"/>
      <c r="BB122" s="875"/>
      <c r="BC122" s="875"/>
      <c r="BD122" s="875"/>
      <c r="BE122" s="875"/>
      <c r="BF122" s="875"/>
      <c r="BG122" s="875"/>
      <c r="BH122" s="875"/>
      <c r="BI122" s="875"/>
      <c r="BJ122" s="875"/>
      <c r="BK122" s="875"/>
      <c r="BL122" s="875"/>
      <c r="BM122" s="875"/>
      <c r="BN122" s="875"/>
      <c r="BO122" s="875"/>
      <c r="BP122" s="876"/>
      <c r="BQ122" s="915">
        <v>29873725</v>
      </c>
      <c r="BR122" s="881"/>
      <c r="BS122" s="881"/>
      <c r="BT122" s="881"/>
      <c r="BU122" s="881"/>
      <c r="BV122" s="881">
        <v>29670950</v>
      </c>
      <c r="BW122" s="881"/>
      <c r="BX122" s="881"/>
      <c r="BY122" s="881"/>
      <c r="BZ122" s="881"/>
      <c r="CA122" s="881">
        <v>28366904</v>
      </c>
      <c r="CB122" s="881"/>
      <c r="CC122" s="881"/>
      <c r="CD122" s="881"/>
      <c r="CE122" s="881"/>
      <c r="CF122" s="882">
        <v>176.2</v>
      </c>
      <c r="CG122" s="883"/>
      <c r="CH122" s="883"/>
      <c r="CI122" s="883"/>
      <c r="CJ122" s="883"/>
      <c r="CK122" s="905"/>
      <c r="CL122" s="891"/>
      <c r="CM122" s="891"/>
      <c r="CN122" s="891"/>
      <c r="CO122" s="892"/>
      <c r="CP122" s="871" t="s">
        <v>412</v>
      </c>
      <c r="CQ122" s="872"/>
      <c r="CR122" s="872"/>
      <c r="CS122" s="872"/>
      <c r="CT122" s="872"/>
      <c r="CU122" s="872"/>
      <c r="CV122" s="872"/>
      <c r="CW122" s="872"/>
      <c r="CX122" s="872"/>
      <c r="CY122" s="872"/>
      <c r="CZ122" s="872"/>
      <c r="DA122" s="872"/>
      <c r="DB122" s="872"/>
      <c r="DC122" s="872"/>
      <c r="DD122" s="872"/>
      <c r="DE122" s="872"/>
      <c r="DF122" s="873"/>
      <c r="DG122" s="852" t="s">
        <v>190</v>
      </c>
      <c r="DH122" s="853"/>
      <c r="DI122" s="853"/>
      <c r="DJ122" s="853"/>
      <c r="DK122" s="853"/>
      <c r="DL122" s="853" t="s">
        <v>190</v>
      </c>
      <c r="DM122" s="853"/>
      <c r="DN122" s="853"/>
      <c r="DO122" s="853"/>
      <c r="DP122" s="853"/>
      <c r="DQ122" s="853" t="s">
        <v>416</v>
      </c>
      <c r="DR122" s="853"/>
      <c r="DS122" s="853"/>
      <c r="DT122" s="853"/>
      <c r="DU122" s="853"/>
      <c r="DV122" s="830" t="s">
        <v>190</v>
      </c>
      <c r="DW122" s="830"/>
      <c r="DX122" s="830"/>
      <c r="DY122" s="830"/>
      <c r="DZ122" s="831"/>
    </row>
    <row r="123" spans="1:130" s="230" customFormat="1" ht="26.25" customHeight="1" x14ac:dyDescent="0.2">
      <c r="A123" s="856"/>
      <c r="B123" s="857"/>
      <c r="C123" s="851" t="s">
        <v>461</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66282</v>
      </c>
      <c r="AB123" s="816"/>
      <c r="AC123" s="816"/>
      <c r="AD123" s="816"/>
      <c r="AE123" s="817"/>
      <c r="AF123" s="818">
        <v>87003</v>
      </c>
      <c r="AG123" s="816"/>
      <c r="AH123" s="816"/>
      <c r="AI123" s="816"/>
      <c r="AJ123" s="817"/>
      <c r="AK123" s="818">
        <v>93836</v>
      </c>
      <c r="AL123" s="816"/>
      <c r="AM123" s="816"/>
      <c r="AN123" s="816"/>
      <c r="AO123" s="817"/>
      <c r="AP123" s="860">
        <v>0.6</v>
      </c>
      <c r="AQ123" s="861"/>
      <c r="AR123" s="861"/>
      <c r="AS123" s="861"/>
      <c r="AT123" s="862"/>
      <c r="AU123" s="922"/>
      <c r="AV123" s="923"/>
      <c r="AW123" s="923"/>
      <c r="AX123" s="923"/>
      <c r="AY123" s="923"/>
      <c r="AZ123" s="251" t="s">
        <v>195</v>
      </c>
      <c r="BA123" s="251"/>
      <c r="BB123" s="251"/>
      <c r="BC123" s="251"/>
      <c r="BD123" s="251"/>
      <c r="BE123" s="251"/>
      <c r="BF123" s="251"/>
      <c r="BG123" s="251"/>
      <c r="BH123" s="251"/>
      <c r="BI123" s="251"/>
      <c r="BJ123" s="251"/>
      <c r="BK123" s="251"/>
      <c r="BL123" s="251"/>
      <c r="BM123" s="251"/>
      <c r="BN123" s="251"/>
      <c r="BO123" s="913" t="s">
        <v>476</v>
      </c>
      <c r="BP123" s="914"/>
      <c r="BQ123" s="868">
        <v>44923504</v>
      </c>
      <c r="BR123" s="869"/>
      <c r="BS123" s="869"/>
      <c r="BT123" s="869"/>
      <c r="BU123" s="869"/>
      <c r="BV123" s="869">
        <v>46260573</v>
      </c>
      <c r="BW123" s="869"/>
      <c r="BX123" s="869"/>
      <c r="BY123" s="869"/>
      <c r="BZ123" s="869"/>
      <c r="CA123" s="869">
        <v>46471357</v>
      </c>
      <c r="CB123" s="869"/>
      <c r="CC123" s="869"/>
      <c r="CD123" s="869"/>
      <c r="CE123" s="869"/>
      <c r="CF123" s="784"/>
      <c r="CG123" s="785"/>
      <c r="CH123" s="785"/>
      <c r="CI123" s="785"/>
      <c r="CJ123" s="870"/>
      <c r="CK123" s="905"/>
      <c r="CL123" s="891"/>
      <c r="CM123" s="891"/>
      <c r="CN123" s="891"/>
      <c r="CO123" s="892"/>
      <c r="CP123" s="871" t="s">
        <v>477</v>
      </c>
      <c r="CQ123" s="872"/>
      <c r="CR123" s="872"/>
      <c r="CS123" s="872"/>
      <c r="CT123" s="872"/>
      <c r="CU123" s="872"/>
      <c r="CV123" s="872"/>
      <c r="CW123" s="872"/>
      <c r="CX123" s="872"/>
      <c r="CY123" s="872"/>
      <c r="CZ123" s="872"/>
      <c r="DA123" s="872"/>
      <c r="DB123" s="872"/>
      <c r="DC123" s="872"/>
      <c r="DD123" s="872"/>
      <c r="DE123" s="872"/>
      <c r="DF123" s="873"/>
      <c r="DG123" s="815" t="s">
        <v>190</v>
      </c>
      <c r="DH123" s="816"/>
      <c r="DI123" s="816"/>
      <c r="DJ123" s="816"/>
      <c r="DK123" s="817"/>
      <c r="DL123" s="818" t="s">
        <v>190</v>
      </c>
      <c r="DM123" s="816"/>
      <c r="DN123" s="816"/>
      <c r="DO123" s="816"/>
      <c r="DP123" s="817"/>
      <c r="DQ123" s="818" t="s">
        <v>190</v>
      </c>
      <c r="DR123" s="816"/>
      <c r="DS123" s="816"/>
      <c r="DT123" s="816"/>
      <c r="DU123" s="817"/>
      <c r="DV123" s="860" t="s">
        <v>190</v>
      </c>
      <c r="DW123" s="861"/>
      <c r="DX123" s="861"/>
      <c r="DY123" s="861"/>
      <c r="DZ123" s="862"/>
    </row>
    <row r="124" spans="1:130" s="230" customFormat="1" ht="26.25" customHeight="1" thickBot="1" x14ac:dyDescent="0.25">
      <c r="A124" s="856"/>
      <c r="B124" s="857"/>
      <c r="C124" s="851" t="s">
        <v>464</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190</v>
      </c>
      <c r="AB124" s="816"/>
      <c r="AC124" s="816"/>
      <c r="AD124" s="816"/>
      <c r="AE124" s="817"/>
      <c r="AF124" s="818" t="s">
        <v>190</v>
      </c>
      <c r="AG124" s="816"/>
      <c r="AH124" s="816"/>
      <c r="AI124" s="816"/>
      <c r="AJ124" s="817"/>
      <c r="AK124" s="818" t="s">
        <v>190</v>
      </c>
      <c r="AL124" s="816"/>
      <c r="AM124" s="816"/>
      <c r="AN124" s="816"/>
      <c r="AO124" s="817"/>
      <c r="AP124" s="860" t="s">
        <v>190</v>
      </c>
      <c r="AQ124" s="861"/>
      <c r="AR124" s="861"/>
      <c r="AS124" s="861"/>
      <c r="AT124" s="862"/>
      <c r="AU124" s="863" t="s">
        <v>478</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28.9</v>
      </c>
      <c r="BR124" s="867"/>
      <c r="BS124" s="867"/>
      <c r="BT124" s="867"/>
      <c r="BU124" s="867"/>
      <c r="BV124" s="867">
        <v>17.600000000000001</v>
      </c>
      <c r="BW124" s="867"/>
      <c r="BX124" s="867"/>
      <c r="BY124" s="867"/>
      <c r="BZ124" s="867"/>
      <c r="CA124" s="867">
        <v>5.5</v>
      </c>
      <c r="CB124" s="867"/>
      <c r="CC124" s="867"/>
      <c r="CD124" s="867"/>
      <c r="CE124" s="867"/>
      <c r="CF124" s="762"/>
      <c r="CG124" s="763"/>
      <c r="CH124" s="763"/>
      <c r="CI124" s="763"/>
      <c r="CJ124" s="898"/>
      <c r="CK124" s="906"/>
      <c r="CL124" s="906"/>
      <c r="CM124" s="906"/>
      <c r="CN124" s="906"/>
      <c r="CO124" s="907"/>
      <c r="CP124" s="871" t="s">
        <v>479</v>
      </c>
      <c r="CQ124" s="872"/>
      <c r="CR124" s="872"/>
      <c r="CS124" s="872"/>
      <c r="CT124" s="872"/>
      <c r="CU124" s="872"/>
      <c r="CV124" s="872"/>
      <c r="CW124" s="872"/>
      <c r="CX124" s="872"/>
      <c r="CY124" s="872"/>
      <c r="CZ124" s="872"/>
      <c r="DA124" s="872"/>
      <c r="DB124" s="872"/>
      <c r="DC124" s="872"/>
      <c r="DD124" s="872"/>
      <c r="DE124" s="872"/>
      <c r="DF124" s="873"/>
      <c r="DG124" s="799" t="s">
        <v>190</v>
      </c>
      <c r="DH124" s="800"/>
      <c r="DI124" s="800"/>
      <c r="DJ124" s="800"/>
      <c r="DK124" s="801"/>
      <c r="DL124" s="802" t="s">
        <v>190</v>
      </c>
      <c r="DM124" s="800"/>
      <c r="DN124" s="800"/>
      <c r="DO124" s="800"/>
      <c r="DP124" s="801"/>
      <c r="DQ124" s="802" t="s">
        <v>455</v>
      </c>
      <c r="DR124" s="800"/>
      <c r="DS124" s="800"/>
      <c r="DT124" s="800"/>
      <c r="DU124" s="801"/>
      <c r="DV124" s="884" t="s">
        <v>190</v>
      </c>
      <c r="DW124" s="885"/>
      <c r="DX124" s="885"/>
      <c r="DY124" s="885"/>
      <c r="DZ124" s="886"/>
    </row>
    <row r="125" spans="1:130" s="230" customFormat="1" ht="26.25" customHeight="1" x14ac:dyDescent="0.2">
      <c r="A125" s="856"/>
      <c r="B125" s="857"/>
      <c r="C125" s="851" t="s">
        <v>466</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455</v>
      </c>
      <c r="AB125" s="816"/>
      <c r="AC125" s="816"/>
      <c r="AD125" s="816"/>
      <c r="AE125" s="817"/>
      <c r="AF125" s="818" t="s">
        <v>190</v>
      </c>
      <c r="AG125" s="816"/>
      <c r="AH125" s="816"/>
      <c r="AI125" s="816"/>
      <c r="AJ125" s="817"/>
      <c r="AK125" s="818" t="s">
        <v>190</v>
      </c>
      <c r="AL125" s="816"/>
      <c r="AM125" s="816"/>
      <c r="AN125" s="816"/>
      <c r="AO125" s="817"/>
      <c r="AP125" s="860" t="s">
        <v>190</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480</v>
      </c>
      <c r="CL125" s="888"/>
      <c r="CM125" s="888"/>
      <c r="CN125" s="888"/>
      <c r="CO125" s="889"/>
      <c r="CP125" s="896" t="s">
        <v>481</v>
      </c>
      <c r="CQ125" s="844"/>
      <c r="CR125" s="844"/>
      <c r="CS125" s="844"/>
      <c r="CT125" s="844"/>
      <c r="CU125" s="844"/>
      <c r="CV125" s="844"/>
      <c r="CW125" s="844"/>
      <c r="CX125" s="844"/>
      <c r="CY125" s="844"/>
      <c r="CZ125" s="844"/>
      <c r="DA125" s="844"/>
      <c r="DB125" s="844"/>
      <c r="DC125" s="844"/>
      <c r="DD125" s="844"/>
      <c r="DE125" s="844"/>
      <c r="DF125" s="845"/>
      <c r="DG125" s="897" t="s">
        <v>190</v>
      </c>
      <c r="DH125" s="878"/>
      <c r="DI125" s="878"/>
      <c r="DJ125" s="878"/>
      <c r="DK125" s="878"/>
      <c r="DL125" s="878" t="s">
        <v>190</v>
      </c>
      <c r="DM125" s="878"/>
      <c r="DN125" s="878"/>
      <c r="DO125" s="878"/>
      <c r="DP125" s="878"/>
      <c r="DQ125" s="878" t="s">
        <v>190</v>
      </c>
      <c r="DR125" s="878"/>
      <c r="DS125" s="878"/>
      <c r="DT125" s="878"/>
      <c r="DU125" s="878"/>
      <c r="DV125" s="879" t="s">
        <v>455</v>
      </c>
      <c r="DW125" s="879"/>
      <c r="DX125" s="879"/>
      <c r="DY125" s="879"/>
      <c r="DZ125" s="880"/>
    </row>
    <row r="126" spans="1:130" s="230" customFormat="1" ht="26.25" customHeight="1" thickBot="1" x14ac:dyDescent="0.25">
      <c r="A126" s="856"/>
      <c r="B126" s="857"/>
      <c r="C126" s="851" t="s">
        <v>468</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114745</v>
      </c>
      <c r="AB126" s="816"/>
      <c r="AC126" s="816"/>
      <c r="AD126" s="816"/>
      <c r="AE126" s="817"/>
      <c r="AF126" s="818">
        <v>70657</v>
      </c>
      <c r="AG126" s="816"/>
      <c r="AH126" s="816"/>
      <c r="AI126" s="816"/>
      <c r="AJ126" s="817"/>
      <c r="AK126" s="818">
        <v>70278</v>
      </c>
      <c r="AL126" s="816"/>
      <c r="AM126" s="816"/>
      <c r="AN126" s="816"/>
      <c r="AO126" s="817"/>
      <c r="AP126" s="860">
        <v>0.4</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482</v>
      </c>
      <c r="CQ126" s="788"/>
      <c r="CR126" s="788"/>
      <c r="CS126" s="788"/>
      <c r="CT126" s="788"/>
      <c r="CU126" s="788"/>
      <c r="CV126" s="788"/>
      <c r="CW126" s="788"/>
      <c r="CX126" s="788"/>
      <c r="CY126" s="788"/>
      <c r="CZ126" s="788"/>
      <c r="DA126" s="788"/>
      <c r="DB126" s="788"/>
      <c r="DC126" s="788"/>
      <c r="DD126" s="788"/>
      <c r="DE126" s="788"/>
      <c r="DF126" s="789"/>
      <c r="DG126" s="852" t="s">
        <v>190</v>
      </c>
      <c r="DH126" s="853"/>
      <c r="DI126" s="853"/>
      <c r="DJ126" s="853"/>
      <c r="DK126" s="853"/>
      <c r="DL126" s="853" t="s">
        <v>455</v>
      </c>
      <c r="DM126" s="853"/>
      <c r="DN126" s="853"/>
      <c r="DO126" s="853"/>
      <c r="DP126" s="853"/>
      <c r="DQ126" s="853" t="s">
        <v>190</v>
      </c>
      <c r="DR126" s="853"/>
      <c r="DS126" s="853"/>
      <c r="DT126" s="853"/>
      <c r="DU126" s="853"/>
      <c r="DV126" s="830" t="s">
        <v>190</v>
      </c>
      <c r="DW126" s="830"/>
      <c r="DX126" s="830"/>
      <c r="DY126" s="830"/>
      <c r="DZ126" s="831"/>
    </row>
    <row r="127" spans="1:130" s="230" customFormat="1" ht="26.25" customHeight="1" x14ac:dyDescent="0.2">
      <c r="A127" s="858"/>
      <c r="B127" s="859"/>
      <c r="C127" s="874" t="s">
        <v>483</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190</v>
      </c>
      <c r="AB127" s="816"/>
      <c r="AC127" s="816"/>
      <c r="AD127" s="816"/>
      <c r="AE127" s="817"/>
      <c r="AF127" s="818" t="s">
        <v>416</v>
      </c>
      <c r="AG127" s="816"/>
      <c r="AH127" s="816"/>
      <c r="AI127" s="816"/>
      <c r="AJ127" s="817"/>
      <c r="AK127" s="818" t="s">
        <v>190</v>
      </c>
      <c r="AL127" s="816"/>
      <c r="AM127" s="816"/>
      <c r="AN127" s="816"/>
      <c r="AO127" s="817"/>
      <c r="AP127" s="860" t="s">
        <v>190</v>
      </c>
      <c r="AQ127" s="861"/>
      <c r="AR127" s="861"/>
      <c r="AS127" s="861"/>
      <c r="AT127" s="862"/>
      <c r="AU127" s="232"/>
      <c r="AV127" s="232"/>
      <c r="AW127" s="232"/>
      <c r="AX127" s="877" t="s">
        <v>484</v>
      </c>
      <c r="AY127" s="848"/>
      <c r="AZ127" s="848"/>
      <c r="BA127" s="848"/>
      <c r="BB127" s="848"/>
      <c r="BC127" s="848"/>
      <c r="BD127" s="848"/>
      <c r="BE127" s="849"/>
      <c r="BF127" s="847" t="s">
        <v>485</v>
      </c>
      <c r="BG127" s="848"/>
      <c r="BH127" s="848"/>
      <c r="BI127" s="848"/>
      <c r="BJ127" s="848"/>
      <c r="BK127" s="848"/>
      <c r="BL127" s="849"/>
      <c r="BM127" s="847" t="s">
        <v>486</v>
      </c>
      <c r="BN127" s="848"/>
      <c r="BO127" s="848"/>
      <c r="BP127" s="848"/>
      <c r="BQ127" s="848"/>
      <c r="BR127" s="848"/>
      <c r="BS127" s="849"/>
      <c r="BT127" s="847" t="s">
        <v>487</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488</v>
      </c>
      <c r="CQ127" s="788"/>
      <c r="CR127" s="788"/>
      <c r="CS127" s="788"/>
      <c r="CT127" s="788"/>
      <c r="CU127" s="788"/>
      <c r="CV127" s="788"/>
      <c r="CW127" s="788"/>
      <c r="CX127" s="788"/>
      <c r="CY127" s="788"/>
      <c r="CZ127" s="788"/>
      <c r="DA127" s="788"/>
      <c r="DB127" s="788"/>
      <c r="DC127" s="788"/>
      <c r="DD127" s="788"/>
      <c r="DE127" s="788"/>
      <c r="DF127" s="789"/>
      <c r="DG127" s="852" t="s">
        <v>190</v>
      </c>
      <c r="DH127" s="853"/>
      <c r="DI127" s="853"/>
      <c r="DJ127" s="853"/>
      <c r="DK127" s="853"/>
      <c r="DL127" s="853" t="s">
        <v>190</v>
      </c>
      <c r="DM127" s="853"/>
      <c r="DN127" s="853"/>
      <c r="DO127" s="853"/>
      <c r="DP127" s="853"/>
      <c r="DQ127" s="853" t="s">
        <v>455</v>
      </c>
      <c r="DR127" s="853"/>
      <c r="DS127" s="853"/>
      <c r="DT127" s="853"/>
      <c r="DU127" s="853"/>
      <c r="DV127" s="830" t="s">
        <v>190</v>
      </c>
      <c r="DW127" s="830"/>
      <c r="DX127" s="830"/>
      <c r="DY127" s="830"/>
      <c r="DZ127" s="831"/>
    </row>
    <row r="128" spans="1:130" s="230" customFormat="1" ht="26.25" customHeight="1" thickBot="1" x14ac:dyDescent="0.25">
      <c r="A128" s="832" t="s">
        <v>489</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490</v>
      </c>
      <c r="X128" s="834"/>
      <c r="Y128" s="834"/>
      <c r="Z128" s="835"/>
      <c r="AA128" s="836">
        <v>419609</v>
      </c>
      <c r="AB128" s="837"/>
      <c r="AC128" s="837"/>
      <c r="AD128" s="837"/>
      <c r="AE128" s="838"/>
      <c r="AF128" s="839">
        <v>540243</v>
      </c>
      <c r="AG128" s="837"/>
      <c r="AH128" s="837"/>
      <c r="AI128" s="837"/>
      <c r="AJ128" s="838"/>
      <c r="AK128" s="839">
        <v>537811</v>
      </c>
      <c r="AL128" s="837"/>
      <c r="AM128" s="837"/>
      <c r="AN128" s="837"/>
      <c r="AO128" s="838"/>
      <c r="AP128" s="840"/>
      <c r="AQ128" s="841"/>
      <c r="AR128" s="841"/>
      <c r="AS128" s="841"/>
      <c r="AT128" s="842"/>
      <c r="AU128" s="232"/>
      <c r="AV128" s="232"/>
      <c r="AW128" s="232"/>
      <c r="AX128" s="843" t="s">
        <v>491</v>
      </c>
      <c r="AY128" s="844"/>
      <c r="AZ128" s="844"/>
      <c r="BA128" s="844"/>
      <c r="BB128" s="844"/>
      <c r="BC128" s="844"/>
      <c r="BD128" s="844"/>
      <c r="BE128" s="845"/>
      <c r="BF128" s="822" t="s">
        <v>190</v>
      </c>
      <c r="BG128" s="823"/>
      <c r="BH128" s="823"/>
      <c r="BI128" s="823"/>
      <c r="BJ128" s="823"/>
      <c r="BK128" s="823"/>
      <c r="BL128" s="846"/>
      <c r="BM128" s="822">
        <v>12.57</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492</v>
      </c>
      <c r="CQ128" s="766"/>
      <c r="CR128" s="766"/>
      <c r="CS128" s="766"/>
      <c r="CT128" s="766"/>
      <c r="CU128" s="766"/>
      <c r="CV128" s="766"/>
      <c r="CW128" s="766"/>
      <c r="CX128" s="766"/>
      <c r="CY128" s="766"/>
      <c r="CZ128" s="766"/>
      <c r="DA128" s="766"/>
      <c r="DB128" s="766"/>
      <c r="DC128" s="766"/>
      <c r="DD128" s="766"/>
      <c r="DE128" s="766"/>
      <c r="DF128" s="767"/>
      <c r="DG128" s="826" t="s">
        <v>190</v>
      </c>
      <c r="DH128" s="827"/>
      <c r="DI128" s="827"/>
      <c r="DJ128" s="827"/>
      <c r="DK128" s="827"/>
      <c r="DL128" s="827" t="s">
        <v>455</v>
      </c>
      <c r="DM128" s="827"/>
      <c r="DN128" s="827"/>
      <c r="DO128" s="827"/>
      <c r="DP128" s="827"/>
      <c r="DQ128" s="827" t="s">
        <v>190</v>
      </c>
      <c r="DR128" s="827"/>
      <c r="DS128" s="827"/>
      <c r="DT128" s="827"/>
      <c r="DU128" s="827"/>
      <c r="DV128" s="828" t="s">
        <v>190</v>
      </c>
      <c r="DW128" s="828"/>
      <c r="DX128" s="828"/>
      <c r="DY128" s="828"/>
      <c r="DZ128" s="829"/>
    </row>
    <row r="129" spans="1:131" s="230" customFormat="1" ht="26.25" customHeight="1" x14ac:dyDescent="0.2">
      <c r="A129" s="810" t="s">
        <v>110</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493</v>
      </c>
      <c r="X129" s="813"/>
      <c r="Y129" s="813"/>
      <c r="Z129" s="814"/>
      <c r="AA129" s="815">
        <v>17817060</v>
      </c>
      <c r="AB129" s="816"/>
      <c r="AC129" s="816"/>
      <c r="AD129" s="816"/>
      <c r="AE129" s="817"/>
      <c r="AF129" s="818">
        <v>19039929</v>
      </c>
      <c r="AG129" s="816"/>
      <c r="AH129" s="816"/>
      <c r="AI129" s="816"/>
      <c r="AJ129" s="817"/>
      <c r="AK129" s="818">
        <v>18491926</v>
      </c>
      <c r="AL129" s="816"/>
      <c r="AM129" s="816"/>
      <c r="AN129" s="816"/>
      <c r="AO129" s="817"/>
      <c r="AP129" s="819"/>
      <c r="AQ129" s="820"/>
      <c r="AR129" s="820"/>
      <c r="AS129" s="820"/>
      <c r="AT129" s="821"/>
      <c r="AU129" s="233"/>
      <c r="AV129" s="233"/>
      <c r="AW129" s="233"/>
      <c r="AX129" s="787" t="s">
        <v>494</v>
      </c>
      <c r="AY129" s="788"/>
      <c r="AZ129" s="788"/>
      <c r="BA129" s="788"/>
      <c r="BB129" s="788"/>
      <c r="BC129" s="788"/>
      <c r="BD129" s="788"/>
      <c r="BE129" s="789"/>
      <c r="BF129" s="806" t="s">
        <v>190</v>
      </c>
      <c r="BG129" s="807"/>
      <c r="BH129" s="807"/>
      <c r="BI129" s="807"/>
      <c r="BJ129" s="807"/>
      <c r="BK129" s="807"/>
      <c r="BL129" s="808"/>
      <c r="BM129" s="806">
        <v>17.57</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495</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496</v>
      </c>
      <c r="X130" s="813"/>
      <c r="Y130" s="813"/>
      <c r="Z130" s="814"/>
      <c r="AA130" s="815">
        <v>2178153</v>
      </c>
      <c r="AB130" s="816"/>
      <c r="AC130" s="816"/>
      <c r="AD130" s="816"/>
      <c r="AE130" s="817"/>
      <c r="AF130" s="818">
        <v>2313638</v>
      </c>
      <c r="AG130" s="816"/>
      <c r="AH130" s="816"/>
      <c r="AI130" s="816"/>
      <c r="AJ130" s="817"/>
      <c r="AK130" s="818">
        <v>2394538</v>
      </c>
      <c r="AL130" s="816"/>
      <c r="AM130" s="816"/>
      <c r="AN130" s="816"/>
      <c r="AO130" s="817"/>
      <c r="AP130" s="819"/>
      <c r="AQ130" s="820"/>
      <c r="AR130" s="820"/>
      <c r="AS130" s="820"/>
      <c r="AT130" s="821"/>
      <c r="AU130" s="233"/>
      <c r="AV130" s="233"/>
      <c r="AW130" s="233"/>
      <c r="AX130" s="787" t="s">
        <v>497</v>
      </c>
      <c r="AY130" s="788"/>
      <c r="AZ130" s="788"/>
      <c r="BA130" s="788"/>
      <c r="BB130" s="788"/>
      <c r="BC130" s="788"/>
      <c r="BD130" s="788"/>
      <c r="BE130" s="789"/>
      <c r="BF130" s="790">
        <v>5.7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498</v>
      </c>
      <c r="X131" s="797"/>
      <c r="Y131" s="797"/>
      <c r="Z131" s="798"/>
      <c r="AA131" s="799">
        <v>15638907</v>
      </c>
      <c r="AB131" s="800"/>
      <c r="AC131" s="800"/>
      <c r="AD131" s="800"/>
      <c r="AE131" s="801"/>
      <c r="AF131" s="802">
        <v>16726291</v>
      </c>
      <c r="AG131" s="800"/>
      <c r="AH131" s="800"/>
      <c r="AI131" s="800"/>
      <c r="AJ131" s="801"/>
      <c r="AK131" s="802">
        <v>16097388</v>
      </c>
      <c r="AL131" s="800"/>
      <c r="AM131" s="800"/>
      <c r="AN131" s="800"/>
      <c r="AO131" s="801"/>
      <c r="AP131" s="803"/>
      <c r="AQ131" s="804"/>
      <c r="AR131" s="804"/>
      <c r="AS131" s="804"/>
      <c r="AT131" s="805"/>
      <c r="AU131" s="233"/>
      <c r="AV131" s="233"/>
      <c r="AW131" s="233"/>
      <c r="AX131" s="765" t="s">
        <v>499</v>
      </c>
      <c r="AY131" s="766"/>
      <c r="AZ131" s="766"/>
      <c r="BA131" s="766"/>
      <c r="BB131" s="766"/>
      <c r="BC131" s="766"/>
      <c r="BD131" s="766"/>
      <c r="BE131" s="767"/>
      <c r="BF131" s="768">
        <v>5.5</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500</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501</v>
      </c>
      <c r="W132" s="778"/>
      <c r="X132" s="778"/>
      <c r="Y132" s="778"/>
      <c r="Z132" s="779"/>
      <c r="AA132" s="780">
        <v>6.8389567490000003</v>
      </c>
      <c r="AB132" s="781"/>
      <c r="AC132" s="781"/>
      <c r="AD132" s="781"/>
      <c r="AE132" s="782"/>
      <c r="AF132" s="783">
        <v>5.247858076</v>
      </c>
      <c r="AG132" s="781"/>
      <c r="AH132" s="781"/>
      <c r="AI132" s="781"/>
      <c r="AJ132" s="782"/>
      <c r="AK132" s="783">
        <v>5.2738444680000001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502</v>
      </c>
      <c r="W133" s="757"/>
      <c r="X133" s="757"/>
      <c r="Y133" s="757"/>
      <c r="Z133" s="758"/>
      <c r="AA133" s="759">
        <v>5.5</v>
      </c>
      <c r="AB133" s="760"/>
      <c r="AC133" s="760"/>
      <c r="AD133" s="760"/>
      <c r="AE133" s="761"/>
      <c r="AF133" s="759">
        <v>5.8</v>
      </c>
      <c r="AG133" s="760"/>
      <c r="AH133" s="760"/>
      <c r="AI133" s="760"/>
      <c r="AJ133" s="761"/>
      <c r="AK133" s="759">
        <v>5.7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m9ts1b+ORgItpXeAvAYrTrGjQyy7OOZHM+Yw+BR6TAgGQW/wf9ilSFSjxxOorS1HlK1CEz/FTvq4z0iVx19dg==" saltValue="6HZlLq+ObMzwh3+2kr+fG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503</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p5r+FntU9GNA+lomnEeo1/j2y8xS5QRYyJYC63HDoFQArIIVYxY+MY6rRAUIHjXJFZVVgpbZMECaLKVRBTYZsw==" saltValue="38lWan8zWr3hONCYn4fV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85Pr1LTOGX8QAlMXdR1E/vGf8TYuuvYFwkfvWy0e6Aq0PLty9hbMGRMLfPvm9xiCUviK32OO8gJhYz3ibGuqQ==" saltValue="Z9UceFpKN/8Y/h4Lvn3Go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506</v>
      </c>
      <c r="AP7" s="272"/>
      <c r="AQ7" s="273" t="s">
        <v>507</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508</v>
      </c>
      <c r="AQ8" s="279" t="s">
        <v>509</v>
      </c>
      <c r="AR8" s="280" t="s">
        <v>510</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511</v>
      </c>
      <c r="AL9" s="1167"/>
      <c r="AM9" s="1167"/>
      <c r="AN9" s="1168"/>
      <c r="AO9" s="281">
        <v>4786866</v>
      </c>
      <c r="AP9" s="281">
        <v>55486</v>
      </c>
      <c r="AQ9" s="282">
        <v>65316</v>
      </c>
      <c r="AR9" s="283">
        <v>-15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512</v>
      </c>
      <c r="AL10" s="1167"/>
      <c r="AM10" s="1167"/>
      <c r="AN10" s="1168"/>
      <c r="AO10" s="284">
        <v>636508</v>
      </c>
      <c r="AP10" s="284">
        <v>7378</v>
      </c>
      <c r="AQ10" s="285">
        <v>6075</v>
      </c>
      <c r="AR10" s="286">
        <v>21.4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513</v>
      </c>
      <c r="AL11" s="1167"/>
      <c r="AM11" s="1167"/>
      <c r="AN11" s="1168"/>
      <c r="AO11" s="284">
        <v>46461</v>
      </c>
      <c r="AP11" s="284">
        <v>539</v>
      </c>
      <c r="AQ11" s="285">
        <v>1232</v>
      </c>
      <c r="AR11" s="286">
        <v>-56.3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514</v>
      </c>
      <c r="AL12" s="1167"/>
      <c r="AM12" s="1167"/>
      <c r="AN12" s="1168"/>
      <c r="AO12" s="284">
        <v>31263</v>
      </c>
      <c r="AP12" s="284">
        <v>362</v>
      </c>
      <c r="AQ12" s="285">
        <v>18</v>
      </c>
      <c r="AR12" s="286">
        <v>1911.1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515</v>
      </c>
      <c r="AL13" s="1167"/>
      <c r="AM13" s="1167"/>
      <c r="AN13" s="1168"/>
      <c r="AO13" s="284">
        <v>170237</v>
      </c>
      <c r="AP13" s="284">
        <v>1973</v>
      </c>
      <c r="AQ13" s="285">
        <v>2791</v>
      </c>
      <c r="AR13" s="286">
        <v>-29.3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516</v>
      </c>
      <c r="AL14" s="1167"/>
      <c r="AM14" s="1167"/>
      <c r="AN14" s="1168"/>
      <c r="AO14" s="284">
        <v>99074</v>
      </c>
      <c r="AP14" s="284">
        <v>1148</v>
      </c>
      <c r="AQ14" s="285">
        <v>1364</v>
      </c>
      <c r="AR14" s="286">
        <v>-15.8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517</v>
      </c>
      <c r="AL15" s="1170"/>
      <c r="AM15" s="1170"/>
      <c r="AN15" s="1171"/>
      <c r="AO15" s="284">
        <v>-262001</v>
      </c>
      <c r="AP15" s="284">
        <v>-3037</v>
      </c>
      <c r="AQ15" s="285">
        <v>-4006</v>
      </c>
      <c r="AR15" s="286">
        <v>-24.2</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195</v>
      </c>
      <c r="AL16" s="1170"/>
      <c r="AM16" s="1170"/>
      <c r="AN16" s="1171"/>
      <c r="AO16" s="284">
        <v>5508408</v>
      </c>
      <c r="AP16" s="284">
        <v>63850</v>
      </c>
      <c r="AQ16" s="285">
        <v>72790</v>
      </c>
      <c r="AR16" s="286">
        <v>-12.3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518</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519</v>
      </c>
      <c r="AP20" s="293" t="s">
        <v>520</v>
      </c>
      <c r="AQ20" s="294" t="s">
        <v>521</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522</v>
      </c>
      <c r="AL21" s="1173"/>
      <c r="AM21" s="1173"/>
      <c r="AN21" s="1174"/>
      <c r="AO21" s="297">
        <v>5.56</v>
      </c>
      <c r="AP21" s="298">
        <v>6.54</v>
      </c>
      <c r="AQ21" s="299">
        <v>-0.98</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523</v>
      </c>
      <c r="AL22" s="1173"/>
      <c r="AM22" s="1173"/>
      <c r="AN22" s="1174"/>
      <c r="AO22" s="302">
        <v>99</v>
      </c>
      <c r="AP22" s="303">
        <v>98.3</v>
      </c>
      <c r="AQ22" s="304">
        <v>0.7</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524</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525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526</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506</v>
      </c>
      <c r="AP30" s="272"/>
      <c r="AQ30" s="273" t="s">
        <v>507</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508</v>
      </c>
      <c r="AQ31" s="279" t="s">
        <v>509</v>
      </c>
      <c r="AR31" s="280" t="s">
        <v>510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527</v>
      </c>
      <c r="AL32" s="1157"/>
      <c r="AM32" s="1157"/>
      <c r="AN32" s="1158"/>
      <c r="AO32" s="312">
        <v>2961807</v>
      </c>
      <c r="AP32" s="312">
        <v>34331</v>
      </c>
      <c r="AQ32" s="313">
        <v>35011</v>
      </c>
      <c r="AR32" s="314">
        <v>-1.9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528</v>
      </c>
      <c r="AL33" s="1157"/>
      <c r="AM33" s="1157"/>
      <c r="AN33" s="1158"/>
      <c r="AO33" s="312" t="s">
        <v>529</v>
      </c>
      <c r="AP33" s="312" t="s">
        <v>529</v>
      </c>
      <c r="AQ33" s="313" t="s">
        <v>529</v>
      </c>
      <c r="AR33" s="314" t="s">
        <v>529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530</v>
      </c>
      <c r="AL34" s="1157"/>
      <c r="AM34" s="1157"/>
      <c r="AN34" s="1158"/>
      <c r="AO34" s="312" t="s">
        <v>529</v>
      </c>
      <c r="AP34" s="312" t="s">
        <v>529</v>
      </c>
      <c r="AQ34" s="313">
        <v>4</v>
      </c>
      <c r="AR34" s="314" t="s">
        <v>529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531</v>
      </c>
      <c r="AL35" s="1157"/>
      <c r="AM35" s="1157"/>
      <c r="AN35" s="1158"/>
      <c r="AO35" s="312">
        <v>533785</v>
      </c>
      <c r="AP35" s="312">
        <v>6187</v>
      </c>
      <c r="AQ35" s="313">
        <v>8351</v>
      </c>
      <c r="AR35" s="314">
        <v>-25.9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532</v>
      </c>
      <c r="AL36" s="1157"/>
      <c r="AM36" s="1157"/>
      <c r="AN36" s="1158"/>
      <c r="AO36" s="312">
        <v>121594</v>
      </c>
      <c r="AP36" s="312">
        <v>1409</v>
      </c>
      <c r="AQ36" s="313">
        <v>1645</v>
      </c>
      <c r="AR36" s="314">
        <v>-14.3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533</v>
      </c>
      <c r="AL37" s="1157"/>
      <c r="AM37" s="1157"/>
      <c r="AN37" s="1158"/>
      <c r="AO37" s="312">
        <v>164114</v>
      </c>
      <c r="AP37" s="312">
        <v>1902</v>
      </c>
      <c r="AQ37" s="313">
        <v>1050</v>
      </c>
      <c r="AR37" s="314">
        <v>81.099999999999994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534</v>
      </c>
      <c r="AL38" s="1160"/>
      <c r="AM38" s="1160"/>
      <c r="AN38" s="1161"/>
      <c r="AO38" s="315" t="s">
        <v>529</v>
      </c>
      <c r="AP38" s="315" t="s">
        <v>529</v>
      </c>
      <c r="AQ38" s="316">
        <v>1</v>
      </c>
      <c r="AR38" s="304" t="s">
        <v>529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535</v>
      </c>
      <c r="AL39" s="1160"/>
      <c r="AM39" s="1160"/>
      <c r="AN39" s="1161"/>
      <c r="AO39" s="312">
        <v>-537811</v>
      </c>
      <c r="AP39" s="312">
        <v>-6234</v>
      </c>
      <c r="AQ39" s="313">
        <v>-5851</v>
      </c>
      <c r="AR39" s="314">
        <v>6.5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536</v>
      </c>
      <c r="AL40" s="1157"/>
      <c r="AM40" s="1157"/>
      <c r="AN40" s="1158"/>
      <c r="AO40" s="312">
        <v>-2394538</v>
      </c>
      <c r="AP40" s="312">
        <v>-27756</v>
      </c>
      <c r="AQ40" s="313">
        <v>-27858</v>
      </c>
      <c r="AR40" s="314">
        <v>-0.4</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307</v>
      </c>
      <c r="AL41" s="1163"/>
      <c r="AM41" s="1163"/>
      <c r="AN41" s="1164"/>
      <c r="AO41" s="312">
        <v>848951</v>
      </c>
      <c r="AP41" s="312">
        <v>9841</v>
      </c>
      <c r="AQ41" s="313">
        <v>12351</v>
      </c>
      <c r="AR41" s="314">
        <v>-20.3</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537</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506</v>
      </c>
      <c r="AN49" s="1151" t="s">
        <v>540</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541</v>
      </c>
      <c r="AO50" s="329" t="s">
        <v>542</v>
      </c>
      <c r="AP50" s="330" t="s">
        <v>543</v>
      </c>
      <c r="AQ50" s="331" t="s">
        <v>544</v>
      </c>
      <c r="AR50" s="332" t="s">
        <v>545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546</v>
      </c>
      <c r="AL51" s="325"/>
      <c r="AM51" s="333">
        <v>2507685</v>
      </c>
      <c r="AN51" s="334">
        <v>29111</v>
      </c>
      <c r="AO51" s="335">
        <v>-37.200000000000003</v>
      </c>
      <c r="AP51" s="336">
        <v>54684</v>
      </c>
      <c r="AQ51" s="337">
        <v>1.1000000000000001</v>
      </c>
      <c r="AR51" s="338">
        <v>-38.299999999999997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547</v>
      </c>
      <c r="AM52" s="341">
        <v>2315955</v>
      </c>
      <c r="AN52" s="342">
        <v>26885</v>
      </c>
      <c r="AO52" s="343">
        <v>-27.9</v>
      </c>
      <c r="AP52" s="344">
        <v>32829</v>
      </c>
      <c r="AQ52" s="345">
        <v>7.2</v>
      </c>
      <c r="AR52" s="346">
        <v>-35.1</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548</v>
      </c>
      <c r="AL53" s="325"/>
      <c r="AM53" s="333">
        <v>2841067</v>
      </c>
      <c r="AN53" s="334">
        <v>32922</v>
      </c>
      <c r="AO53" s="335">
        <v>13.1</v>
      </c>
      <c r="AP53" s="336">
        <v>62383</v>
      </c>
      <c r="AQ53" s="337">
        <v>14.1</v>
      </c>
      <c r="AR53" s="338">
        <v>-1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547</v>
      </c>
      <c r="AM54" s="341">
        <v>2222036</v>
      </c>
      <c r="AN54" s="342">
        <v>25749</v>
      </c>
      <c r="AO54" s="343">
        <v>-4.2</v>
      </c>
      <c r="AP54" s="344">
        <v>35325</v>
      </c>
      <c r="AQ54" s="345">
        <v>7.6</v>
      </c>
      <c r="AR54" s="346">
        <v>-11.8</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549</v>
      </c>
      <c r="AL55" s="325"/>
      <c r="AM55" s="333">
        <v>2178272</v>
      </c>
      <c r="AN55" s="334">
        <v>25242</v>
      </c>
      <c r="AO55" s="335">
        <v>-23.3</v>
      </c>
      <c r="AP55" s="336">
        <v>63812</v>
      </c>
      <c r="AQ55" s="337">
        <v>2.2999999999999998</v>
      </c>
      <c r="AR55" s="338">
        <v>-25.6</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547</v>
      </c>
      <c r="AM56" s="341">
        <v>1509191</v>
      </c>
      <c r="AN56" s="342">
        <v>17489</v>
      </c>
      <c r="AO56" s="343">
        <v>-32.1</v>
      </c>
      <c r="AP56" s="344">
        <v>33848</v>
      </c>
      <c r="AQ56" s="345">
        <v>-4.2</v>
      </c>
      <c r="AR56" s="346">
        <v>-27.9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550</v>
      </c>
      <c r="AL57" s="325"/>
      <c r="AM57" s="333">
        <v>1844629</v>
      </c>
      <c r="AN57" s="334">
        <v>21396</v>
      </c>
      <c r="AO57" s="335">
        <v>-15.2</v>
      </c>
      <c r="AP57" s="336">
        <v>45945</v>
      </c>
      <c r="AQ57" s="337">
        <v>-28</v>
      </c>
      <c r="AR57" s="338">
        <v>12.8</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547</v>
      </c>
      <c r="AM58" s="341">
        <v>1230921</v>
      </c>
      <c r="AN58" s="342">
        <v>14278</v>
      </c>
      <c r="AO58" s="343">
        <v>-18.399999999999999</v>
      </c>
      <c r="AP58" s="344">
        <v>25180</v>
      </c>
      <c r="AQ58" s="345">
        <v>-25.6</v>
      </c>
      <c r="AR58" s="346">
        <v>7.2</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551</v>
      </c>
      <c r="AL59" s="325"/>
      <c r="AM59" s="333">
        <v>2079552</v>
      </c>
      <c r="AN59" s="334">
        <v>24105</v>
      </c>
      <c r="AO59" s="335">
        <v>12.7</v>
      </c>
      <c r="AP59" s="336">
        <v>44475</v>
      </c>
      <c r="AQ59" s="337">
        <v>-3.2</v>
      </c>
      <c r="AR59" s="338">
        <v>15.9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547</v>
      </c>
      <c r="AM60" s="341">
        <v>1466742</v>
      </c>
      <c r="AN60" s="342">
        <v>17002</v>
      </c>
      <c r="AO60" s="343">
        <v>19.100000000000001</v>
      </c>
      <c r="AP60" s="344">
        <v>24780</v>
      </c>
      <c r="AQ60" s="345">
        <v>-1.6</v>
      </c>
      <c r="AR60" s="346">
        <v>20.7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552</v>
      </c>
      <c r="AL61" s="347"/>
      <c r="AM61" s="348">
        <v>2290241</v>
      </c>
      <c r="AN61" s="349">
        <v>26555</v>
      </c>
      <c r="AO61" s="350">
        <v>-10</v>
      </c>
      <c r="AP61" s="351">
        <v>54260</v>
      </c>
      <c r="AQ61" s="352">
        <v>-2.7</v>
      </c>
      <c r="AR61" s="338">
        <v>-7.3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547</v>
      </c>
      <c r="AM62" s="341">
        <v>1748969</v>
      </c>
      <c r="AN62" s="342">
        <v>20281</v>
      </c>
      <c r="AO62" s="343">
        <v>-12.7</v>
      </c>
      <c r="AP62" s="344">
        <v>30392</v>
      </c>
      <c r="AQ62" s="345">
        <v>-3.3</v>
      </c>
      <c r="AR62" s="346">
        <v>-9.4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IAyqOp4x+ih09miZwaeFFgtxTlgDW1e3AxT3DSoR1A6aOScnoF3kmQ5h+YBWSOlX4yDY2Oe9Rlrkx2PifF8RLw==" saltValue="AyG/Qr0F7NxZAYNSZobLl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554</v>
      </c>
    </row>
    <row r="121" spans="125:125" ht="13.5" hidden="1" customHeight="1" x14ac:dyDescent="0.2">
      <c r="DU121" s="259"/>
    </row>
  </sheetData>
  <sheetProtection algorithmName="SHA-512" hashValue="YYHriot+5isn0b/TmnvDsEGNx4eIZZvYtXvKW4eKI9nAxvp6oZJF0fE+//Hu4CDRTRhYDXhlckgdsM1rWqyW2A==" saltValue="9b2XvDnhJXo0uGQ917kBx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555</v>
      </c>
    </row>
  </sheetData>
  <sheetProtection algorithmName="SHA-512" hashValue="+y+MYrpRbrw6teVrhcKQwFJPfZ4/rgjBXZicwqt69NcsAKlcdI9KHD30l9qqVdbtWSLFdhCVzyKQaRB+JbvMXA==" saltValue="YYgou0M4fiiCq1SgTA3eQ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2">
      <c r="B47" s="10"/>
      <c r="C47" s="1175" t="s">
        <v>3</v>
      </c>
      <c r="D47" s="1175"/>
      <c r="E47" s="1176"/>
      <c r="F47" s="11">
        <v>13.74</v>
      </c>
      <c r="G47" s="12">
        <v>9.59</v>
      </c>
      <c r="H47" s="12">
        <v>6.69</v>
      </c>
      <c r="I47" s="12">
        <v>12.59</v>
      </c>
      <c r="J47" s="13">
        <v>15.87</v>
      </c>
    </row>
    <row r="48" spans="2:10" ht="57.75" customHeight="1" x14ac:dyDescent="0.2">
      <c r="B48" s="14"/>
      <c r="C48" s="1177" t="s">
        <v>4</v>
      </c>
      <c r="D48" s="1177"/>
      <c r="E48" s="1178"/>
      <c r="F48" s="15">
        <v>5.54</v>
      </c>
      <c r="G48" s="16">
        <v>7.02</v>
      </c>
      <c r="H48" s="16">
        <v>7.48</v>
      </c>
      <c r="I48" s="16">
        <v>10.199999999999999</v>
      </c>
      <c r="J48" s="17">
        <v>6.39</v>
      </c>
    </row>
    <row r="49" spans="2:10" ht="57.75" customHeight="1" thickBot="1" x14ac:dyDescent="0.25">
      <c r="B49" s="18"/>
      <c r="C49" s="1179" t="s">
        <v>5</v>
      </c>
      <c r="D49" s="1179"/>
      <c r="E49" s="1180"/>
      <c r="F49" s="19">
        <v>4.8499999999999996</v>
      </c>
      <c r="G49" s="20" t="s">
        <v>561</v>
      </c>
      <c r="H49" s="20" t="s">
        <v>562</v>
      </c>
      <c r="I49" s="20">
        <v>6.04</v>
      </c>
      <c r="J49" s="21" t="s">
        <v>563</v>
      </c>
    </row>
    <row r="50" spans="2:10" ht="13.2" x14ac:dyDescent="0.2"/>
  </sheetData>
  <sheetProtection algorithmName="SHA-512" hashValue="4FbKH2p6kjzII6Uy+W2L5blm8vTelq0rQjq+nMyo4Tl4Yq31VnnbFZLT5Q6dbdIWXSshwdWALKOb4IOc5jZVOA==" saltValue="KKVTY+AuH/CNiYCz9i6+j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2024-08-27T06:00:21Z</cp:lastPrinted>
  <dcterms:created xsi:type="dcterms:W3CDTF">2024-02-05T01:52:32Z</dcterms:created>
  <dcterms:modified xsi:type="dcterms:W3CDTF">2024-09-24T02:00:39Z</dcterms:modified>
  <cp:category/>
</cp:coreProperties>
</file>