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35 弥富市　○【完】\"/>
    </mc:Choice>
  </mc:AlternateContent>
  <xr:revisionPtr revIDLastSave="0" documentId="13_ncr:1_{80FF5E52-C121-439F-8FA9-EB0C4689517F}" xr6:coauthVersionLast="47" xr6:coauthVersionMax="47" xr10:uidLastSave="{00000000-0000-0000-0000-000000000000}"/>
  <bookViews>
    <workbookView xWindow="0" yWindow="0" windowWidth="22560" windowHeight="14440" tabRatio="8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s="1"/>
  <c r="U35" i="10" s="1"/>
  <c r="U36" i="10" s="1"/>
  <c r="AM34" i="10" l="1"/>
  <c r="AM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<sst xmlns="http://schemas.openxmlformats.org/spreadsheetml/2006/main" count="1175" uniqueCount="603">
  <si>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</si>
  <si>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</si>
  <si>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</si>
  <si>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</si>
  <si>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</si>
  <si>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</si>
  <si>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</si>
  <si>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</si>
  <si>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</si>
  <si>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</si>
  <si>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</si>
  <si>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</si>
  <si>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</si>
  <si>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</si>
  <si>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</si>
  <si>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</si>
  <si>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</si>
  <si>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</si>
  <si>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</si>
  <si>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</si>
  <si>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</si>
  <si>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</si>
  <si>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</si>
  <si>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</si>
  <si>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</si>
  <si>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</si>
  <si>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</si>
  <si>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</si>
  <si>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</si>
  <si>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</si>
  <si>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</si>
  <si>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</si>
  <si>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</si>
  <si>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</si>
  <si>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</si>
  <si>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</si>
  <si>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</si>
  <si>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</si>
  <si>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</si>
  <si>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</si>
  <si>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</si>
  <si>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</si>
  <si>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</si>
  <si>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</si>
  <si>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</si>
  <si>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</si>
  <si>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</si>
  <si>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</si>
  <si>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</si>
  <si>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</si>
  <si>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</si>
  <si>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</si>
  <si>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</si>
  <si>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</si>
  <si>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</si>
  <si>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</si>
  <si>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</si>
  <si>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</si>
  <si>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</si>
  <si>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</si>
  <si>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</si>
  <si>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</si>
  <si>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</si>
  <si>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</si>
  <si>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</si>
  <si>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</si>
  <si>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</si>
  <si>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</si>
  <si>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</si>
  <si>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</si>
  <si>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</si>
  <si>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</si>
  <si>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</si>
  <si>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</si>
  <si>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</si>
  <si>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</si>
  <si>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</si>
  <si>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</si>
  <si>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</si>
  <si>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</si>
  <si>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</si>
  <si>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</si>
  <si>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</si>
  <si>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</si>
  <si>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</si>
  <si>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</si>
  <si>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</si>
  <si>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</si>
  <si>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</si>
  <si>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</si>
  <si>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</si>
  <si>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</si>
  <si>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</si>
  <si>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</si>
  <si>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</si>
  <si>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</si>
  <si>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</si>
  <si>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</si>
  <si>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</si>
  <si>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弥富市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</si>
  <si>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</si>
  <si>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</si>
  <si>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</si>
  <si>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</si>
  <si>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</si>
  <si>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</si>
  <si>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</si>
  <si>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</si>
  <si>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</si>
  <si>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</si>
  <si>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</si>
  <si>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</si>
  <si>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</si>
  <si>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</si>
  <si>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</si>
  <si>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</si>
  <si>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</si>
  <si>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</si>
  <si>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</si>
  <si>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</si>
  <si>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</si>
  <si>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</si>
  <si>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</si>
  <si>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</si>
  <si>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</si>
  <si>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</si>
  <si>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</si>
  <si>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</si>
  <si>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</si>
  <si>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</si>
  <si>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</si>
  <si>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</si>
  <si>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</si>
  <si>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</si>
  <si>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</si>
  <si>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</si>
  <si>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</si>
  <si>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</si>
  <si>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</si>
  <si>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</si>
  <si>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</si>
  <si>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</si>
  <si>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</si>
  <si>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</si>
  <si>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</si>
  <si>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</si>
  <si>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</si>
  <si>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</si>
  <si>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</si>
  <si>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</si>
  <si>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</si>
  <si>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</si>
  <si>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</si>
  <si>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</si>
  <si>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</si>
  <si>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</si>
  <si>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</si>
  <si>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</si>
  <si>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</si>
  <si>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</si>
  <si>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</si>
  <si>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</si>
  <si>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</si>
  <si>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</si>
  <si>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</si>
  <si>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</si>
  <si>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</si>
  <si>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</si>
  <si>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</si>
  <si>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</si>
  <si>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</si>
  <si>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</si>
  <si>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</si>
  <si>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</si>
  <si>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</si>
  <si>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</si>
  <si>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</si>
  <si>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</si>
  <si>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</si>
  <si>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</si>
  <si>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</si>
  <si>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</si>
  <si>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</si>
  <si>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</si>
  <si>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</si>
  <si>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</si>
  <si>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</si>
  <si>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</si>
  <si>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</si>
  <si>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</si>
  <si>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</si>
  <si>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</si>
  <si>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</si>
  <si>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</si>
  <si>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</si>
  <si>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</si>
  <si>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</si>
  <si>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</si>
  <si>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</si>
  <si>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</si>
  <si>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</si>
  <si>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</si>
  <si>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</si>
  <si>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</si>
  <si>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</si>
  <si>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</si>
  <si>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</si>
  <si>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</si>
  <si>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</si>
  <si>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</si>
  <si>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</si>
  <si>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</si>
  <si>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</si>
  <si>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</si>
  <si>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</si>
  <si>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</si>
  <si>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</si>
  <si>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愛知県弥富市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</si>
  <si>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</si>
  <si>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</si>
  <si>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</si>
  <si>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</si>
  <si>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</si>
  <si>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</si>
  <si>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</si>
  <si>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</si>
  <si>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</si>
  <si>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</si>
  <si>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</si>
  <si>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</si>
  <si>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</si>
  <si>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</si>
  <si>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</si>
  <si>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</si>
  <si>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</si>
  <si>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</si>
  <si>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</si>
  <si>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</si>
  <si>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</si>
  <si>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</si>
  <si>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</si>
  <si>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</si>
  <si>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</si>
  <si>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</si>
  <si>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</si>
  <si>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</si>
  <si>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</si>
  <si>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</si>
  <si>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</si>
  <si>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</si>
  <si>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</si>
  <si>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</si>
  <si>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</si>
  <si>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</si>
  <si>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</si>
  <si>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</si>
  <si>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</si>
  <si>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</si>
  <si>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</si>
  <si>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</si>
  <si>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</si>
  <si>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</si>
  <si>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</si>
  <si>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</si>
  <si>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</si>
  <si>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</si>
  <si>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</si>
  <si>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</si>
  <si>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</si>
  <si>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</si>
  <si>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</si>
  <si>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</si>
  <si>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</si>
  <si>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</si>
  <si>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</si>
  <si>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</si>
  <si>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</si>
  <si>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</si>
  <si>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</si>
  <si>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</si>
  <si>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</si>
  <si>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</si>
  <si>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</si>
  <si>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</si>
  <si>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</si>
  <si>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</si>
  <si>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</si>
  <si>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</si>
  <si>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</si>
  <si>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</si>
  <si>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</si>
  <si>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</si>
  <si>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</si>
  <si>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</si>
  <si>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</si>
  <si>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</si>
  <si>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</si>
  <si>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</si>
  <si>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</si>
  <si>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</si>
  <si>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</si>
  <si>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</si>
  <si>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</si>
  <si>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</si>
  <si>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</si>
  <si>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</si>
  <si>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</si>
  <si>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</si>
  <si>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</si>
  <si>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</si>
  <si>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</si>
  <si>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</si>
  <si>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</si>
  <si>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</si>
  <si>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</si>
  <si>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</si>
  <si>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</si>
  <si>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</si>
  <si>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</si>
  <si>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</si>
  <si>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</si>
  <si>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</si>
  <si>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</si>
  <si>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</si>
  <si>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</si>
  <si>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</si>
  <si>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</si>
  <si>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</si>
  <si>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</si>
  <si>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</si>
  <si>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</si>
  <si>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</si>
  <si>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</si>
  <si>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</si>
  <si>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</si>
  <si>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</si>
  <si>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</si>
  <si>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</si>
  <si>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</si>
  <si>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</si>
  <si>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</si>
  <si>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</si>
  <si>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</si>
  <si>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</si>
  <si>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</si>
  <si>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</si>
  <si>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</si>
  <si>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</si>
  <si>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</si>
  <si>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</si>
  <si>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</si>
  <si>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</si>
  <si>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</si>
  <si>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</si>
  <si>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</si>
  <si>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</si>
  <si>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</si>
  <si>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</si>
  <si>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</si>
  <si>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</si>
  <si>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</si>
  <si>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</si>
  <si>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</si>
  <si>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</si>
  <si>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</si>
  <si>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</si>
  <si>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</si>
  <si>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</si>
  <si>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</si>
  <si>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</si>
  <si>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愛知県弥富市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</si>
  <si>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</si>
  <si>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</si>
  <si>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</si>
  <si>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</si>
  <si>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</si>
  <si>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</si>
  <si>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</si>
  <si>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</si>
  <si>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</si>
  <si>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</si>
  <si>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</si>
  <si>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</si>
  <si>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</si>
  <si>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</si>
  <si>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</si>
  <si>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</si>
  <si>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</si>
  <si>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</si>
  <si>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</si>
  <si>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</si>
  <si>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</si>
  <si>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</si>
  <si>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</si>
  <si>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</si>
  <si>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</si>
  <si>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</si>
  <si>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</si>
  <si>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</si>
  <si>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</si>
  <si>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</si>
  <si>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</si>
  <si>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</si>
  <si>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</si>
  <si>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</si>
  <si>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</si>
  <si>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</si>
  <si>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</si>
  <si>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</si>
  <si>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</si>
  <si>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</si>
  <si>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</si>
  <si>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</si>
  <si>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</si>
  <si>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</si>
  <si>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</si>
  <si>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</si>
  <si>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</si>
  <si>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</si>
  <si>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</si>
  <si>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</si>
  <si>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</si>
  <si>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</si>
  <si>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</si>
  <si>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</si>
  <si>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</si>
  <si>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</si>
  <si>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</si>
  <si>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</si>
  <si>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</si>
  <si>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</si>
  <si>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</si>
  <si>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</si>
  <si>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</si>
  <si>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</si>
  <si>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</si>
  <si>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</si>
  <si>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</si>
  <si>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</si>
  <si>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</si>
  <si>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</si>
  <si>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</si>
  <si>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</si>
  <si>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</si>
  <si>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</si>
  <si>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</si>
  <si>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</si>
  <si>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</si>
  <si>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</si>
  <si>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</si>
  <si>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</si>
  <si>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</si>
  <si>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</si>
  <si>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</si>
  <si>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</si>
  <si>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</si>
  <si>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</si>
  <si>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</si>
  <si>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</si>
  <si>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</si>
  <si>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</si>
  <si>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</si>
  <si>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</si>
  <si>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</si>
  <si>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</si>
  <si>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</si>
  <si>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</si>
  <si>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</si>
  <si>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</si>
  <si>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</si>
  <si>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</si>
  <si>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</si>
  <si>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</si>
  <si>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</si>
  <si>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</si>
  <si>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</si>
  <si>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</si>
  <si>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</si>
  <si>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</si>
  <si>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</si>
  <si>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</si>
  <si>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</si>
  <si>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</si>
  <si>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</si>
  <si>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</si>
  <si>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</si>
  <si>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</si>
  <si>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</si>
  <si>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</si>
  <si>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</si>
  <si>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</si>
  <si>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</si>
  <si>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</si>
  <si>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</si>
  <si>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</si>
  <si>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</si>
  <si>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</si>
  <si>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</si>
  <si>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</si>
  <si>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</si>
  <si>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</si>
  <si>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</si>
  <si>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</si>
  <si>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</si>
  <si>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</si>
  <si>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</si>
  <si>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</si>
  <si>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</si>
  <si>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</si>
  <si>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</si>
  <si>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</si>
  <si>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</si>
  <si>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</si>
  <si>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</si>
  <si>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</si>
  <si>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</si>
  <si>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</si>
  <si>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</si>
  <si>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</si>
  <si>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</si>
  <si>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</si>
  <si>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</si>
  <si>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</si>
  <si>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</si>
  <si>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</si>
  <si>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</si>
  <si>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</si>
  <si>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</si>
  <si>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</si>
  <si>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</si>
  <si>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</si>
  <si>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</si>
  <si>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</si>
  <si>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</si>
  <si>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</si>
  <si>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</si>
  <si>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</si>
  <si>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</si>
  <si>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</si>
  <si>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</si>
  <si>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</si>
  <si>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</si>
  <si>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</si>
  <si>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</si>
  <si>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</si>
  <si>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</si>
  <si>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</si>
  <si>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</si>
  <si>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</si>
  <si>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</si>
  <si>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</si>
  <si>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</si>
  <si>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</si>
  <si>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</si>
  <si>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</si>
  <si>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</si>
  <si>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</si>
  <si>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</si>
  <si>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</si>
  <si>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</si>
  <si>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0.26</t>
  </si>
  <si>
    <t>▲ 3.19</t>
  </si>
  <si>
    <t>一般会計</t>
  </si>
  <si>
    <t>公共下水道事業会計</t>
  </si>
  <si>
    <t>介護保険特別会計</t>
  </si>
  <si>
    <t>国民健康保険特別会計</t>
  </si>
  <si>
    <t>農業集落排水事業会計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</si>
  <si>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</si>
  <si>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</si>
  <si>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</si>
  <si>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</si>
  <si>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</si>
  <si>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</si>
  <si>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</si>
  <si>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</si>
  <si>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</si>
  <si>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</si>
  <si>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海部南部水道企業団</t>
    <rPh sb="0" eb="9">
      <t>アマナンブスイドウキギョウダン</t>
    </rPh>
    <phoneticPr fontId="2"/>
  </si>
  <si>
    <t>愛知県後期高齢者医療広域連合（一般会計）</t>
    <rPh sb="0" eb="3">
      <t>アイチケン</t>
    </rPh>
    <rPh sb="3" eb="10">
      <t>コウキコウレイシャイリョウ</t>
    </rPh>
    <rPh sb="10" eb="14">
      <t>コウイキレンゴウ</t>
    </rPh>
    <rPh sb="15" eb="17">
      <t>イッパン</t>
    </rPh>
    <rPh sb="17" eb="19">
      <t>カイケイ</t>
    </rPh>
    <phoneticPr fontId="2"/>
  </si>
  <si>
    <t>愛知県後期高齢者医療広域連合（後期高齢者医療特別会計）</t>
    <rPh sb="0" eb="3">
      <t>アイチケン</t>
    </rPh>
    <rPh sb="3" eb="10">
      <t>コウキコウレイシャイリョウ</t>
    </rPh>
    <rPh sb="10" eb="14">
      <t>コウイキレンゴウ</t>
    </rPh>
    <rPh sb="15" eb="20">
      <t>コウキコウレイシャ</t>
    </rPh>
    <rPh sb="20" eb="22">
      <t>イリョウ</t>
    </rPh>
    <rPh sb="22" eb="26">
      <t>トクベツカイケイ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</si>
  <si>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</si>
  <si>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海部地区環境事務組合</t>
    <rPh sb="0" eb="10">
      <t>アマチクカンキョウジムクミアイ</t>
    </rPh>
    <phoneticPr fontId="2"/>
  </si>
  <si>
    <t>海部南部消防組合（一般会計）</t>
    <rPh sb="0" eb="8">
      <t>アマナンブショウボウクミアイ</t>
    </rPh>
    <rPh sb="9" eb="13">
      <t>イッパンカイケイ</t>
    </rPh>
    <phoneticPr fontId="2"/>
  </si>
  <si>
    <t>海部南部消防組合（消防指令センター特別会計）</t>
    <rPh sb="0" eb="8">
      <t>アマナンブショウボウクミアイ</t>
    </rPh>
    <rPh sb="9" eb="11">
      <t>ショウボウ</t>
    </rPh>
    <rPh sb="11" eb="13">
      <t>シレイ</t>
    </rPh>
    <rPh sb="17" eb="21">
      <t>トクベツカイケイ</t>
    </rPh>
    <phoneticPr fontId="2"/>
  </si>
  <si>
    <t>海部地区急病診療所組合</t>
    <rPh sb="0" eb="11">
      <t>アマチクキュウビョウシンリョウジョクミアイ</t>
    </rPh>
    <phoneticPr fontId="2"/>
  </si>
  <si>
    <t>海部地区水防事務組合</t>
    <rPh sb="0" eb="10">
      <t>アマチクスイボウジムクミアイ</t>
    </rPh>
    <phoneticPr fontId="2"/>
  </si>
  <si>
    <t>海部南部広域事務組合（一般会計）</t>
    <rPh sb="0" eb="10">
      <t>アマナンブコウイキジムクミアイ</t>
    </rPh>
    <rPh sb="11" eb="15">
      <t>イッパンカイケイ</t>
    </rPh>
    <phoneticPr fontId="2"/>
  </si>
  <si>
    <t>海部南部広域事務組合（障害者総合支援特別会計）</t>
    <rPh sb="0" eb="10">
      <t>アマナンブコウイキジムクミアイ</t>
    </rPh>
    <rPh sb="11" eb="14">
      <t>ショウガイシャ</t>
    </rPh>
    <rPh sb="14" eb="16">
      <t>ソウゴウ</t>
    </rPh>
    <rPh sb="16" eb="18">
      <t>シエン</t>
    </rPh>
    <rPh sb="18" eb="20">
      <t>トクベツ</t>
    </rPh>
    <rPh sb="20" eb="22">
      <t>カイケイ</t>
    </rPh>
    <phoneticPr fontId="2"/>
  </si>
  <si>
    <t>公共施設整備基金</t>
    <rPh sb="0" eb="4">
      <t>コウキョウシセツ</t>
    </rPh>
    <rPh sb="4" eb="8">
      <t>セイビキキン</t>
    </rPh>
    <phoneticPr fontId="5"/>
  </si>
  <si>
    <t>森林環境譲与税基金</t>
    <rPh sb="0" eb="9">
      <t>シンリンカンキョウジョウヨゼイキキン</t>
    </rPh>
    <phoneticPr fontId="5"/>
  </si>
  <si>
    <t>三ツ又池公園保全基金</t>
    <rPh sb="0" eb="1">
      <t>ミ</t>
    </rPh>
    <rPh sb="2" eb="4">
      <t>マタイケ</t>
    </rPh>
    <rPh sb="4" eb="6">
      <t>コウエン</t>
    </rPh>
    <rPh sb="6" eb="10">
      <t>ホゼンキキン</t>
    </rPh>
    <phoneticPr fontId="5"/>
  </si>
  <si>
    <t>地域福祉振興基金</t>
    <rPh sb="0" eb="4">
      <t>チイキフクシ</t>
    </rPh>
    <rPh sb="4" eb="8">
      <t>シンコウキキン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</si>
  <si>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</si>
  <si>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</si>
  <si>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は、有形固定資産減価償却率には影響しないJR・名鉄弥富駅自由通路整備事業による用地購入のための地方債発行等もあり、将来負担比率が2.5ポイント増加するとともに、減価償却の増加により、有形固定資産減価償却率は増加した。今後、公共施設の集約化・複合化・廃止等を踏まえた公共施設等の適正管理を計画的に進め、有形固定資産減価償却率の上昇を抑制する必要がある。なお、前述のように公共施設の適正管理を進めるにあたり、地方債の発行は抑えられないため、将来負担比率は更に上昇することが見込まれる。</t>
    <rPh sb="7" eb="13">
      <t>ユウケイコテイシサン</t>
    </rPh>
    <rPh sb="13" eb="18">
      <t>ゲンカショウキャクリツ</t>
    </rPh>
    <rPh sb="20" eb="22">
      <t>エイキョウ</t>
    </rPh>
    <rPh sb="44" eb="46">
      <t>ヨウチ</t>
    </rPh>
    <rPh sb="46" eb="48">
      <t>コウニュウ</t>
    </rPh>
    <rPh sb="52" eb="57">
      <t>チホウサイハッコウ</t>
    </rPh>
    <rPh sb="57" eb="58">
      <t>ナド</t>
    </rPh>
    <rPh sb="62" eb="66">
      <t>ショウライフタン</t>
    </rPh>
    <rPh sb="66" eb="68">
      <t>ヒリツ</t>
    </rPh>
    <rPh sb="76" eb="78">
      <t>ゾウカ</t>
    </rPh>
    <rPh sb="85" eb="87">
      <t>ゲンカ</t>
    </rPh>
    <rPh sb="90" eb="92">
      <t>ゾウカ</t>
    </rPh>
    <rPh sb="223" eb="229">
      <t>ショウライフタンヒリツ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</si>
  <si>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</si>
  <si>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</si>
  <si>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</si>
  <si>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</si>
  <si>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</si>
  <si>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</si>
  <si>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実質公債費比率は類似団体の傾向と同じく減少は続けてきたものの、将来負担比率が増加傾向であることから、借入に対する償還元金の増加により実質公債費比率も増加に転じることが見込まれる。令和４年度については0.1ポイント減となったが、新庁舎建設事業及び学校施設の長寿命化事業等、大型事業の元金償還が開始するため、令和５年度以降の実質公債費比率も維持又は増加が続く。これらの状況を踏まえて、公共施設の適正管理を実施する際は、学校施設の長寿命化改良事業や緊急防災・減災事業債の活用事業等交付税算入率が高く、公債費の実質負担が少ない事業から行うなど、慎重に事業を進めていく必要がある。</t>
    <rPh sb="123" eb="124">
      <t>オヨ</t>
    </rPh>
    <rPh sb="125" eb="129">
      <t>ガッコウシセツ</t>
    </rPh>
    <rPh sb="130" eb="134">
      <t>チョウジュミョウカ</t>
    </rPh>
    <rPh sb="134" eb="136">
      <t>ジギョウ</t>
    </rPh>
    <rPh sb="136" eb="137">
      <t>ナド</t>
    </rPh>
    <rPh sb="138" eb="142">
      <t>オオガタジギョウ</t>
    </rPh>
    <rPh sb="155" eb="157">
      <t>レイワ</t>
    </rPh>
    <rPh sb="158" eb="160">
      <t>ネンド</t>
    </rPh>
    <rPh sb="160" eb="162">
      <t>イコウ</t>
    </rPh>
    <rPh sb="168" eb="170">
      <t>ヒリツ</t>
    </rPh>
    <rPh sb="171" eb="173">
      <t>イジ</t>
    </rPh>
    <rPh sb="173" eb="174">
      <t>マタ</t>
    </rPh>
    <rPh sb="185" eb="187">
      <t>ジョウキョウ</t>
    </rPh>
    <rPh sb="188" eb="189">
      <t>フ</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</si>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</sst>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71279</c:v>
                </c:pt>
                <c:pt idx="4">
                  <c:v>74994</c:v>
                </c:pt>
              </c:numCache>
            </c:numRef>
          </c:val>
          <c:smooth val="0"/>
          <c:extLst>
            <c:ext xmlns:c16="http://schemas.microsoft.com/office/drawing/2014/chart" uri="{C3380CC4-5D6E-409C-BE32-E72D297353CC}">
              <c16:uniqueId val="{00000000-DF40-4AD3-A3C5-5992C314B3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71814</c:v>
                </c:pt>
                <c:pt idx="1">
                  <c:v>117952</c:v>
                </c:pt>
                <c:pt idx="2">
                  <c:v>26777</c:v>
                </c:pt>
                <c:pt idx="3">
                  <c:v>37501</c:v>
                </c:pt>
                <c:pt idx="4">
                  <c:v>51521</c:v>
                </c:pt>
              </c:numCache>
            </c:numRef>
          </c:val>
          <c:smooth val="0"/>
          <c:extLst>
            <c:ext xmlns:c16="http://schemas.microsoft.com/office/drawing/2014/chart" uri="{C3380CC4-5D6E-409C-BE32-E72D297353CC}">
              <c16:uniqueId val="{00000001-DF40-4AD3-A3C5-5992C314B3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4.41</c:v>
                </c:pt>
                <c:pt idx="1">
                  <c:v>5.16</c:v>
                </c:pt>
                <c:pt idx="2">
                  <c:v>6.12</c:v>
                </c:pt>
                <c:pt idx="3">
                  <c:v>7.03</c:v>
                </c:pt>
                <c:pt idx="4">
                  <c:v>8.42</c:v>
                </c:pt>
              </c:numCache>
            </c:numRef>
          </c:val>
          <c:extLst>
            <c:ext xmlns:c16="http://schemas.microsoft.com/office/drawing/2014/chart" uri="{C3380CC4-5D6E-409C-BE32-E72D297353CC}">
              <c16:uniqueId val="{00000000-10F6-434C-8F07-10BD0053F2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14.79</c:v>
                </c:pt>
                <c:pt idx="1">
                  <c:v>11.04</c:v>
                </c:pt>
                <c:pt idx="2">
                  <c:v>11.55</c:v>
                </c:pt>
                <c:pt idx="3">
                  <c:v>13.83</c:v>
                </c:pt>
                <c:pt idx="4">
                  <c:v>16.27</c:v>
                </c:pt>
              </c:numCache>
            </c:numRef>
          </c:val>
          <c:extLst>
            <c:ext xmlns:c16="http://schemas.microsoft.com/office/drawing/2014/chart" uri="{C3380CC4-5D6E-409C-BE32-E72D297353CC}">
              <c16:uniqueId val="{00000001-10F6-434C-8F07-10BD0053F2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-0.26</c:v>
                </c:pt>
                <c:pt idx="1">
                  <c:v>-3.19</c:v>
                </c:pt>
                <c:pt idx="2">
                  <c:v>2.12</c:v>
                </c:pt>
                <c:pt idx="3">
                  <c:v>4</c:v>
                </c:pt>
                <c:pt idx="4">
                  <c:v>3.67</c:v>
                </c:pt>
              </c:numCache>
            </c:numRef>
          </c:val>
          <c:smooth val="0"/>
          <c:extLst>
            <c:ext xmlns:c16="http://schemas.microsoft.com/office/drawing/2014/chart" uri="{C3380CC4-5D6E-409C-BE32-E72D297353CC}">
              <c16:uniqueId val="{00000002-10F6-434C-8F07-10BD0053F2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0.45</c:v>
                </c:pt>
                <c:pt idx="2">
                  <c:v>#N/A</c:v>
                </c:pt>
                <c:pt idx="3">
                  <c:v>0.67</c:v>
                </c:pt>
                <c:pt idx="4">
                  <c:v>0</c:v>
                </c:pt>
                <c:pt idx="5">
                  <c:v>0</c:v>
                </c:pt>
                <c:pt idx="6">
                  <c:v>0</c:v>
                </c:pt>
                <c:pt idx="7">
                  <c:v>0</c:v>
                </c:pt>
                <c:pt idx="8">
                  <c:v>0</c:v>
                </c:pt>
                <c:pt idx="9">
                  <c:v>0</c:v>
                </c:pt>
              </c:numCache>
            </c:numRef>
          </c:val>
          <c:extLst>
            <c:ext xmlns:c16="http://schemas.microsoft.com/office/drawing/2014/chart" uri="{C3380CC4-5D6E-409C-BE32-E72D297353CC}">
              <c16:uniqueId val="{00000000-92C3-4D62-8DEB-EAD4A18C7D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C3-4D62-8DEB-EAD4A18C7D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C3-4D62-8DEB-EAD4A18C7D6E}"/>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2C3-4D62-8DEB-EAD4A18C7D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0.01</c:v>
                </c:pt>
                <c:pt idx="8">
                  <c:v>#N/A</c:v>
                </c:pt>
                <c:pt idx="9">
                  <c:v>0.03</c:v>
                </c:pt>
              </c:numCache>
            </c:numRef>
          </c:val>
          <c:extLst>
            <c:ext xmlns:c16="http://schemas.microsoft.com/office/drawing/2014/chart" uri="{C3380CC4-5D6E-409C-BE32-E72D297353CC}">
              <c16:uniqueId val="{00000004-92C3-4D62-8DEB-EAD4A18C7D6E}"/>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0.05</c:v>
                </c:pt>
                <c:pt idx="6">
                  <c:v>#N/A</c:v>
                </c:pt>
                <c:pt idx="7">
                  <c:v>0.13</c:v>
                </c:pt>
                <c:pt idx="8">
                  <c:v>#N/A</c:v>
                </c:pt>
                <c:pt idx="9">
                  <c:v>0.12</c:v>
                </c:pt>
              </c:numCache>
            </c:numRef>
          </c:val>
          <c:extLst>
            <c:ext xmlns:c16="http://schemas.microsoft.com/office/drawing/2014/chart" uri="{C3380CC4-5D6E-409C-BE32-E72D297353CC}">
              <c16:uniqueId val="{00000005-92C3-4D62-8DEB-EAD4A18C7D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0.78</c:v>
                </c:pt>
                <c:pt idx="2">
                  <c:v>#N/A</c:v>
                </c:pt>
                <c:pt idx="3">
                  <c:v>0.94</c:v>
                </c:pt>
                <c:pt idx="4">
                  <c:v>#N/A</c:v>
                </c:pt>
                <c:pt idx="5">
                  <c:v>1.03</c:v>
                </c:pt>
                <c:pt idx="6">
                  <c:v>#N/A</c:v>
                </c:pt>
                <c:pt idx="7">
                  <c:v>1.2</c:v>
                </c:pt>
                <c:pt idx="8">
                  <c:v>#N/A</c:v>
                </c:pt>
                <c:pt idx="9">
                  <c:v>0.39</c:v>
                </c:pt>
              </c:numCache>
            </c:numRef>
          </c:val>
          <c:extLst>
            <c:ext xmlns:c16="http://schemas.microsoft.com/office/drawing/2014/chart" uri="{C3380CC4-5D6E-409C-BE32-E72D297353CC}">
              <c16:uniqueId val="{00000006-92C3-4D62-8DEB-EAD4A18C7D6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0.65</c:v>
                </c:pt>
                <c:pt idx="2">
                  <c:v>#N/A</c:v>
                </c:pt>
                <c:pt idx="3">
                  <c:v>0.69</c:v>
                </c:pt>
                <c:pt idx="4">
                  <c:v>#N/A</c:v>
                </c:pt>
                <c:pt idx="5">
                  <c:v>0.89</c:v>
                </c:pt>
                <c:pt idx="6">
                  <c:v>#N/A</c:v>
                </c:pt>
                <c:pt idx="7">
                  <c:v>0.77</c:v>
                </c:pt>
                <c:pt idx="8">
                  <c:v>#N/A</c:v>
                </c:pt>
                <c:pt idx="9">
                  <c:v>0.76</c:v>
                </c:pt>
              </c:numCache>
            </c:numRef>
          </c:val>
          <c:extLst>
            <c:ext xmlns:c16="http://schemas.microsoft.com/office/drawing/2014/chart" uri="{C3380CC4-5D6E-409C-BE32-E72D297353CC}">
              <c16:uniqueId val="{00000007-92C3-4D62-8DEB-EAD4A18C7D6E}"/>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1.57</c:v>
                </c:pt>
                <c:pt idx="6">
                  <c:v>#N/A</c:v>
                </c:pt>
                <c:pt idx="7">
                  <c:v>1.53</c:v>
                </c:pt>
                <c:pt idx="8">
                  <c:v>#N/A</c:v>
                </c:pt>
                <c:pt idx="9">
                  <c:v>1.8</c:v>
                </c:pt>
              </c:numCache>
            </c:numRef>
          </c:val>
          <c:extLst>
            <c:ext xmlns:c16="http://schemas.microsoft.com/office/drawing/2014/chart" uri="{C3380CC4-5D6E-409C-BE32-E72D297353CC}">
              <c16:uniqueId val="{00000008-92C3-4D62-8DEB-EAD4A18C7D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4.41</c:v>
                </c:pt>
                <c:pt idx="2">
                  <c:v>#N/A</c:v>
                </c:pt>
                <c:pt idx="3">
                  <c:v>5.16</c:v>
                </c:pt>
                <c:pt idx="4">
                  <c:v>#N/A</c:v>
                </c:pt>
                <c:pt idx="5">
                  <c:v>6.11</c:v>
                </c:pt>
                <c:pt idx="6">
                  <c:v>#N/A</c:v>
                </c:pt>
                <c:pt idx="7">
                  <c:v>7.02</c:v>
                </c:pt>
                <c:pt idx="8">
                  <c:v>#N/A</c:v>
                </c:pt>
                <c:pt idx="9">
                  <c:v>8.42</c:v>
                </c:pt>
              </c:numCache>
            </c:numRef>
          </c:val>
          <c:extLst>
            <c:ext xmlns:c16="http://schemas.microsoft.com/office/drawing/2014/chart" uri="{C3380CC4-5D6E-409C-BE32-E72D297353CC}">
              <c16:uniqueId val="{00000009-92C3-4D62-8DEB-EAD4A18C7D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945</c:v>
                </c:pt>
                <c:pt idx="5">
                  <c:v>935</c:v>
                </c:pt>
                <c:pt idx="8">
                  <c:v>925</c:v>
                </c:pt>
                <c:pt idx="11">
                  <c:v>931</c:v>
                </c:pt>
                <c:pt idx="14">
                  <c:v>1006</c:v>
                </c:pt>
              </c:numCache>
            </c:numRef>
          </c:val>
          <c:extLst>
            <c:ext xmlns:c16="http://schemas.microsoft.com/office/drawing/2014/chart" uri="{C3380CC4-5D6E-409C-BE32-E72D297353CC}">
              <c16:uniqueId val="{00000000-5846-40AD-8E9D-570C2662F5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46-40AD-8E9D-570C2662F5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46-40AD-8E9D-570C2662F5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8</c:v>
                </c:pt>
                <c:pt idx="6">
                  <c:v>13</c:v>
                </c:pt>
                <c:pt idx="9">
                  <c:v>20</c:v>
                </c:pt>
                <c:pt idx="12">
                  <c:v>34</c:v>
                </c:pt>
              </c:numCache>
            </c:numRef>
          </c:val>
          <c:extLst>
            <c:ext xmlns:c16="http://schemas.microsoft.com/office/drawing/2014/chart" uri="{C3380CC4-5D6E-409C-BE32-E72D297353CC}">
              <c16:uniqueId val="{00000003-5846-40AD-8E9D-570C2662F5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326</c:v>
                </c:pt>
                <c:pt idx="3">
                  <c:v>352</c:v>
                </c:pt>
                <c:pt idx="6">
                  <c:v>357</c:v>
                </c:pt>
                <c:pt idx="9">
                  <c:v>330</c:v>
                </c:pt>
                <c:pt idx="12">
                  <c:v>336</c:v>
                </c:pt>
              </c:numCache>
            </c:numRef>
          </c:val>
          <c:extLst>
            <c:ext xmlns:c16="http://schemas.microsoft.com/office/drawing/2014/chart" uri="{C3380CC4-5D6E-409C-BE32-E72D297353CC}">
              <c16:uniqueId val="{00000004-5846-40AD-8E9D-570C2662F5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46-40AD-8E9D-570C2662F5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46-40AD-8E9D-570C2662F5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1142</c:v>
                </c:pt>
                <c:pt idx="3">
                  <c:v>1094</c:v>
                </c:pt>
                <c:pt idx="6">
                  <c:v>1076</c:v>
                </c:pt>
                <c:pt idx="9">
                  <c:v>1048</c:v>
                </c:pt>
                <c:pt idx="12">
                  <c:v>1157</c:v>
                </c:pt>
              </c:numCache>
            </c:numRef>
          </c:val>
          <c:extLst>
            <c:ext xmlns:c16="http://schemas.microsoft.com/office/drawing/2014/chart" uri="{C3380CC4-5D6E-409C-BE32-E72D297353CC}">
              <c16:uniqueId val="{00000007-5846-40AD-8E9D-570C2662F5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523</c:v>
                </c:pt>
                <c:pt idx="2">
                  <c:v>#N/A</c:v>
                </c:pt>
                <c:pt idx="3">
                  <c:v>#N/A</c:v>
                </c:pt>
                <c:pt idx="4">
                  <c:v>519</c:v>
                </c:pt>
                <c:pt idx="5">
                  <c:v>#N/A</c:v>
                </c:pt>
                <c:pt idx="6">
                  <c:v>#N/A</c:v>
                </c:pt>
                <c:pt idx="7">
                  <c:v>521</c:v>
                </c:pt>
                <c:pt idx="8">
                  <c:v>#N/A</c:v>
                </c:pt>
                <c:pt idx="9">
                  <c:v>#N/A</c:v>
                </c:pt>
                <c:pt idx="10">
                  <c:v>467</c:v>
                </c:pt>
                <c:pt idx="11">
                  <c:v>#N/A</c:v>
                </c:pt>
                <c:pt idx="12">
                  <c:v>#N/A</c:v>
                </c:pt>
                <c:pt idx="13">
                  <c:v>521</c:v>
                </c:pt>
                <c:pt idx="14">
                  <c:v>#N/A</c:v>
                </c:pt>
              </c:numCache>
            </c:numRef>
          </c:val>
          <c:smooth val="0"/>
          <c:extLst>
            <c:ext xmlns:c16="http://schemas.microsoft.com/office/drawing/2014/chart" uri="{C3380CC4-5D6E-409C-BE32-E72D297353CC}">
              <c16:uniqueId val="{00000008-5846-40AD-8E9D-570C2662F5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12822</c:v>
                </c:pt>
                <c:pt idx="5">
                  <c:v>13341</c:v>
                </c:pt>
                <c:pt idx="8">
                  <c:v>13174</c:v>
                </c:pt>
                <c:pt idx="11">
                  <c:v>13587</c:v>
                </c:pt>
                <c:pt idx="14">
                  <c:v>13228</c:v>
                </c:pt>
              </c:numCache>
            </c:numRef>
          </c:val>
          <c:extLst>
            <c:ext xmlns:c16="http://schemas.microsoft.com/office/drawing/2014/chart" uri="{C3380CC4-5D6E-409C-BE32-E72D297353CC}">
              <c16:uniqueId val="{00000000-4829-4912-A991-D9D2B91AAA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829-4912-A991-D9D2B91AAA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2315</c:v>
                </c:pt>
                <c:pt idx="5">
                  <c:v>2107</c:v>
                </c:pt>
                <c:pt idx="8">
                  <c:v>1919</c:v>
                </c:pt>
                <c:pt idx="11">
                  <c:v>2611</c:v>
                </c:pt>
                <c:pt idx="14">
                  <c:v>3019</c:v>
                </c:pt>
              </c:numCache>
            </c:numRef>
          </c:val>
          <c:extLst>
            <c:ext xmlns:c16="http://schemas.microsoft.com/office/drawing/2014/chart" uri="{C3380CC4-5D6E-409C-BE32-E72D297353CC}">
              <c16:uniqueId val="{00000002-4829-4912-A991-D9D2B91AAA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29-4912-A991-D9D2B91AAA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29-4912-A991-D9D2B91AAA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29-4912-A991-D9D2B91AAA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2233</c:v>
                </c:pt>
                <c:pt idx="3">
                  <c:v>2205</c:v>
                </c:pt>
                <c:pt idx="6">
                  <c:v>2189</c:v>
                </c:pt>
                <c:pt idx="9">
                  <c:v>2177</c:v>
                </c:pt>
                <c:pt idx="12">
                  <c:v>2209</c:v>
                </c:pt>
              </c:numCache>
            </c:numRef>
          </c:val>
          <c:extLst>
            <c:ext xmlns:c16="http://schemas.microsoft.com/office/drawing/2014/chart" uri="{C3380CC4-5D6E-409C-BE32-E72D297353CC}">
              <c16:uniqueId val="{00000006-4829-4912-A991-D9D2B91AAA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87</c:v>
                </c:pt>
                <c:pt idx="3">
                  <c:v>164</c:v>
                </c:pt>
                <c:pt idx="6">
                  <c:v>232</c:v>
                </c:pt>
                <c:pt idx="9">
                  <c:v>278</c:v>
                </c:pt>
                <c:pt idx="12">
                  <c:v>243</c:v>
                </c:pt>
              </c:numCache>
            </c:numRef>
          </c:val>
          <c:extLst>
            <c:ext xmlns:c16="http://schemas.microsoft.com/office/drawing/2014/chart" uri="{C3380CC4-5D6E-409C-BE32-E72D297353CC}">
              <c16:uniqueId val="{00000007-4829-4912-A991-D9D2B91AAA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7238</c:v>
                </c:pt>
                <c:pt idx="3">
                  <c:v>7457</c:v>
                </c:pt>
                <c:pt idx="6">
                  <c:v>7548</c:v>
                </c:pt>
                <c:pt idx="9">
                  <c:v>7361</c:v>
                </c:pt>
                <c:pt idx="12">
                  <c:v>7140</c:v>
                </c:pt>
              </c:numCache>
            </c:numRef>
          </c:val>
          <c:extLst>
            <c:ext xmlns:c16="http://schemas.microsoft.com/office/drawing/2014/chart" uri="{C3380CC4-5D6E-409C-BE32-E72D297353CC}">
              <c16:uniqueId val="{00000008-4829-4912-A991-D9D2B91AAA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29-4912-A991-D9D2B91AAA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11526</c:v>
                </c:pt>
                <c:pt idx="3">
                  <c:v>14653</c:v>
                </c:pt>
                <c:pt idx="6">
                  <c:v>14383</c:v>
                </c:pt>
                <c:pt idx="9">
                  <c:v>15165</c:v>
                </c:pt>
                <c:pt idx="12">
                  <c:v>15555</c:v>
                </c:pt>
              </c:numCache>
            </c:numRef>
          </c:val>
          <c:extLst>
            <c:ext xmlns:c16="http://schemas.microsoft.com/office/drawing/2014/chart" uri="{C3380CC4-5D6E-409C-BE32-E72D297353CC}">
              <c16:uniqueId val="{0000000A-4829-4912-A991-D9D2B91AAA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5947</c:v>
                </c:pt>
                <c:pt idx="2">
                  <c:v>#N/A</c:v>
                </c:pt>
                <c:pt idx="3">
                  <c:v>#N/A</c:v>
                </c:pt>
                <c:pt idx="4">
                  <c:v>9032</c:v>
                </c:pt>
                <c:pt idx="5">
                  <c:v>#N/A</c:v>
                </c:pt>
                <c:pt idx="6">
                  <c:v>#N/A</c:v>
                </c:pt>
                <c:pt idx="7">
                  <c:v>9260</c:v>
                </c:pt>
                <c:pt idx="8">
                  <c:v>#N/A</c:v>
                </c:pt>
                <c:pt idx="9">
                  <c:v>#N/A</c:v>
                </c:pt>
                <c:pt idx="10">
                  <c:v>8783</c:v>
                </c:pt>
                <c:pt idx="11">
                  <c:v>#N/A</c:v>
                </c:pt>
                <c:pt idx="12">
                  <c:v>#N/A</c:v>
                </c:pt>
                <c:pt idx="13">
                  <c:v>8900</c:v>
                </c:pt>
                <c:pt idx="14">
                  <c:v>#N/A</c:v>
                </c:pt>
              </c:numCache>
            </c:numRef>
          </c:val>
          <c:smooth val="0"/>
          <c:extLst>
            <c:ext xmlns:c16="http://schemas.microsoft.com/office/drawing/2014/chart" uri="{C3380CC4-5D6E-409C-BE32-E72D297353CC}">
              <c16:uniqueId val="{0000000B-4829-4912-A991-D9D2B91AAA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1234</c:v>
                </c:pt>
                <c:pt idx="1">
                  <c:v>1549</c:v>
                </c:pt>
                <c:pt idx="2">
                  <c:v>1808</c:v>
                </c:pt>
              </c:numCache>
            </c:numRef>
          </c:val>
          <c:extLst>
            <c:ext xmlns:c16="http://schemas.microsoft.com/office/drawing/2014/chart" uri="{C3380CC4-5D6E-409C-BE32-E72D297353CC}">
              <c16:uniqueId val="{00000000-1AE1-4C0A-A3E3-E593D181FF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173</c:v>
                </c:pt>
                <c:pt idx="1">
                  <c:v>391</c:v>
                </c:pt>
                <c:pt idx="2">
                  <c:v>391</c:v>
                </c:pt>
              </c:numCache>
            </c:numRef>
          </c:val>
          <c:extLst>
            <c:ext xmlns:c16="http://schemas.microsoft.com/office/drawing/2014/chart" uri="{C3380CC4-5D6E-409C-BE32-E72D297353CC}">
              <c16:uniqueId val="{00000001-1AE1-4C0A-A3E3-E593D181FF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187</c:v>
                </c:pt>
                <c:pt idx="1">
                  <c:v>349</c:v>
                </c:pt>
                <c:pt idx="2">
                  <c:v>439</c:v>
                </c:pt>
              </c:numCache>
            </c:numRef>
          </c:val>
          <c:extLst>
            <c:ext xmlns:c16="http://schemas.microsoft.com/office/drawing/2014/chart" uri="{C3380CC4-5D6E-409C-BE32-E72D297353CC}">
              <c16:uniqueId val="{00000002-1AE1-4C0A-A3E3-E593D181FF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{9BCE101F-DD2D-4B95-8569-4ECFA75D4421}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E86-4537-8F34-6E6999997C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{178E78E5-398A-4D9E-AEBF-6FAA60AE0D02}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86-4537-8F34-6E6999997C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{5FD86C4B-DA03-485D-A9CA-B5F992526F2E}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86-4537-8F34-6E6999997C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{9D273BF6-8DC5-4F7C-B136-A9677ADF5FEA}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86-4537-8F34-6E6999997C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{3942D70C-76FD-4ED3-8A0D-E4DEFEBC661F}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86-4537-8F34-6E6999997C0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{C4A536B3-E9DA-49D0-B797-1C86811508E9}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E86-4537-8F34-6E6999997C0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{E7B12B1A-4C3C-4B35-92CC-16F8914AA369}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E86-4537-8F34-6E6999997C0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{83C91F57-F029-45C2-998D-54F12FE04627}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E86-4537-8F34-6E6999997C0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{B1CA87AB-A30E-4D52-820B-5E6D6F84516B}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E86-4537-8F34-6E6999997C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61.1</c:v>
                </c:pt>
                <c:pt idx="16">
                  <c:v>63.2</c:v>
                </c:pt>
                <c:pt idx="24">
                  <c:v>64.2</c:v>
                </c:pt>
                <c:pt idx="32">
                  <c:v>65.400000000000006</c:v>
                </c:pt>
              </c:numCache>
            </c:numRef>
          </c:xVal>
          <c:yVal>
            <c:numRef>
              <c:f>公会計指標分析・財政指標組合せ分析表!$BP$51:$DC$51</c:f>
              <c:numCache>
                <c:formatCode>#,##0.0;"▲ "#,##0.0</c:formatCode>
                <c:ptCount val="40"/>
                <c:pt idx="0">
                  <c:v>63.1</c:v>
                </c:pt>
                <c:pt idx="8">
                  <c:v>96.8</c:v>
                </c:pt>
                <c:pt idx="16">
                  <c:v>94.8</c:v>
                </c:pt>
                <c:pt idx="24">
                  <c:v>85.5</c:v>
                </c:pt>
                <c:pt idx="32">
                  <c:v>88</c:v>
                </c:pt>
              </c:numCache>
            </c:numRef>
          </c:yVal>
          <c:smooth val="0"/>
          <c:extLst>
            <c:ext xmlns:c16="http://schemas.microsoft.com/office/drawing/2014/chart" uri="{C3380CC4-5D6E-409C-BE32-E72D297353CC}">
              <c16:uniqueId val="{00000009-0E86-4537-8F34-6E6999997C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{B782CFEB-7CAF-428D-878D-AEFAE0CB51B7}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E86-4537-8F34-6E6999997C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{0E105607-4766-4A8A-A296-03F4578F3CB5}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86-4537-8F34-6E6999997C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{EBAAD772-BD34-4CA5-8021-1EE7E551BEC2}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86-4537-8F34-6E6999997C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{C8950C7E-AE32-4D71-81A0-331B305AE556}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86-4537-8F34-6E6999997C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{3DA32A6F-F04A-4D6B-9C5C-394B770017BD}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86-4537-8F34-6E6999997C0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{00BA7942-6E34-4C17-A238-A1AB3E3041AB}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E86-4537-8F34-6E6999997C0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{22ADD827-F7BB-4BA6-97DC-579CE95291C3}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E86-4537-8F34-6E6999997C0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{E3459521-8D60-4972-9C08-3AAB99F1EA08}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E86-4537-8F34-6E6999997C0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{18255F91-E3D7-4C01-BC69-20A2E11CCBAD}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E86-4537-8F34-6E6999997C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62.8</c:v>
                </c:pt>
                <c:pt idx="32">
                  <c:v>63.9</c:v>
                </c:pt>
              </c:numCache>
            </c:numRef>
          </c:xVal>
          <c:yVal>
            <c:numRef>
              <c:f>公会計指標分析・財政指標組合せ分析表!$BP$55:$DC$55</c:f>
              <c:numCache>
                <c:formatCode>#,##0.0;"▲ "#,##0.0</c:formatCode>
                <c:ptCount val="40"/>
                <c:pt idx="0">
                  <c:v>52.7</c:v>
                </c:pt>
                <c:pt idx="8">
                  <c:v>49.7</c:v>
                </c:pt>
                <c:pt idx="16">
                  <c:v>37.299999999999997</c:v>
                </c:pt>
                <c:pt idx="24">
                  <c:v>23</c:v>
                </c:pt>
                <c:pt idx="32">
                  <c:v>15.5</c:v>
                </c:pt>
              </c:numCache>
            </c:numRef>
          </c:yVal>
          <c:smooth val="0"/>
          <c:extLst>
            <c:ext xmlns:c16="http://schemas.microsoft.com/office/drawing/2014/chart" uri="{C3380CC4-5D6E-409C-BE32-E72D297353CC}">
              <c16:uniqueId val="{00000013-0E86-4537-8F34-6E6999997C0C}"/>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{F3E00958-2933-4772-9322-AF9D1880C770}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A9C-4115-9545-427A8CDF41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{4A5B84BA-756E-420E-9BA4-F84603C12EA9}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9C-4115-9545-427A8CDF41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{5ECB9CBD-4687-479D-956E-2BCDA4FE96EB}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9C-4115-9545-427A8CDF41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{A3EC06C6-E9BD-4E41-BA36-E1C8E7AAE9F0}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9C-4115-9545-427A8CDF41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{5B497753-AACA-4444-8231-56E3CD324238}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9C-4115-9545-427A8CDF41C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{8EC17BA3-087F-4869-A163-3F1A1AB660B5}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A9C-4115-9545-427A8CDF41C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{1F8A5F42-95F5-47FF-844C-DB209011B477}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A9C-4115-9545-427A8CDF41C2}"/>
                </c:ext>
              </c:extLst>
            </c:dLbl>
            <c:dLbl>
              <c:idx val="24"/>
              <c:layout>
                <c:manualLayout>
                  <c:x val="-3.7842225392624447E-2"/>
                  <c:y val="-7.3221273683871643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{4E831965-BFAB-4778-9359-E3C0ECEE668D}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A9C-4115-9545-427A8CDF41C2}"/>
                </c:ext>
              </c:extLst>
            </c:dLbl>
            <c:dLbl>
              <c:idx val="32"/>
              <c:layout>
                <c:manualLayout>
                  <c:x val="-2.5298460057526718E-2"/>
                  <c:y val="-5.1612020491716336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{82358C81-AAEF-4F3A-9C25-AA6589B5D338}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A9C-4115-9545-427A8CDF41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5.7</c:v>
                </c:pt>
                <c:pt idx="16">
                  <c:v>5.4</c:v>
                </c:pt>
                <c:pt idx="24">
                  <c:v>5.0999999999999996</c:v>
                </c:pt>
                <c:pt idx="32">
                  <c:v>5</c:v>
                </c:pt>
              </c:numCache>
            </c:numRef>
          </c:xVal>
          <c:yVal>
            <c:numRef>
              <c:f>公会計指標分析・財政指標組合せ分析表!$BP$73:$DC$73</c:f>
              <c:numCache>
                <c:formatCode>#,##0.0;"▲ "#,##0.0</c:formatCode>
                <c:ptCount val="40"/>
                <c:pt idx="0">
                  <c:v>63.1</c:v>
                </c:pt>
                <c:pt idx="8">
                  <c:v>96.8</c:v>
                </c:pt>
                <c:pt idx="16">
                  <c:v>94.8</c:v>
                </c:pt>
                <c:pt idx="24">
                  <c:v>85.5</c:v>
                </c:pt>
                <c:pt idx="32">
                  <c:v>88</c:v>
                </c:pt>
              </c:numCache>
            </c:numRef>
          </c:yVal>
          <c:smooth val="0"/>
          <c:extLst>
            <c:ext xmlns:c16="http://schemas.microsoft.com/office/drawing/2014/chart" uri="{C3380CC4-5D6E-409C-BE32-E72D297353CC}">
              <c16:uniqueId val="{00000009-3A9C-4115-9545-427A8CDF41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{A2E9DEE6-9A24-4E78-98BF-65C492E38074}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A9C-4115-9545-427A8CDF41C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{D3DEC0DE-60B3-45B6-B95C-C489EE4A81AE}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9C-4115-9545-427A8CDF41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{852DC343-7793-45FD-A2D6-F16FE4E5835B}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9C-4115-9545-427A8CDF41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{4D7EE859-54FD-44F5-9CBA-108082386776}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9C-4115-9545-427A8CDF41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{1506F375-9487-4DBF-9F20-AB17C4353A74}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9C-4115-9545-427A8CDF41C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{7DD21BE3-206A-4AE6-97E2-BA275C095468}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A9C-4115-9545-427A8CDF41C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{394AA96A-26B5-41CC-9544-8265E20A67EA}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A9C-4115-9545-427A8CDF41C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{8727B775-F4A5-40FF-B0B2-90D338ADC8EF}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A9C-4115-9545-427A8CDF41C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{FD23894E-D0F3-4DAB-B14D-032403C3A276}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A9C-4115-9545-427A8CDF41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8.1999999999999993</c:v>
                </c:pt>
                <c:pt idx="32">
                  <c:v>8</c:v>
                </c:pt>
              </c:numCache>
            </c:numRef>
          </c:xVal>
          <c:yVal>
            <c:numRef>
              <c:f>公会計指標分析・財政指標組合せ分析表!$BP$77:$DC$77</c:f>
              <c:numCache>
                <c:formatCode>#,##0.0;"▲ "#,##0.0</c:formatCode>
                <c:ptCount val="40"/>
                <c:pt idx="0">
                  <c:v>52.7</c:v>
                </c:pt>
                <c:pt idx="8">
                  <c:v>49.7</c:v>
                </c:pt>
                <c:pt idx="16">
                  <c:v>37.299999999999997</c:v>
                </c:pt>
                <c:pt idx="24">
                  <c:v>23</c:v>
                </c:pt>
                <c:pt idx="32">
                  <c:v>15.5</c:v>
                </c:pt>
              </c:numCache>
            </c:numRef>
          </c:yVal>
          <c:smooth val="0"/>
          <c:extLst>
            <c:ext xmlns:c16="http://schemas.microsoft.com/office/drawing/2014/chart" uri="{C3380CC4-5D6E-409C-BE32-E72D297353CC}">
              <c16:uniqueId val="{00000013-3A9C-4115-9545-427A8CDF41C2}"/>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主に一般会計の元利償還金において庁舎建設事業に係る元金償還が開始したことにより</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百万円増加し、また、これに伴う算入公債費等の増加等が減少要因となり、結果として、実質公債費比率の分子は</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増加した。今後については、火葬場整備事業債等の元金償還が始まることと、公共施設の長寿命化等の大型事業や海部南部消防組合の庁舎建設事業等に係る地方債により今後も増加することが見込まれ、積極的な財源確保及び行政コストの削減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将来負担額においては、一般会計等に係る地方債の現在高が</a:t>
          </a:r>
          <a:r>
            <a:rPr kumimoji="1" lang="en-US" altLang="ja-JP" sz="1400">
              <a:latin typeface="ＭＳ ゴシック" pitchFamily="49" charset="-128"/>
              <a:ea typeface="ＭＳ ゴシック" pitchFamily="49" charset="-128"/>
            </a:rPr>
            <a:t>390</a:t>
          </a:r>
          <a:r>
            <a:rPr kumimoji="1" lang="ja-JP" altLang="en-US" sz="1400">
              <a:latin typeface="ＭＳ ゴシック" pitchFamily="49" charset="-128"/>
              <a:ea typeface="ＭＳ ゴシック" pitchFamily="49" charset="-128"/>
            </a:rPr>
            <a:t>百万円の増加となったものの、公営企業等繰入見込額の減少や充当可能財源等が増加したことで、将来負担比率の分子は</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今後控えている小中学校の長寿命化改良事業等により地方債の発行額は増加し、充当可能基金の増加も見込めないことから、将来負担比率は上昇することを想定し、将来世代の負担を過大なものにしないために、行政改革実施計画に基づき、事務事業の合理化・効率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愛知県弥富市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令和４年度当初予算においては、財政調整基金約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百万円を取り崩す予定であったが、令和３年度からの繰越金や市税の増額補正等の影響もあり、最終的には財政調整基金と減債基金の取り崩しは無くなり、財政調整基金に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今後も老朽化した公共施設の長寿命化等が控えているため、公共施設の集約化・複合化・廃止等を踏まえた公共施設等の適正管理を行いながら、基金全体の管理運営に努める。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：庁舎、学校その他の公共施設の整備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・森林環境譲与税基金：木材利用の促進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：市内の公園である三ツ又池公園の保全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：福祉活動の促進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：令和４年度においては取崩しはなく、新たに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・森林環境譲与税基金：弥生小学校長寿命化改良事業にあわせ、木材利用のため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また、令和４年度の森林環境譲与税を公共施設整備の際の木材利用のため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：三ツ又池公園維持管理費として毎年約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百万円取崩しているため。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：公共施設再配置計画に基づき、施設の長寿命化や集約化・複合化・廃止等に充てる方針である。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・森林環境譲与税基金：公共施設の長寿命化等の際に充てる方針である。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：今後も公園の維持管理費用として毎年取崩す方針である。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：福祉施設の修繕に充てる方針である。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令和３年度からの繰越金や市税の増額補正等の影響もあり、最終的には財政調整基金の取り崩しは無くなり、財政調整基金に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増加している障害福祉サービス等の扶助費や介護保険、後期高齢者医療特別会計への繰出金だけでなく、公共施設の長寿命化等も控えているため、人件費や物件費増加の抑制に努め、事業見直し等の行財政改革の推進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％を下回らないような慎重な財政運営に努める。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令和３年度は、普通交付税の追加交付の中の臨時財政対策債償還基金費により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百万円増加したが、令和４年度においてはこのような普通交付税の追加交付はなく、利子分の積立のみを行った。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庁舎整備事業債の元金償還が本格化し、今後も公共施設の長寿命化等も控えていることから公債費は増加する見込みである。しかし、目下の財政状況では基金残高を増加させることは厳しい状況である。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ポイントの増加となり、類似団体平均値との差は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。本市</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人口規模に比べ面積が大き</a:t>
          </a:r>
          <a:r>
            <a:rPr kumimoji="1" lang="ja-JP" altLang="en-US" sz="1100">
              <a:solidFill>
                <a:schemeClr val="dk1"/>
              </a:solidFill>
              <a:effectLst/>
              <a:latin typeface="+mn-lt"/>
              <a:ea typeface="+mn-ea"/>
              <a:cs typeface="+mn-cs"/>
            </a:rPr>
            <a:t>いことから</a:t>
          </a:r>
          <a:r>
            <a:rPr kumimoji="1" lang="ja-JP" altLang="ja-JP" sz="1100">
              <a:solidFill>
                <a:schemeClr val="dk1"/>
              </a:solidFill>
              <a:effectLst/>
              <a:latin typeface="+mn-lt"/>
              <a:ea typeface="+mn-ea"/>
              <a:cs typeface="+mn-cs"/>
            </a:rPr>
            <a:t>、インフラ施設の更新に多額の費用を要</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現状の施設規模を維持したまま施設の更新を行うことは困難であるため、公共施設の集約化・複合化・廃止等を踏まえた公共施設等の適正管理を行う必要がある。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5351992"/>
          <a:ext cx="1270" cy="127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66243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513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5351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5857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63077</xdr:rowOff>
    </xdr:from>
    <xdr:to>
      <xdr:col>7</xdr:col>
      <xdr:colOff>187325</xdr:colOff>
      <xdr:row>30</xdr:row>
      <xdr:rowOff>164677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861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6055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603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601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140335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588385" y="6063615"/>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867025" y="5976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97155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17825" y="6027632"/>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19646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47265" y="5955877"/>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25905" y="5980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64770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576705" y="5955877"/>
          <a:ext cx="67056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39598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85319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38129" y="571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06756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9754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397009" y="564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39598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067569" y="59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397009"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小中学校長寿命化事業等の大型事業の開始や、防災計画に基づく事業により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57.9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した。類似団体平均値と乖離</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、今後も小中学校の長寿命化事業等の大型事業の算入が控えているため今後はさらに増加が見込まれる。そのため、積極的な財源確保及び行政コストの削減に努める必要がある</a:t>
          </a:r>
          <a:r>
            <a:rPr kumimoji="1" lang="ja-JP" altLang="en-US"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3027660" y="5211868"/>
          <a:ext cx="1269" cy="12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3080365" y="64302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2963525" y="6426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3080365" y="5675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001625" y="5820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359005" y="5764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126167</xdr:rowOff>
    </xdr:from>
    <xdr:to>
      <xdr:col>68</xdr:col>
      <xdr:colOff>123825</xdr:colOff>
      <xdr:row>31</xdr:row>
      <xdr:rowOff>56317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688445" y="5924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25845</xdr:rowOff>
    </xdr:from>
    <xdr:to>
      <xdr:col>64</xdr:col>
      <xdr:colOff>123825</xdr:colOff>
      <xdr:row>31</xdr:row>
      <xdr:rowOff>127445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017885" y="59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22126</xdr:rowOff>
    </xdr:from>
    <xdr:to>
      <xdr:col>60</xdr:col>
      <xdr:colOff>123825</xdr:colOff>
      <xdr:row>31</xdr:row>
      <xdr:rowOff>123726</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0347325" y="59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152026</xdr:rowOff>
    </xdr:from>
    <xdr:to>
      <xdr:col>76</xdr:col>
      <xdr:colOff>73025</xdr:colOff>
      <xdr:row>32</xdr:row>
      <xdr:rowOff>82176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001625" y="6118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130453</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3080365" y="6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82578</xdr:rowOff>
    </xdr:from>
    <xdr:to>
      <xdr:col>72</xdr:col>
      <xdr:colOff>123825</xdr:colOff>
      <xdr:row>32</xdr:row>
      <xdr:rowOff>12728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359005" y="6049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133378</xdr:rowOff>
    </xdr:from>
    <xdr:to>
      <xdr:col>76</xdr:col>
      <xdr:colOff>22225</xdr:colOff>
      <xdr:row>32</xdr:row>
      <xdr:rowOff>31376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2409805" y="6099838"/>
          <a:ext cx="619760" cy="6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106638</xdr:rowOff>
    </xdr:from>
    <xdr:to>
      <xdr:col>68</xdr:col>
      <xdr:colOff>123825</xdr:colOff>
      <xdr:row>33</xdr:row>
      <xdr:rowOff>36788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688445" y="6240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133378</xdr:rowOff>
    </xdr:from>
    <xdr:to>
      <xdr:col>72</xdr:col>
      <xdr:colOff>73025</xdr:colOff>
      <xdr:row>32</xdr:row>
      <xdr:rowOff>157438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1739245" y="6099838"/>
          <a:ext cx="670560" cy="19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24546</xdr:rowOff>
    </xdr:from>
    <xdr:to>
      <xdr:col>64</xdr:col>
      <xdr:colOff>123825</xdr:colOff>
      <xdr:row>33</xdr:row>
      <xdr:rowOff>126146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017885" y="63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157438</xdr:rowOff>
    </xdr:from>
    <xdr:to>
      <xdr:col>68</xdr:col>
      <xdr:colOff>73025</xdr:colOff>
      <xdr:row>33</xdr:row>
      <xdr:rowOff>75347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068685" y="6291538"/>
          <a:ext cx="670560" cy="8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84377</xdr:rowOff>
    </xdr:from>
    <xdr:to>
      <xdr:col>60</xdr:col>
      <xdr:colOff>123825</xdr:colOff>
      <xdr:row>32</xdr:row>
      <xdr:rowOff>14527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0347325" y="6050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135177</xdr:rowOff>
    </xdr:from>
    <xdr:to>
      <xdr:col>64</xdr:col>
      <xdr:colOff>73025</xdr:colOff>
      <xdr:row>33</xdr:row>
      <xdr:rowOff>75347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0398125" y="6101637"/>
          <a:ext cx="670560" cy="2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2185092" y="55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72844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1527232" y="570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143972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0856672" y="577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140253</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0186112" y="577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3855</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2185092" y="613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27915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1527232" y="632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117274</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0856672" y="64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5654</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0186112" y="61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84263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842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55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6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xdr:rowOff>
    </xdr:from>
    <xdr:to>
      <xdr:col>24</xdr:col>
      <xdr:colOff>114300</xdr:colOff>
      <xdr:row>39</xdr:row>
      <xdr:rowOff>113665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161942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147320</xdr:rowOff>
    </xdr:from>
    <xdr:to>
      <xdr:col>20</xdr:col>
      <xdr:colOff>38100</xdr:colOff>
      <xdr:row>39</xdr:row>
      <xdr:rowOff>77470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51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26670</xdr:rowOff>
    </xdr:from>
    <xdr:to>
      <xdr:col>24</xdr:col>
      <xdr:colOff>63500</xdr:colOff>
      <xdr:row>39</xdr:row>
      <xdr:rowOff>62865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5646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48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53605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165735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49605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38735</xdr:rowOff>
    </xdr:from>
    <xdr:to>
      <xdr:col>6</xdr:col>
      <xdr:colOff>38100</xdr:colOff>
      <xdr:row>38</xdr:row>
      <xdr:rowOff>140335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409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89535</xdr:rowOff>
    </xdr:from>
    <xdr:to>
      <xdr:col>10</xdr:col>
      <xdr:colOff>114300</xdr:colOff>
      <xdr:row>38</xdr:row>
      <xdr:rowOff>125730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45985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519185"/>
          <a:ext cx="0" cy="14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69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6985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2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519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58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733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167666</xdr:rowOff>
    </xdr:from>
    <xdr:to>
      <xdr:col>46</xdr:col>
      <xdr:colOff>38100</xdr:colOff>
      <xdr:row>40</xdr:row>
      <xdr:rowOff>97816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7056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17399</xdr:rowOff>
    </xdr:from>
    <xdr:to>
      <xdr:col>41</xdr:col>
      <xdr:colOff>101600</xdr:colOff>
      <xdr:row>40</xdr:row>
      <xdr:rowOff>118999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7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23667</xdr:rowOff>
    </xdr:from>
    <xdr:to>
      <xdr:col>36</xdr:col>
      <xdr:colOff>165100</xdr:colOff>
      <xdr:row>40</xdr:row>
      <xdr:rowOff>125267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7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73063</xdr:rowOff>
    </xdr:from>
    <xdr:to>
      <xdr:col>55</xdr:col>
      <xdr:colOff>50800</xdr:colOff>
      <xdr:row>41</xdr:row>
      <xdr:rowOff>3213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778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51490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75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74168</xdr:rowOff>
    </xdr:from>
    <xdr:to>
      <xdr:col>50</xdr:col>
      <xdr:colOff>165100</xdr:colOff>
      <xdr:row>41</xdr:row>
      <xdr:rowOff>4318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779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123863</xdr:rowOff>
    </xdr:from>
    <xdr:to>
      <xdr:col>55</xdr:col>
      <xdr:colOff>0</xdr:colOff>
      <xdr:row>40</xdr:row>
      <xdr:rowOff>124968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829463"/>
          <a:ext cx="7239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75559</xdr:rowOff>
    </xdr:from>
    <xdr:to>
      <xdr:col>46</xdr:col>
      <xdr:colOff>38100</xdr:colOff>
      <xdr:row>41</xdr:row>
      <xdr:rowOff>5709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781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124968</xdr:rowOff>
    </xdr:from>
    <xdr:to>
      <xdr:col>50</xdr:col>
      <xdr:colOff>114300</xdr:colOff>
      <xdr:row>40</xdr:row>
      <xdr:rowOff>126359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830568"/>
          <a:ext cx="78232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77368</xdr:rowOff>
    </xdr:from>
    <xdr:to>
      <xdr:col>41</xdr:col>
      <xdr:colOff>101600</xdr:colOff>
      <xdr:row>41</xdr:row>
      <xdr:rowOff>7518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782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126359</xdr:rowOff>
    </xdr:from>
    <xdr:to>
      <xdr:col>45</xdr:col>
      <xdr:colOff>177800</xdr:colOff>
      <xdr:row>40</xdr:row>
      <xdr:rowOff>128168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831959"/>
          <a:ext cx="78994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79654</xdr:rowOff>
    </xdr:from>
    <xdr:to>
      <xdr:col>36</xdr:col>
      <xdr:colOff>165100</xdr:colOff>
      <xdr:row>41</xdr:row>
      <xdr:rowOff>9804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785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128168</xdr:rowOff>
    </xdr:from>
    <xdr:to>
      <xdr:col>41</xdr:col>
      <xdr:colOff>50800</xdr:colOff>
      <xdr:row>40</xdr:row>
      <xdr:rowOff>130454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683376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5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114343</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4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135526</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141794</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5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166895</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687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168286</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68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170095</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68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931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687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21437"/>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00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2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18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05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990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026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40822</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073096"/>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117384</xdr:rowOff>
    </xdr:from>
    <xdr:to>
      <xdr:col>15</xdr:col>
      <xdr:colOff>101600</xdr:colOff>
      <xdr:row>60</xdr:row>
      <xdr:rowOff>47534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168184</xdr:rowOff>
    </xdr:from>
    <xdr:to>
      <xdr:col>19</xdr:col>
      <xdr:colOff>177800</xdr:colOff>
      <xdr:row>60</xdr:row>
      <xdr:rowOff>14696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058944"/>
          <a:ext cx="78994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89626</xdr:rowOff>
    </xdr:from>
    <xdr:to>
      <xdr:col>10</xdr:col>
      <xdr:colOff>165100</xdr:colOff>
      <xdr:row>60</xdr:row>
      <xdr:rowOff>19776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9980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140426</xdr:rowOff>
    </xdr:from>
    <xdr:to>
      <xdr:col>15</xdr:col>
      <xdr:colOff>50800</xdr:colOff>
      <xdr:row>59</xdr:row>
      <xdr:rowOff>168184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031186"/>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114300</xdr:rowOff>
    </xdr:from>
    <xdr:to>
      <xdr:col>10</xdr:col>
      <xdr:colOff>114300</xdr:colOff>
      <xdr:row>59</xdr:row>
      <xdr:rowOff>140426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005060"/>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26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2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64061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36303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75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524985"/>
          <a:ext cx="0" cy="1278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8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803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304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5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2756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20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5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35189</xdr:rowOff>
    </xdr:from>
    <xdr:to>
      <xdr:col>46</xdr:col>
      <xdr:colOff>38100</xdr:colOff>
      <xdr:row>62</xdr:row>
      <xdr:rowOff>136789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288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62416</xdr:rowOff>
    </xdr:from>
    <xdr:to>
      <xdr:col>41</xdr:col>
      <xdr:colOff>101600</xdr:colOff>
      <xdr:row>62</xdr:row>
      <xdr:rowOff>164016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4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77688</xdr:rowOff>
    </xdr:from>
    <xdr:to>
      <xdr:col>36</xdr:col>
      <xdr:colOff>165100</xdr:colOff>
      <xdr:row>63</xdr:row>
      <xdr:rowOff>7838</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471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140477</xdr:rowOff>
    </xdr:from>
    <xdr:to>
      <xdr:col>55</xdr:col>
      <xdr:colOff>50800</xdr:colOff>
      <xdr:row>63</xdr:row>
      <xdr:rowOff>70627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534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118904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51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142022</xdr:rowOff>
    </xdr:from>
    <xdr:to>
      <xdr:col>50</xdr:col>
      <xdr:colOff>165100</xdr:colOff>
      <xdr:row>63</xdr:row>
      <xdr:rowOff>72172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535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19827</xdr:rowOff>
    </xdr:from>
    <xdr:to>
      <xdr:col>55</xdr:col>
      <xdr:colOff>0</xdr:colOff>
      <xdr:row>63</xdr:row>
      <xdr:rowOff>21372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581147"/>
          <a:ext cx="7239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145725</xdr:rowOff>
    </xdr:from>
    <xdr:to>
      <xdr:col>46</xdr:col>
      <xdr:colOff>38100</xdr:colOff>
      <xdr:row>63</xdr:row>
      <xdr:rowOff>75875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539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21372</xdr:rowOff>
    </xdr:from>
    <xdr:to>
      <xdr:col>50</xdr:col>
      <xdr:colOff>114300</xdr:colOff>
      <xdr:row>63</xdr:row>
      <xdr:rowOff>25075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582692"/>
          <a:ext cx="78232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147301</xdr:rowOff>
    </xdr:from>
    <xdr:to>
      <xdr:col>41</xdr:col>
      <xdr:colOff>101600</xdr:colOff>
      <xdr:row>63</xdr:row>
      <xdr:rowOff>77451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540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25075</xdr:rowOff>
    </xdr:from>
    <xdr:to>
      <xdr:col>45</xdr:col>
      <xdr:colOff>177800</xdr:colOff>
      <xdr:row>63</xdr:row>
      <xdr:rowOff>26651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586395"/>
          <a:ext cx="78994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147254</xdr:rowOff>
    </xdr:from>
    <xdr:to>
      <xdr:col>36</xdr:col>
      <xdr:colOff>165100</xdr:colOff>
      <xdr:row>63</xdr:row>
      <xdr:rowOff>77404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540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26604</xdr:rowOff>
    </xdr:from>
    <xdr:to>
      <xdr:col>41</xdr:col>
      <xdr:colOff>50800</xdr:colOff>
      <xdr:row>63</xdr:row>
      <xdr:rowOff>26651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149340" y="10587924"/>
          <a:ext cx="7747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153316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21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9093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23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24365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25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63299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1062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67002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1062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68578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1062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68531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1062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00000000-0008-0000-0E00-000040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flipV="1">
          <a:off x="14375764" y="567853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0000000-0008-0000-0E00-000042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00000000-0008-0000-0E00-000044010000}"/>
            </a:ext>
          </a:extLst>
        </xdr:cNvPr>
        <xdr:cNvSpPr txBox="1"/>
      </xdr:nvSpPr>
      <xdr:spPr>
        <a:xfrm>
          <a:off x="14414500" y="5457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4287500" y="5678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00000000-0008-0000-0E00-000046010000}"/>
            </a:ext>
          </a:extLst>
        </xdr:cNvPr>
        <xdr:cNvSpPr txBox="1"/>
      </xdr:nvSpPr>
      <xdr:spPr>
        <a:xfrm>
          <a:off x="14414500" y="6373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4325600" y="63908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35788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804140" y="63293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115207</xdr:rowOff>
    </xdr:from>
    <xdr:to>
      <xdr:col>72</xdr:col>
      <xdr:colOff>38100</xdr:colOff>
      <xdr:row>38</xdr:row>
      <xdr:rowOff>45357</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02944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4325600" y="63227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142983</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00000000-0008-0000-0E00-000052010000}"/>
            </a:ext>
          </a:extLst>
        </xdr:cNvPr>
        <xdr:cNvSpPr txBox="1"/>
      </xdr:nvSpPr>
      <xdr:spPr>
        <a:xfrm>
          <a:off x="14414500" y="617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146231</xdr:rowOff>
    </xdr:from>
    <xdr:to>
      <xdr:col>81</xdr:col>
      <xdr:colOff>101600</xdr:colOff>
      <xdr:row>38</xdr:row>
      <xdr:rowOff>76381</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3578840" y="6348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170906</xdr:rowOff>
    </xdr:from>
    <xdr:to>
      <xdr:col>85</xdr:col>
      <xdr:colOff>127000</xdr:colOff>
      <xdr:row>38</xdr:row>
      <xdr:rowOff>25581</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3629640" y="6373586"/>
          <a:ext cx="74676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2804140" y="6311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159476</xdr:rowOff>
    </xdr:from>
    <xdr:to>
      <xdr:col>81</xdr:col>
      <xdr:colOff>50800</xdr:colOff>
      <xdr:row>38</xdr:row>
      <xdr:rowOff>25581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2854940" y="6362156"/>
          <a:ext cx="7747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2029440" y="6270534"/>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118654</xdr:rowOff>
    </xdr:from>
    <xdr:to>
      <xdr:col>76</xdr:col>
      <xdr:colOff>114300</xdr:colOff>
      <xdr:row>37</xdr:row>
      <xdr:rowOff>159476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072620" y="6321334"/>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30299</xdr:rowOff>
    </xdr:from>
    <xdr:to>
      <xdr:col>67</xdr:col>
      <xdr:colOff>101600</xdr:colOff>
      <xdr:row>37</xdr:row>
      <xdr:rowOff>131899</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11231880" y="62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81099</xdr:rowOff>
    </xdr:from>
    <xdr:to>
      <xdr:col>71</xdr:col>
      <xdr:colOff>177800</xdr:colOff>
      <xdr:row>37</xdr:row>
      <xdr:rowOff>118654</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1282680" y="6283779"/>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3437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47914</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2675244" y="641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36484</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190054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110298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92908</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34372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26752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19005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148426</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00000000-0008-0000-0E00-000062010000}"/>
            </a:ext>
          </a:extLst>
        </xdr:cNvPr>
        <xdr:cNvSpPr txBox="1"/>
      </xdr:nvSpPr>
      <xdr:spPr>
        <a:xfrm>
          <a:off x="1110298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E00-000077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19509104" y="5855970"/>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E00-000079010000}"/>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E00-00007B010000}"/>
            </a:ext>
          </a:extLst>
        </xdr:cNvPr>
        <xdr:cNvSpPr txBox="1"/>
      </xdr:nvSpPr>
      <xdr:spPr>
        <a:xfrm>
          <a:off x="1954784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9443700" y="585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E00-00007D010000}"/>
            </a:ext>
          </a:extLst>
        </xdr:cNvPr>
        <xdr:cNvSpPr txBox="1"/>
      </xdr:nvSpPr>
      <xdr:spPr>
        <a:xfrm>
          <a:off x="19547840" y="658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1945894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1873504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716278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112268</xdr:rowOff>
    </xdr:from>
    <xdr:to>
      <xdr:col>116</xdr:col>
      <xdr:colOff>114300</xdr:colOff>
      <xdr:row>38</xdr:row>
      <xdr:rowOff>42418</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19458940" y="6314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135145</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00000000-0008-0000-0E00-000089010000}"/>
            </a:ext>
          </a:extLst>
        </xdr:cNvPr>
        <xdr:cNvSpPr txBox="1"/>
      </xdr:nvSpPr>
      <xdr:spPr>
        <a:xfrm>
          <a:off x="19547840"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114554</xdr:rowOff>
    </xdr:from>
    <xdr:to>
      <xdr:col>112</xdr:col>
      <xdr:colOff>38100</xdr:colOff>
      <xdr:row>38</xdr:row>
      <xdr:rowOff>44704</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18735040" y="6317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163068</xdr:rowOff>
    </xdr:from>
    <xdr:to>
      <xdr:col>116</xdr:col>
      <xdr:colOff>63500</xdr:colOff>
      <xdr:row>37</xdr:row>
      <xdr:rowOff>165354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flipV="1">
          <a:off x="18778220" y="636574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119126</xdr:rowOff>
    </xdr:from>
    <xdr:to>
      <xdr:col>107</xdr:col>
      <xdr:colOff>101600</xdr:colOff>
      <xdr:row>38</xdr:row>
      <xdr:rowOff>49276</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17937480" y="6321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165354</xdr:rowOff>
    </xdr:from>
    <xdr:to>
      <xdr:col>111</xdr:col>
      <xdr:colOff>177800</xdr:colOff>
      <xdr:row>37</xdr:row>
      <xdr:rowOff>169926</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17988280" y="636803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123698</xdr:rowOff>
    </xdr:from>
    <xdr:to>
      <xdr:col>102</xdr:col>
      <xdr:colOff>165100</xdr:colOff>
      <xdr:row>38</xdr:row>
      <xdr:rowOff>53848</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17162780" y="6326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169926</xdr:rowOff>
    </xdr:from>
    <xdr:to>
      <xdr:col>107</xdr:col>
      <xdr:colOff>50800</xdr:colOff>
      <xdr:row>38</xdr:row>
      <xdr:rowOff>3048</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17213580" y="637260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119126</xdr:rowOff>
    </xdr:from>
    <xdr:to>
      <xdr:col>98</xdr:col>
      <xdr:colOff>38100</xdr:colOff>
      <xdr:row>38</xdr:row>
      <xdr:rowOff>49276</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6388080" y="6321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169926</xdr:rowOff>
    </xdr:from>
    <xdr:to>
      <xdr:col>102</xdr:col>
      <xdr:colOff>114300</xdr:colOff>
      <xdr:row>38</xdr:row>
      <xdr:rowOff>3048</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6431260" y="637260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185611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177762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102125</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7001567"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6226867"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61231</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5611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65803</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777626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70375</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700156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65803</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622686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00000000-0008-0000-0E00-0000B1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flipV="1">
          <a:off x="14375764" y="938022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00000000-0008-0000-0E00-0000B3010000}"/>
            </a:ext>
          </a:extLst>
        </xdr:cNvPr>
        <xdr:cNvSpPr txBox="1"/>
      </xdr:nvSpPr>
      <xdr:spPr>
        <a:xfrm>
          <a:off x="144145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287500" y="1059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00000000-0008-0000-0E00-0000B5010000}"/>
            </a:ext>
          </a:extLst>
        </xdr:cNvPr>
        <xdr:cNvSpPr txBox="1"/>
      </xdr:nvSpPr>
      <xdr:spPr>
        <a:xfrm>
          <a:off x="144145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287500" y="938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00000000-0008-0000-0E00-0000B7010000}"/>
            </a:ext>
          </a:extLst>
        </xdr:cNvPr>
        <xdr:cNvSpPr txBox="1"/>
      </xdr:nvSpPr>
      <xdr:spPr>
        <a:xfrm>
          <a:off x="14414500" y="9891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4325600" y="100399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35788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280414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2029440" y="1005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123188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4325600" y="10041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129557</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00000000-0008-0000-0E00-0000C3010000}"/>
            </a:ext>
          </a:extLst>
        </xdr:cNvPr>
        <xdr:cNvSpPr txBox="1"/>
      </xdr:nvSpPr>
      <xdr:spPr>
        <a:xfrm>
          <a:off x="14414500"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357884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62865</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3629640" y="1008888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280414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62865</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854940" y="1008888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2029440" y="1000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30480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072620" y="1005649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123188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165735</xdr:rowOff>
    </xdr:from>
    <xdr:to>
      <xdr:col>71</xdr:col>
      <xdr:colOff>177800</xdr:colOff>
      <xdr:row>60</xdr:row>
      <xdr:rowOff>15240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1282680" y="1005649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460" name="n_1aveValue【学校施設】&#10;有形固定資産減価償却率">
          <a:extLst>
            <a:ext uri="{FF2B5EF4-FFF2-40B4-BE49-F238E27FC236}">
              <a16:creationId xmlns:a16="http://schemas.microsoft.com/office/drawing/2014/main" id="{00000000-0008-0000-0E00-0000CC010000}"/>
            </a:ext>
          </a:extLst>
        </xdr:cNvPr>
        <xdr:cNvSpPr txBox="1"/>
      </xdr:nvSpPr>
      <xdr:spPr>
        <a:xfrm>
          <a:off x="13437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461" name="n_2aveValue【学校施設】&#10;有形固定資産減価償却率">
          <a:extLst>
            <a:ext uri="{FF2B5EF4-FFF2-40B4-BE49-F238E27FC236}">
              <a16:creationId xmlns:a16="http://schemas.microsoft.com/office/drawing/2014/main" id="{00000000-0008-0000-0E00-0000CD010000}"/>
            </a:ext>
          </a:extLst>
        </xdr:cNvPr>
        <xdr:cNvSpPr txBox="1"/>
      </xdr:nvSpPr>
      <xdr:spPr>
        <a:xfrm>
          <a:off x="126752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462" name="n_3aveValue【学校施設】&#10;有形固定資産減価償却率">
          <a:extLst>
            <a:ext uri="{FF2B5EF4-FFF2-40B4-BE49-F238E27FC236}">
              <a16:creationId xmlns:a16="http://schemas.microsoft.com/office/drawing/2014/main" id="{00000000-0008-0000-0E00-0000CE010000}"/>
            </a:ext>
          </a:extLst>
        </xdr:cNvPr>
        <xdr:cNvSpPr txBox="1"/>
      </xdr:nvSpPr>
      <xdr:spPr>
        <a:xfrm>
          <a:off x="119005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463" name="n_4aveValue【学校施設】&#10;有形固定資産減価償却率">
          <a:extLst>
            <a:ext uri="{FF2B5EF4-FFF2-40B4-BE49-F238E27FC236}">
              <a16:creationId xmlns:a16="http://schemas.microsoft.com/office/drawing/2014/main" id="{00000000-0008-0000-0E00-0000CF010000}"/>
            </a:ext>
          </a:extLst>
        </xdr:cNvPr>
        <xdr:cNvSpPr txBox="1"/>
      </xdr:nvSpPr>
      <xdr:spPr>
        <a:xfrm>
          <a:off x="1110298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464" name="n_1mainValue【学校施設】&#10;有形固定資産減価償却率">
          <a:extLst>
            <a:ext uri="{FF2B5EF4-FFF2-40B4-BE49-F238E27FC236}">
              <a16:creationId xmlns:a16="http://schemas.microsoft.com/office/drawing/2014/main" id="{00000000-0008-0000-0E00-0000D0010000}"/>
            </a:ext>
          </a:extLst>
        </xdr:cNvPr>
        <xdr:cNvSpPr txBox="1"/>
      </xdr:nvSpPr>
      <xdr:spPr>
        <a:xfrm>
          <a:off x="134372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465" name="n_2mainValue【学校施設】&#10;有形固定資産減価償却率">
          <a:extLst>
            <a:ext uri="{FF2B5EF4-FFF2-40B4-BE49-F238E27FC236}">
              <a16:creationId xmlns:a16="http://schemas.microsoft.com/office/drawing/2014/main" id="{00000000-0008-0000-0E00-0000D1010000}"/>
            </a:ext>
          </a:extLst>
        </xdr:cNvPr>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66" name="n_3mainValue【学校施設】&#10;有形固定資産減価償却率">
          <a:extLst>
            <a:ext uri="{FF2B5EF4-FFF2-40B4-BE49-F238E27FC236}">
              <a16:creationId xmlns:a16="http://schemas.microsoft.com/office/drawing/2014/main" id="{00000000-0008-0000-0E00-0000D2010000}"/>
            </a:ext>
          </a:extLst>
        </xdr:cNvPr>
        <xdr:cNvSpPr txBox="1"/>
      </xdr:nvSpPr>
      <xdr:spPr>
        <a:xfrm>
          <a:off x="119005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67" name="n_4mainValue【学校施設】&#10;有形固定資産減価償却率">
          <a:extLst>
            <a:ext uri="{FF2B5EF4-FFF2-40B4-BE49-F238E27FC236}">
              <a16:creationId xmlns:a16="http://schemas.microsoft.com/office/drawing/2014/main" id="{00000000-0008-0000-0E00-0000D3010000}"/>
            </a:ext>
          </a:extLst>
        </xdr:cNvPr>
        <xdr:cNvSpPr txBox="1"/>
      </xdr:nvSpPr>
      <xdr:spPr>
        <a:xfrm>
          <a:off x="1110298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00000000-0008-0000-0E00-0000ED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509104" y="9245999"/>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495" name="【学校施設】&#10;一人当たり面積最小値テキスト">
          <a:extLst>
            <a:ext uri="{FF2B5EF4-FFF2-40B4-BE49-F238E27FC236}">
              <a16:creationId xmlns:a16="http://schemas.microsoft.com/office/drawing/2014/main" id="{00000000-0008-0000-0E00-0000EF010000}"/>
            </a:ext>
          </a:extLst>
        </xdr:cNvPr>
        <xdr:cNvSpPr txBox="1"/>
      </xdr:nvSpPr>
      <xdr:spPr>
        <a:xfrm>
          <a:off x="19547840" y="108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44370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497" name="【学校施設】&#10;一人当たり面積最大値テキスト">
          <a:extLst>
            <a:ext uri="{FF2B5EF4-FFF2-40B4-BE49-F238E27FC236}">
              <a16:creationId xmlns:a16="http://schemas.microsoft.com/office/drawing/2014/main" id="{00000000-0008-0000-0E00-0000F1010000}"/>
            </a:ext>
          </a:extLst>
        </xdr:cNvPr>
        <xdr:cNvSpPr txBox="1"/>
      </xdr:nvSpPr>
      <xdr:spPr>
        <a:xfrm>
          <a:off x="19547840" y="902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443700" y="9245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499" name="【学校施設】&#10;一人当たり面積平均値テキスト">
          <a:extLst>
            <a:ext uri="{FF2B5EF4-FFF2-40B4-BE49-F238E27FC236}">
              <a16:creationId xmlns:a16="http://schemas.microsoft.com/office/drawing/2014/main" id="{00000000-0008-0000-0E00-0000F3010000}"/>
            </a:ext>
          </a:extLst>
        </xdr:cNvPr>
        <xdr:cNvSpPr txBox="1"/>
      </xdr:nvSpPr>
      <xdr:spPr>
        <a:xfrm>
          <a:off x="19547840" y="103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9458940" y="10505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8735040" y="10522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108893</xdr:rowOff>
    </xdr:from>
    <xdr:to>
      <xdr:col>107</xdr:col>
      <xdr:colOff>101600</xdr:colOff>
      <xdr:row>63</xdr:row>
      <xdr:rowOff>39043</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7937480" y="10502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120324</xdr:rowOff>
    </xdr:from>
    <xdr:to>
      <xdr:col>102</xdr:col>
      <xdr:colOff>165100</xdr:colOff>
      <xdr:row>63</xdr:row>
      <xdr:rowOff>50474</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7162780" y="10514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129141</xdr:rowOff>
    </xdr:from>
    <xdr:to>
      <xdr:col>98</xdr:col>
      <xdr:colOff>38100</xdr:colOff>
      <xdr:row>63</xdr:row>
      <xdr:rowOff>59291</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6388080" y="10522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160492</xdr:rowOff>
    </xdr:from>
    <xdr:to>
      <xdr:col>116</xdr:col>
      <xdr:colOff>114300</xdr:colOff>
      <xdr:row>63</xdr:row>
      <xdr:rowOff>90642</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9458940" y="10554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138919</xdr:rowOff>
    </xdr:from>
    <xdr:ext cx="469744" cy="259045"/>
    <xdr:sp macro="" textlink="">
      <xdr:nvSpPr>
        <xdr:cNvPr id="511" name="【学校施設】&#10;一人当たり面積該当値テキスト">
          <a:extLst>
            <a:ext uri="{FF2B5EF4-FFF2-40B4-BE49-F238E27FC236}">
              <a16:creationId xmlns:a16="http://schemas.microsoft.com/office/drawing/2014/main" id="{00000000-0008-0000-0E00-0000FF010000}"/>
            </a:ext>
          </a:extLst>
        </xdr:cNvPr>
        <xdr:cNvSpPr txBox="1"/>
      </xdr:nvSpPr>
      <xdr:spPr>
        <a:xfrm>
          <a:off x="19547840" y="1053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163104</xdr:rowOff>
    </xdr:from>
    <xdr:to>
      <xdr:col>112</xdr:col>
      <xdr:colOff>38100</xdr:colOff>
      <xdr:row>63</xdr:row>
      <xdr:rowOff>93254</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8735040" y="10556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39842</xdr:rowOff>
    </xdr:from>
    <xdr:to>
      <xdr:col>116</xdr:col>
      <xdr:colOff>63500</xdr:colOff>
      <xdr:row>63</xdr:row>
      <xdr:rowOff>42454</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8778220" y="10601162"/>
          <a:ext cx="73152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793748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42454</xdr:rowOff>
    </xdr:from>
    <xdr:to>
      <xdr:col>111</xdr:col>
      <xdr:colOff>177800</xdr:colOff>
      <xdr:row>63</xdr:row>
      <xdr:rowOff>45720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7988280" y="1060377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170615</xdr:rowOff>
    </xdr:from>
    <xdr:to>
      <xdr:col>102</xdr:col>
      <xdr:colOff>165100</xdr:colOff>
      <xdr:row>63</xdr:row>
      <xdr:rowOff>100765</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7162780" y="10564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49965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7213580" y="10607040"/>
          <a:ext cx="7747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168329</xdr:rowOff>
    </xdr:from>
    <xdr:to>
      <xdr:col>98</xdr:col>
      <xdr:colOff>38100</xdr:colOff>
      <xdr:row>63</xdr:row>
      <xdr:rowOff>98479</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6388080" y="10562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47679</xdr:rowOff>
    </xdr:from>
    <xdr:to>
      <xdr:col>102</xdr:col>
      <xdr:colOff>114300</xdr:colOff>
      <xdr:row>63</xdr:row>
      <xdr:rowOff>49965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431260" y="10608999"/>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75165</xdr:rowOff>
    </xdr:from>
    <xdr:ext cx="469744" cy="259045"/>
    <xdr:sp macro="" textlink="">
      <xdr:nvSpPr>
        <xdr:cNvPr id="520" name="n_1aveValue【学校施設】&#10;一人当たり面積">
          <a:extLst>
            <a:ext uri="{FF2B5EF4-FFF2-40B4-BE49-F238E27FC236}">
              <a16:creationId xmlns:a16="http://schemas.microsoft.com/office/drawing/2014/main" id="{00000000-0008-0000-0E00-000008020000}"/>
            </a:ext>
          </a:extLst>
        </xdr:cNvPr>
        <xdr:cNvSpPr txBox="1"/>
      </xdr:nvSpPr>
      <xdr:spPr>
        <a:xfrm>
          <a:off x="1856112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55570</xdr:rowOff>
    </xdr:from>
    <xdr:ext cx="469744" cy="259045"/>
    <xdr:sp macro="" textlink="">
      <xdr:nvSpPr>
        <xdr:cNvPr id="521" name="n_2aveValue【学校施設】&#10;一人当たり面積">
          <a:extLst>
            <a:ext uri="{FF2B5EF4-FFF2-40B4-BE49-F238E27FC236}">
              <a16:creationId xmlns:a16="http://schemas.microsoft.com/office/drawing/2014/main" id="{00000000-0008-0000-0E00-000009020000}"/>
            </a:ext>
          </a:extLst>
        </xdr:cNvPr>
        <xdr:cNvSpPr txBox="1"/>
      </xdr:nvSpPr>
      <xdr:spPr>
        <a:xfrm>
          <a:off x="17776267" y="1028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67001</xdr:rowOff>
    </xdr:from>
    <xdr:ext cx="469744" cy="259045"/>
    <xdr:sp macro="" textlink="">
      <xdr:nvSpPr>
        <xdr:cNvPr id="522" name="n_3aveValue【学校施設】&#10;一人当たり面積">
          <a:extLst>
            <a:ext uri="{FF2B5EF4-FFF2-40B4-BE49-F238E27FC236}">
              <a16:creationId xmlns:a16="http://schemas.microsoft.com/office/drawing/2014/main" id="{00000000-0008-0000-0E00-00000A020000}"/>
            </a:ext>
          </a:extLst>
        </xdr:cNvPr>
        <xdr:cNvSpPr txBox="1"/>
      </xdr:nvSpPr>
      <xdr:spPr>
        <a:xfrm>
          <a:off x="17001567" y="1029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75818</xdr:rowOff>
    </xdr:from>
    <xdr:ext cx="469744" cy="259045"/>
    <xdr:sp macro="" textlink="">
      <xdr:nvSpPr>
        <xdr:cNvPr id="523" name="n_4aveValue【学校施設】&#10;一人当たり面積">
          <a:extLst>
            <a:ext uri="{FF2B5EF4-FFF2-40B4-BE49-F238E27FC236}">
              <a16:creationId xmlns:a16="http://schemas.microsoft.com/office/drawing/2014/main" id="{00000000-0008-0000-0E00-00000B020000}"/>
            </a:ext>
          </a:extLst>
        </xdr:cNvPr>
        <xdr:cNvSpPr txBox="1"/>
      </xdr:nvSpPr>
      <xdr:spPr>
        <a:xfrm>
          <a:off x="16226867" y="1030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84381</xdr:rowOff>
    </xdr:from>
    <xdr:ext cx="469744" cy="259045"/>
    <xdr:sp macro="" textlink="">
      <xdr:nvSpPr>
        <xdr:cNvPr id="524" name="n_1mainValue【学校施設】&#10;一人当たり面積">
          <a:extLst>
            <a:ext uri="{FF2B5EF4-FFF2-40B4-BE49-F238E27FC236}">
              <a16:creationId xmlns:a16="http://schemas.microsoft.com/office/drawing/2014/main" id="{00000000-0008-0000-0E00-00000C020000}"/>
            </a:ext>
          </a:extLst>
        </xdr:cNvPr>
        <xdr:cNvSpPr txBox="1"/>
      </xdr:nvSpPr>
      <xdr:spPr>
        <a:xfrm>
          <a:off x="18561127" y="1064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525" name="n_2mainValue【学校施設】&#10;一人当たり面積">
          <a:extLst>
            <a:ext uri="{FF2B5EF4-FFF2-40B4-BE49-F238E27FC236}">
              <a16:creationId xmlns:a16="http://schemas.microsoft.com/office/drawing/2014/main" id="{00000000-0008-0000-0E00-00000D020000}"/>
            </a:ext>
          </a:extLst>
        </xdr:cNvPr>
        <xdr:cNvSpPr txBox="1"/>
      </xdr:nvSpPr>
      <xdr:spPr>
        <a:xfrm>
          <a:off x="177762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91892</xdr:rowOff>
    </xdr:from>
    <xdr:ext cx="469744" cy="259045"/>
    <xdr:sp macro="" textlink="">
      <xdr:nvSpPr>
        <xdr:cNvPr id="526" name="n_3mainValue【学校施設】&#10;一人当たり面積">
          <a:extLst>
            <a:ext uri="{FF2B5EF4-FFF2-40B4-BE49-F238E27FC236}">
              <a16:creationId xmlns:a16="http://schemas.microsoft.com/office/drawing/2014/main" id="{00000000-0008-0000-0E00-00000E020000}"/>
            </a:ext>
          </a:extLst>
        </xdr:cNvPr>
        <xdr:cNvSpPr txBox="1"/>
      </xdr:nvSpPr>
      <xdr:spPr>
        <a:xfrm>
          <a:off x="17001567" y="1065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89606</xdr:rowOff>
    </xdr:from>
    <xdr:ext cx="469744" cy="259045"/>
    <xdr:sp macro="" textlink="">
      <xdr:nvSpPr>
        <xdr:cNvPr id="527" name="n_4mainValue【学校施設】&#10;一人当たり面積">
          <a:extLst>
            <a:ext uri="{FF2B5EF4-FFF2-40B4-BE49-F238E27FC236}">
              <a16:creationId xmlns:a16="http://schemas.microsoft.com/office/drawing/2014/main" id="{00000000-0008-0000-0E00-00000F020000}"/>
            </a:ext>
          </a:extLst>
        </xdr:cNvPr>
        <xdr:cNvSpPr txBox="1"/>
      </xdr:nvSpPr>
      <xdr:spPr>
        <a:xfrm>
          <a:off x="16226867" y="1065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00000000-0008-0000-0E00-00002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00000000-0008-0000-0E00-00002A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56" name="【児童館】&#10;有形固定資産減価償却率最大値テキスト">
          <a:extLst>
            <a:ext uri="{FF2B5EF4-FFF2-40B4-BE49-F238E27FC236}">
              <a16:creationId xmlns:a16="http://schemas.microsoft.com/office/drawing/2014/main" id="{00000000-0008-0000-0E00-00002C020000}"/>
            </a:ext>
          </a:extLst>
        </xdr:cNvPr>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558" name="【児童館】&#10;有形固定資産減価償却率平均値テキスト">
          <a:extLst>
            <a:ext uri="{FF2B5EF4-FFF2-40B4-BE49-F238E27FC236}">
              <a16:creationId xmlns:a16="http://schemas.microsoft.com/office/drawing/2014/main" id="{00000000-0008-0000-0E00-00002E020000}"/>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12804140" y="13732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2029440" y="13716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1231880" y="13717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4325600" y="138072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83656</xdr:rowOff>
    </xdr:from>
    <xdr:ext cx="405111" cy="259045"/>
    <xdr:sp macro="" textlink="">
      <xdr:nvSpPr>
        <xdr:cNvPr id="570" name="【児童館】&#10;有形固定資産減価償却率該当値テキスト">
          <a:extLst>
            <a:ext uri="{FF2B5EF4-FFF2-40B4-BE49-F238E27FC236}">
              <a16:creationId xmlns:a16="http://schemas.microsoft.com/office/drawing/2014/main" id="{00000000-0008-0000-0E00-00003A020000}"/>
            </a:ext>
          </a:extLst>
        </xdr:cNvPr>
        <xdr:cNvSpPr txBox="1"/>
      </xdr:nvSpPr>
      <xdr:spPr>
        <a:xfrm>
          <a:off x="14414500" y="1366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1357884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111579</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3629640" y="13817237"/>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150586</xdr:rowOff>
    </xdr:from>
    <xdr:to>
      <xdr:col>76</xdr:col>
      <xdr:colOff>165100</xdr:colOff>
      <xdr:row>82</xdr:row>
      <xdr:rowOff>80736</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12804140" y="13729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70757</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2854940" y="13776416"/>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575" name="楕円 574">
          <a:extLst>
            <a:ext uri="{FF2B5EF4-FFF2-40B4-BE49-F238E27FC236}">
              <a16:creationId xmlns:a16="http://schemas.microsoft.com/office/drawing/2014/main" id="{00000000-0008-0000-0E00-00003F020000}"/>
            </a:ext>
          </a:extLst>
        </xdr:cNvPr>
        <xdr:cNvSpPr/>
      </xdr:nvSpPr>
      <xdr:spPr>
        <a:xfrm>
          <a:off x="12029440" y="13690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29936</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2072620" y="13741038"/>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577" name="楕円 576">
          <a:extLst>
            <a:ext uri="{FF2B5EF4-FFF2-40B4-BE49-F238E27FC236}">
              <a16:creationId xmlns:a16="http://schemas.microsoft.com/office/drawing/2014/main" id="{00000000-0008-0000-0E00-000041020000}"/>
            </a:ext>
          </a:extLst>
        </xdr:cNvPr>
        <xdr:cNvSpPr/>
      </xdr:nvSpPr>
      <xdr:spPr>
        <a:xfrm>
          <a:off x="1123188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81</xdr:row>
      <xdr:rowOff>162198</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1282680" y="13708379"/>
          <a:ext cx="78994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9" name="n_1aveValue【児童館】&#10;有形固定資産減価償却率">
          <a:extLst>
            <a:ext uri="{FF2B5EF4-FFF2-40B4-BE49-F238E27FC236}">
              <a16:creationId xmlns:a16="http://schemas.microsoft.com/office/drawing/2014/main" id="{00000000-0008-0000-0E00-000043020000}"/>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580" name="n_2aveValue【児童館】&#10;有形固定資産減価償却率">
          <a:extLst>
            <a:ext uri="{FF2B5EF4-FFF2-40B4-BE49-F238E27FC236}">
              <a16:creationId xmlns:a16="http://schemas.microsoft.com/office/drawing/2014/main" id="{00000000-0008-0000-0E00-000044020000}"/>
            </a:ext>
          </a:extLst>
        </xdr:cNvPr>
        <xdr:cNvSpPr txBox="1"/>
      </xdr:nvSpPr>
      <xdr:spPr>
        <a:xfrm>
          <a:off x="12675244"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58800</xdr:rowOff>
    </xdr:from>
    <xdr:ext cx="405111" cy="259045"/>
    <xdr:sp macro="" textlink="">
      <xdr:nvSpPr>
        <xdr:cNvPr id="581" name="n_3aveValue【児童館】&#10;有形固定資産減価償却率">
          <a:extLst>
            <a:ext uri="{FF2B5EF4-FFF2-40B4-BE49-F238E27FC236}">
              <a16:creationId xmlns:a16="http://schemas.microsoft.com/office/drawing/2014/main" id="{00000000-0008-0000-0E00-000045020000}"/>
            </a:ext>
          </a:extLst>
        </xdr:cNvPr>
        <xdr:cNvSpPr txBox="1"/>
      </xdr:nvSpPr>
      <xdr:spPr>
        <a:xfrm>
          <a:off x="1190054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60433</xdr:rowOff>
    </xdr:from>
    <xdr:ext cx="405111" cy="259045"/>
    <xdr:sp macro="" textlink="">
      <xdr:nvSpPr>
        <xdr:cNvPr id="582" name="n_4aveValue【児童館】&#10;有形固定資産減価償却率">
          <a:extLst>
            <a:ext uri="{FF2B5EF4-FFF2-40B4-BE49-F238E27FC236}">
              <a16:creationId xmlns:a16="http://schemas.microsoft.com/office/drawing/2014/main" id="{00000000-0008-0000-0E00-000046020000}"/>
            </a:ext>
          </a:extLst>
        </xdr:cNvPr>
        <xdr:cNvSpPr txBox="1"/>
      </xdr:nvSpPr>
      <xdr:spPr>
        <a:xfrm>
          <a:off x="11102984" y="138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138084</xdr:rowOff>
    </xdr:from>
    <xdr:ext cx="405111" cy="259045"/>
    <xdr:sp macro="" textlink="">
      <xdr:nvSpPr>
        <xdr:cNvPr id="583" name="n_1mainValue【児童館】&#10;有形固定資産減価償却率">
          <a:extLst>
            <a:ext uri="{FF2B5EF4-FFF2-40B4-BE49-F238E27FC236}">
              <a16:creationId xmlns:a16="http://schemas.microsoft.com/office/drawing/2014/main" id="{00000000-0008-0000-0E00-000047020000}"/>
            </a:ext>
          </a:extLst>
        </xdr:cNvPr>
        <xdr:cNvSpPr txBox="1"/>
      </xdr:nvSpPr>
      <xdr:spPr>
        <a:xfrm>
          <a:off x="1343724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97263</xdr:rowOff>
    </xdr:from>
    <xdr:ext cx="405111" cy="259045"/>
    <xdr:sp macro="" textlink="">
      <xdr:nvSpPr>
        <xdr:cNvPr id="584" name="n_2mainValue【児童館】&#10;有形固定資産減価償却率">
          <a:extLst>
            <a:ext uri="{FF2B5EF4-FFF2-40B4-BE49-F238E27FC236}">
              <a16:creationId xmlns:a16="http://schemas.microsoft.com/office/drawing/2014/main" id="{00000000-0008-0000-0E00-000048020000}"/>
            </a:ext>
          </a:extLst>
        </xdr:cNvPr>
        <xdr:cNvSpPr txBox="1"/>
      </xdr:nvSpPr>
      <xdr:spPr>
        <a:xfrm>
          <a:off x="12675244" y="135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585" name="n_3mainValue【児童館】&#10;有形固定資産減価償却率">
          <a:extLst>
            <a:ext uri="{FF2B5EF4-FFF2-40B4-BE49-F238E27FC236}">
              <a16:creationId xmlns:a16="http://schemas.microsoft.com/office/drawing/2014/main" id="{00000000-0008-0000-0E00-000049020000}"/>
            </a:ext>
          </a:extLst>
        </xdr:cNvPr>
        <xdr:cNvSpPr txBox="1"/>
      </xdr:nvSpPr>
      <xdr:spPr>
        <a:xfrm>
          <a:off x="1190054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586" name="n_4mainValue【児童館】&#10;有形固定資産減価償却率">
          <a:extLst>
            <a:ext uri="{FF2B5EF4-FFF2-40B4-BE49-F238E27FC236}">
              <a16:creationId xmlns:a16="http://schemas.microsoft.com/office/drawing/2014/main" id="{00000000-0008-0000-0E00-00004A020000}"/>
            </a:ext>
          </a:extLst>
        </xdr:cNvPr>
        <xdr:cNvSpPr txBox="1"/>
      </xdr:nvSpPr>
      <xdr:spPr>
        <a:xfrm>
          <a:off x="1110298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E00-00005D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9509104" y="13176884"/>
          <a:ext cx="0" cy="115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E00-00005F020000}"/>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E00-000061020000}"/>
            </a:ext>
          </a:extLst>
        </xdr:cNvPr>
        <xdr:cNvSpPr txBox="1"/>
      </xdr:nvSpPr>
      <xdr:spPr>
        <a:xfrm>
          <a:off x="19547840" y="129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9443700" y="13176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E00-000063020000}"/>
            </a:ext>
          </a:extLst>
        </xdr:cNvPr>
        <xdr:cNvSpPr txBox="1"/>
      </xdr:nvSpPr>
      <xdr:spPr>
        <a:xfrm>
          <a:off x="19547840" y="1406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945894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153036</xdr:rowOff>
    </xdr:from>
    <xdr:to>
      <xdr:col>102</xdr:col>
      <xdr:colOff>165100</xdr:colOff>
      <xdr:row>84</xdr:row>
      <xdr:rowOff>83186</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7162780" y="14067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9458940" y="1387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153052</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E00-00006F020000}"/>
            </a:ext>
          </a:extLst>
        </xdr:cNvPr>
        <xdr:cNvSpPr txBox="1"/>
      </xdr:nvSpPr>
      <xdr:spPr>
        <a:xfrm>
          <a:off x="19547840" y="1373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130175</xdr:rowOff>
    </xdr:from>
    <xdr:to>
      <xdr:col>112</xdr:col>
      <xdr:colOff>38100</xdr:colOff>
      <xdr:row>83</xdr:row>
      <xdr:rowOff>60325</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8735040" y="13876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xdr:rowOff>
    </xdr:from>
    <xdr:to>
      <xdr:col>116</xdr:col>
      <xdr:colOff>63500</xdr:colOff>
      <xdr:row>83</xdr:row>
      <xdr:rowOff>9525</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8778220" y="139236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135889</xdr:rowOff>
    </xdr:from>
    <xdr:to>
      <xdr:col>107</xdr:col>
      <xdr:colOff>101600</xdr:colOff>
      <xdr:row>83</xdr:row>
      <xdr:rowOff>66039</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793748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xdr:rowOff>
    </xdr:from>
    <xdr:to>
      <xdr:col>111</xdr:col>
      <xdr:colOff>177800</xdr:colOff>
      <xdr:row>83</xdr:row>
      <xdr:rowOff>15239</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7988280" y="13923645"/>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135889</xdr:rowOff>
    </xdr:from>
    <xdr:to>
      <xdr:col>102</xdr:col>
      <xdr:colOff>165100</xdr:colOff>
      <xdr:row>83</xdr:row>
      <xdr:rowOff>66039</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1716278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15239</xdr:rowOff>
    </xdr:from>
    <xdr:to>
      <xdr:col>107</xdr:col>
      <xdr:colOff>50800</xdr:colOff>
      <xdr:row>83</xdr:row>
      <xdr:rowOff>15239</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7213580" y="139293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135889</xdr:rowOff>
    </xdr:from>
    <xdr:to>
      <xdr:col>98</xdr:col>
      <xdr:colOff>38100</xdr:colOff>
      <xdr:row>83</xdr:row>
      <xdr:rowOff>66039</xdr:rowOff>
    </xdr:to>
    <xdr:sp macro="" textlink="">
      <xdr:nvSpPr>
        <xdr:cNvPr id="630" name="楕円 629">
          <a:extLst>
            <a:ext uri="{FF2B5EF4-FFF2-40B4-BE49-F238E27FC236}">
              <a16:creationId xmlns:a16="http://schemas.microsoft.com/office/drawing/2014/main" id="{00000000-0008-0000-0E00-000076020000}"/>
            </a:ext>
          </a:extLst>
        </xdr:cNvPr>
        <xdr:cNvSpPr/>
      </xdr:nvSpPr>
      <xdr:spPr>
        <a:xfrm>
          <a:off x="1638808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15239</xdr:rowOff>
    </xdr:from>
    <xdr:to>
      <xdr:col>102</xdr:col>
      <xdr:colOff>114300</xdr:colOff>
      <xdr:row>83</xdr:row>
      <xdr:rowOff>15239</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431260" y="139293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632" name="n_1aveValue【児童館】&#10;一人当たり面積">
          <a:extLst>
            <a:ext uri="{FF2B5EF4-FFF2-40B4-BE49-F238E27FC236}">
              <a16:creationId xmlns:a16="http://schemas.microsoft.com/office/drawing/2014/main" id="{00000000-0008-0000-0E00-000078020000}"/>
            </a:ext>
          </a:extLst>
        </xdr:cNvPr>
        <xdr:cNvSpPr txBox="1"/>
      </xdr:nvSpPr>
      <xdr:spPr>
        <a:xfrm>
          <a:off x="185611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633" name="n_2aveValue【児童館】&#10;一人当たり面積">
          <a:extLst>
            <a:ext uri="{FF2B5EF4-FFF2-40B4-BE49-F238E27FC236}">
              <a16:creationId xmlns:a16="http://schemas.microsoft.com/office/drawing/2014/main" id="{00000000-0008-0000-0E00-000079020000}"/>
            </a:ext>
          </a:extLst>
        </xdr:cNvPr>
        <xdr:cNvSpPr txBox="1"/>
      </xdr:nvSpPr>
      <xdr:spPr>
        <a:xfrm>
          <a:off x="1777626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74313</xdr:rowOff>
    </xdr:from>
    <xdr:ext cx="469744" cy="259045"/>
    <xdr:sp macro="" textlink="">
      <xdr:nvSpPr>
        <xdr:cNvPr id="634" name="n_3aveValue【児童館】&#10;一人当たり面積">
          <a:extLst>
            <a:ext uri="{FF2B5EF4-FFF2-40B4-BE49-F238E27FC236}">
              <a16:creationId xmlns:a16="http://schemas.microsoft.com/office/drawing/2014/main" id="{00000000-0008-0000-0E00-00007A020000}"/>
            </a:ext>
          </a:extLst>
        </xdr:cNvPr>
        <xdr:cNvSpPr txBox="1"/>
      </xdr:nvSpPr>
      <xdr:spPr>
        <a:xfrm>
          <a:off x="17001567" y="141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5" name="n_4aveValue【児童館】&#10;一人当たり面積">
          <a:extLst>
            <a:ext uri="{FF2B5EF4-FFF2-40B4-BE49-F238E27FC236}">
              <a16:creationId xmlns:a16="http://schemas.microsoft.com/office/drawing/2014/main" id="{00000000-0008-0000-0E00-00007B020000}"/>
            </a:ext>
          </a:extLst>
        </xdr:cNvPr>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76852</xdr:rowOff>
    </xdr:from>
    <xdr:ext cx="469744" cy="259045"/>
    <xdr:sp macro="" textlink="">
      <xdr:nvSpPr>
        <xdr:cNvPr id="636" name="n_1mainValue【児童館】&#10;一人当たり面積">
          <a:extLst>
            <a:ext uri="{FF2B5EF4-FFF2-40B4-BE49-F238E27FC236}">
              <a16:creationId xmlns:a16="http://schemas.microsoft.com/office/drawing/2014/main" id="{00000000-0008-0000-0E00-00007C020000}"/>
            </a:ext>
          </a:extLst>
        </xdr:cNvPr>
        <xdr:cNvSpPr txBox="1"/>
      </xdr:nvSpPr>
      <xdr:spPr>
        <a:xfrm>
          <a:off x="18561127" y="1365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637" name="n_2mainValue【児童館】&#10;一人当たり面積">
          <a:extLst>
            <a:ext uri="{FF2B5EF4-FFF2-40B4-BE49-F238E27FC236}">
              <a16:creationId xmlns:a16="http://schemas.microsoft.com/office/drawing/2014/main" id="{00000000-0008-0000-0E00-00007D020000}"/>
            </a:ext>
          </a:extLst>
        </xdr:cNvPr>
        <xdr:cNvSpPr txBox="1"/>
      </xdr:nvSpPr>
      <xdr:spPr>
        <a:xfrm>
          <a:off x="177762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82566</xdr:rowOff>
    </xdr:from>
    <xdr:ext cx="469744" cy="259045"/>
    <xdr:sp macro="" textlink="">
      <xdr:nvSpPr>
        <xdr:cNvPr id="638" name="n_3mainValue【児童館】&#10;一人当たり面積">
          <a:extLst>
            <a:ext uri="{FF2B5EF4-FFF2-40B4-BE49-F238E27FC236}">
              <a16:creationId xmlns:a16="http://schemas.microsoft.com/office/drawing/2014/main" id="{00000000-0008-0000-0E00-00007E020000}"/>
            </a:ext>
          </a:extLst>
        </xdr:cNvPr>
        <xdr:cNvSpPr txBox="1"/>
      </xdr:nvSpPr>
      <xdr:spPr>
        <a:xfrm>
          <a:off x="170015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82566</xdr:rowOff>
    </xdr:from>
    <xdr:ext cx="469744" cy="259045"/>
    <xdr:sp macro="" textlink="">
      <xdr:nvSpPr>
        <xdr:cNvPr id="639" name="n_4mainValue【児童館】&#10;一人当たり面積">
          <a:extLst>
            <a:ext uri="{FF2B5EF4-FFF2-40B4-BE49-F238E27FC236}">
              <a16:creationId xmlns:a16="http://schemas.microsoft.com/office/drawing/2014/main" id="{00000000-0008-0000-0E00-00007F020000}"/>
            </a:ext>
          </a:extLst>
        </xdr:cNvPr>
        <xdr:cNvSpPr txBox="1"/>
      </xdr:nvSpPr>
      <xdr:spPr>
        <a:xfrm>
          <a:off x="162268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0000000-0008-0000-0E00-00009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4375764" y="16879063"/>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663" name="【公民館】&#10;有形固定資産減価償却率最小値テキスト">
          <a:extLst>
            <a:ext uri="{FF2B5EF4-FFF2-40B4-BE49-F238E27FC236}">
              <a16:creationId xmlns:a16="http://schemas.microsoft.com/office/drawing/2014/main" id="{00000000-0008-0000-0E00-000097020000}"/>
            </a:ext>
          </a:extLst>
        </xdr:cNvPr>
        <xdr:cNvSpPr txBox="1"/>
      </xdr:nvSpPr>
      <xdr:spPr>
        <a:xfrm>
          <a:off x="14414500" y="1815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287500" y="18151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665" name="【公民館】&#10;有形固定資産減価償却率最大値テキスト">
          <a:extLst>
            <a:ext uri="{FF2B5EF4-FFF2-40B4-BE49-F238E27FC236}">
              <a16:creationId xmlns:a16="http://schemas.microsoft.com/office/drawing/2014/main" id="{00000000-0008-0000-0E00-000099020000}"/>
            </a:ext>
          </a:extLst>
        </xdr:cNvPr>
        <xdr:cNvSpPr txBox="1"/>
      </xdr:nvSpPr>
      <xdr:spPr>
        <a:xfrm>
          <a:off x="14414500" y="1665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2875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667" name="【公民館】&#10;有形固定資産減価償却率平均値テキスト">
          <a:extLst>
            <a:ext uri="{FF2B5EF4-FFF2-40B4-BE49-F238E27FC236}">
              <a16:creationId xmlns:a16="http://schemas.microsoft.com/office/drawing/2014/main" id="{00000000-0008-0000-0E00-00009B020000}"/>
            </a:ext>
          </a:extLst>
        </xdr:cNvPr>
        <xdr:cNvSpPr txBox="1"/>
      </xdr:nvSpPr>
      <xdr:spPr>
        <a:xfrm>
          <a:off x="14414500" y="173129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4325600" y="1745767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35788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121413</xdr:rowOff>
    </xdr:from>
    <xdr:to>
      <xdr:col>76</xdr:col>
      <xdr:colOff>165100</xdr:colOff>
      <xdr:row>104</xdr:row>
      <xdr:rowOff>51563</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2804140" y="17388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2029440" y="17372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55118</xdr:rowOff>
    </xdr:from>
    <xdr:to>
      <xdr:col>67</xdr:col>
      <xdr:colOff>101600</xdr:colOff>
      <xdr:row>103</xdr:row>
      <xdr:rowOff>156718</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1231880" y="17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4325600" y="175308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74692</xdr:rowOff>
    </xdr:from>
    <xdr:ext cx="405111" cy="259045"/>
    <xdr:sp macro="" textlink="">
      <xdr:nvSpPr>
        <xdr:cNvPr id="679" name="【公民館】&#10;有形固定資産減価償却率該当値テキスト">
          <a:extLst>
            <a:ext uri="{FF2B5EF4-FFF2-40B4-BE49-F238E27FC236}">
              <a16:creationId xmlns:a16="http://schemas.microsoft.com/office/drawing/2014/main" id="{00000000-0008-0000-0E00-0000A7020000}"/>
            </a:ext>
          </a:extLst>
        </xdr:cNvPr>
        <xdr:cNvSpPr txBox="1"/>
      </xdr:nvSpPr>
      <xdr:spPr>
        <a:xfrm>
          <a:off x="14414500" y="1750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61976</xdr:rowOff>
    </xdr:from>
    <xdr:to>
      <xdr:col>81</xdr:col>
      <xdr:colOff>101600</xdr:colOff>
      <xdr:row>104</xdr:row>
      <xdr:rowOff>163576</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357884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112776</xdr:rowOff>
    </xdr:from>
    <xdr:to>
      <xdr:col>85</xdr:col>
      <xdr:colOff>127000</xdr:colOff>
      <xdr:row>104</xdr:row>
      <xdr:rowOff>147065</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3629640" y="17547336"/>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55118</xdr:rowOff>
    </xdr:from>
    <xdr:to>
      <xdr:col>76</xdr:col>
      <xdr:colOff>165100</xdr:colOff>
      <xdr:row>104</xdr:row>
      <xdr:rowOff>156718</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2804140" y="1748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105918</xdr:rowOff>
    </xdr:from>
    <xdr:to>
      <xdr:col>81</xdr:col>
      <xdr:colOff>50800</xdr:colOff>
      <xdr:row>104</xdr:row>
      <xdr:rowOff>112776</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2854940" y="17540478"/>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18542</xdr:rowOff>
    </xdr:from>
    <xdr:to>
      <xdr:col>72</xdr:col>
      <xdr:colOff>38100</xdr:colOff>
      <xdr:row>104</xdr:row>
      <xdr:rowOff>120142</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2029440" y="17453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69342</xdr:rowOff>
    </xdr:from>
    <xdr:to>
      <xdr:col>76</xdr:col>
      <xdr:colOff>114300</xdr:colOff>
      <xdr:row>104</xdr:row>
      <xdr:rowOff>105918</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072620" y="17503902"/>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153415</xdr:rowOff>
    </xdr:from>
    <xdr:to>
      <xdr:col>67</xdr:col>
      <xdr:colOff>101600</xdr:colOff>
      <xdr:row>104</xdr:row>
      <xdr:rowOff>83565</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1231880" y="17420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32765</xdr:rowOff>
    </xdr:from>
    <xdr:to>
      <xdr:col>71</xdr:col>
      <xdr:colOff>177800</xdr:colOff>
      <xdr:row>104</xdr:row>
      <xdr:rowOff>69342</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1282680" y="17467325"/>
          <a:ext cx="78994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688" name="n_1aveValue【公民館】&#10;有形固定資産減価償却率">
          <a:extLst>
            <a:ext uri="{FF2B5EF4-FFF2-40B4-BE49-F238E27FC236}">
              <a16:creationId xmlns:a16="http://schemas.microsoft.com/office/drawing/2014/main" id="{00000000-0008-0000-0E00-0000B0020000}"/>
            </a:ext>
          </a:extLst>
        </xdr:cNvPr>
        <xdr:cNvSpPr txBox="1"/>
      </xdr:nvSpPr>
      <xdr:spPr>
        <a:xfrm>
          <a:off x="13437244" y="1724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68090</xdr:rowOff>
    </xdr:from>
    <xdr:ext cx="405111" cy="259045"/>
    <xdr:sp macro="" textlink="">
      <xdr:nvSpPr>
        <xdr:cNvPr id="689" name="n_2aveValue【公民館】&#10;有形固定資産減価償却率">
          <a:extLst>
            <a:ext uri="{FF2B5EF4-FFF2-40B4-BE49-F238E27FC236}">
              <a16:creationId xmlns:a16="http://schemas.microsoft.com/office/drawing/2014/main" id="{00000000-0008-0000-0E00-0000B1020000}"/>
            </a:ext>
          </a:extLst>
        </xdr:cNvPr>
        <xdr:cNvSpPr txBox="1"/>
      </xdr:nvSpPr>
      <xdr:spPr>
        <a:xfrm>
          <a:off x="12675244" y="1716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690" name="n_3aveValue【公民館】&#10;有形固定資産減価償却率">
          <a:extLst>
            <a:ext uri="{FF2B5EF4-FFF2-40B4-BE49-F238E27FC236}">
              <a16:creationId xmlns:a16="http://schemas.microsoft.com/office/drawing/2014/main" id="{00000000-0008-0000-0E00-0000B2020000}"/>
            </a:ext>
          </a:extLst>
        </xdr:cNvPr>
        <xdr:cNvSpPr txBox="1"/>
      </xdr:nvSpPr>
      <xdr:spPr>
        <a:xfrm>
          <a:off x="1190054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1795</xdr:rowOff>
    </xdr:from>
    <xdr:ext cx="405111" cy="259045"/>
    <xdr:sp macro="" textlink="">
      <xdr:nvSpPr>
        <xdr:cNvPr id="691" name="n_4aveValue【公民館】&#10;有形固定資産減価償却率">
          <a:extLst>
            <a:ext uri="{FF2B5EF4-FFF2-40B4-BE49-F238E27FC236}">
              <a16:creationId xmlns:a16="http://schemas.microsoft.com/office/drawing/2014/main" id="{00000000-0008-0000-0E00-0000B3020000}"/>
            </a:ext>
          </a:extLst>
        </xdr:cNvPr>
        <xdr:cNvSpPr txBox="1"/>
      </xdr:nvSpPr>
      <xdr:spPr>
        <a:xfrm>
          <a:off x="11102984"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154703</xdr:rowOff>
    </xdr:from>
    <xdr:ext cx="405111" cy="259045"/>
    <xdr:sp macro="" textlink="">
      <xdr:nvSpPr>
        <xdr:cNvPr id="692" name="n_1mainValue【公民館】&#10;有形固定資産減価償却率">
          <a:extLst>
            <a:ext uri="{FF2B5EF4-FFF2-40B4-BE49-F238E27FC236}">
              <a16:creationId xmlns:a16="http://schemas.microsoft.com/office/drawing/2014/main" id="{00000000-0008-0000-0E00-0000B4020000}"/>
            </a:ext>
          </a:extLst>
        </xdr:cNvPr>
        <xdr:cNvSpPr txBox="1"/>
      </xdr:nvSpPr>
      <xdr:spPr>
        <a:xfrm>
          <a:off x="13437244" y="175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147845</xdr:rowOff>
    </xdr:from>
    <xdr:ext cx="405111" cy="259045"/>
    <xdr:sp macro="" textlink="">
      <xdr:nvSpPr>
        <xdr:cNvPr id="693" name="n_2mainValue【公民館】&#10;有形固定資産減価償却率">
          <a:extLst>
            <a:ext uri="{FF2B5EF4-FFF2-40B4-BE49-F238E27FC236}">
              <a16:creationId xmlns:a16="http://schemas.microsoft.com/office/drawing/2014/main" id="{00000000-0008-0000-0E00-0000B5020000}"/>
            </a:ext>
          </a:extLst>
        </xdr:cNvPr>
        <xdr:cNvSpPr txBox="1"/>
      </xdr:nvSpPr>
      <xdr:spPr>
        <a:xfrm>
          <a:off x="12675244" y="1758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111269</xdr:rowOff>
    </xdr:from>
    <xdr:ext cx="405111" cy="259045"/>
    <xdr:sp macro="" textlink="">
      <xdr:nvSpPr>
        <xdr:cNvPr id="694" name="n_3mainValue【公民館】&#10;有形固定資産減価償却率">
          <a:extLst>
            <a:ext uri="{FF2B5EF4-FFF2-40B4-BE49-F238E27FC236}">
              <a16:creationId xmlns:a16="http://schemas.microsoft.com/office/drawing/2014/main" id="{00000000-0008-0000-0E00-0000B6020000}"/>
            </a:ext>
          </a:extLst>
        </xdr:cNvPr>
        <xdr:cNvSpPr txBox="1"/>
      </xdr:nvSpPr>
      <xdr:spPr>
        <a:xfrm>
          <a:off x="119005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74692</xdr:rowOff>
    </xdr:from>
    <xdr:ext cx="405111" cy="259045"/>
    <xdr:sp macro="" textlink="">
      <xdr:nvSpPr>
        <xdr:cNvPr id="695" name="n_4mainValue【公民館】&#10;有形固定資産減価償却率">
          <a:extLst>
            <a:ext uri="{FF2B5EF4-FFF2-40B4-BE49-F238E27FC236}">
              <a16:creationId xmlns:a16="http://schemas.microsoft.com/office/drawing/2014/main" id="{00000000-0008-0000-0E00-0000B7020000}"/>
            </a:ext>
          </a:extLst>
        </xdr:cNvPr>
        <xdr:cNvSpPr txBox="1"/>
      </xdr:nvSpPr>
      <xdr:spPr>
        <a:xfrm>
          <a:off x="11102984" y="1750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E00-0000CC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9509104" y="16879063"/>
          <a:ext cx="0" cy="124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E00-0000CE020000}"/>
            </a:ext>
          </a:extLst>
        </xdr:cNvPr>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E00-0000D0020000}"/>
            </a:ext>
          </a:extLst>
        </xdr:cNvPr>
        <xdr:cNvSpPr txBox="1"/>
      </xdr:nvSpPr>
      <xdr:spPr>
        <a:xfrm>
          <a:off x="19547840" y="166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94437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E00-0000D2020000}"/>
            </a:ext>
          </a:extLst>
        </xdr:cNvPr>
        <xdr:cNvSpPr txBox="1"/>
      </xdr:nvSpPr>
      <xdr:spPr>
        <a:xfrm>
          <a:off x="19547840" y="17578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945894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8735040" y="17725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79374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7162780" y="17698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6388080" y="17703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945894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108983</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E00-0000DE020000}"/>
            </a:ext>
          </a:extLst>
        </xdr:cNvPr>
        <xdr:cNvSpPr txBox="1"/>
      </xdr:nvSpPr>
      <xdr:spPr>
        <a:xfrm>
          <a:off x="19547840"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130556</xdr:rowOff>
    </xdr:from>
    <xdr:to>
      <xdr:col>112</xdr:col>
      <xdr:colOff>38100</xdr:colOff>
      <xdr:row>107</xdr:row>
      <xdr:rowOff>60706</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8735040" y="1790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9906</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8778220" y="179473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7937480" y="17902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xdr:rowOff>
    </xdr:from>
    <xdr:to>
      <xdr:col>111</xdr:col>
      <xdr:colOff>177800</xdr:colOff>
      <xdr:row>107</xdr:row>
      <xdr:rowOff>12192</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7988280" y="1794738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135128</xdr:rowOff>
    </xdr:from>
    <xdr:to>
      <xdr:col>102</xdr:col>
      <xdr:colOff>165100</xdr:colOff>
      <xdr:row>107</xdr:row>
      <xdr:rowOff>65278</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7162780" y="17904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xdr:rowOff>
    </xdr:from>
    <xdr:to>
      <xdr:col>107</xdr:col>
      <xdr:colOff>50800</xdr:colOff>
      <xdr:row>107</xdr:row>
      <xdr:rowOff>14478</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7213580" y="1794967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132842</xdr:rowOff>
    </xdr:from>
    <xdr:to>
      <xdr:col>98</xdr:col>
      <xdr:colOff>38100</xdr:colOff>
      <xdr:row>107</xdr:row>
      <xdr:rowOff>62992</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6388080" y="17902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xdr:rowOff>
    </xdr:from>
    <xdr:to>
      <xdr:col>102</xdr:col>
      <xdr:colOff>114300</xdr:colOff>
      <xdr:row>107</xdr:row>
      <xdr:rowOff>14478</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6431260" y="1794967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743" name="n_1aveValue【公民館】&#10;一人当たり面積">
          <a:extLst>
            <a:ext uri="{FF2B5EF4-FFF2-40B4-BE49-F238E27FC236}">
              <a16:creationId xmlns:a16="http://schemas.microsoft.com/office/drawing/2014/main" id="{00000000-0008-0000-0E00-0000E7020000}"/>
            </a:ext>
          </a:extLst>
        </xdr:cNvPr>
        <xdr:cNvSpPr txBox="1"/>
      </xdr:nvSpPr>
      <xdr:spPr>
        <a:xfrm>
          <a:off x="1856112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744" name="n_2aveValue【公民館】&#10;一人当たり面積">
          <a:extLst>
            <a:ext uri="{FF2B5EF4-FFF2-40B4-BE49-F238E27FC236}">
              <a16:creationId xmlns:a16="http://schemas.microsoft.com/office/drawing/2014/main" id="{00000000-0008-0000-0E00-0000E8020000}"/>
            </a:ext>
          </a:extLst>
        </xdr:cNvPr>
        <xdr:cNvSpPr txBox="1"/>
      </xdr:nvSpPr>
      <xdr:spPr>
        <a:xfrm>
          <a:off x="17776267" y="175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45" name="n_3aveValue【公民館】&#10;一人当たり面積">
          <a:extLst>
            <a:ext uri="{FF2B5EF4-FFF2-40B4-BE49-F238E27FC236}">
              <a16:creationId xmlns:a16="http://schemas.microsoft.com/office/drawing/2014/main" id="{00000000-0008-0000-0E00-0000E9020000}"/>
            </a:ext>
          </a:extLst>
        </xdr:cNvPr>
        <xdr:cNvSpPr txBox="1"/>
      </xdr:nvSpPr>
      <xdr:spPr>
        <a:xfrm>
          <a:off x="17001567" y="174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746" name="n_4aveValue【公民館】&#10;一人当たり面積">
          <a:extLst>
            <a:ext uri="{FF2B5EF4-FFF2-40B4-BE49-F238E27FC236}">
              <a16:creationId xmlns:a16="http://schemas.microsoft.com/office/drawing/2014/main" id="{00000000-0008-0000-0E00-0000EA020000}"/>
            </a:ext>
          </a:extLst>
        </xdr:cNvPr>
        <xdr:cNvSpPr txBox="1"/>
      </xdr:nvSpPr>
      <xdr:spPr>
        <a:xfrm>
          <a:off x="16226867" y="174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51833</xdr:rowOff>
    </xdr:from>
    <xdr:ext cx="469744" cy="259045"/>
    <xdr:sp macro="" textlink="">
      <xdr:nvSpPr>
        <xdr:cNvPr id="747" name="n_1mainValue【公民館】&#10;一人当たり面積">
          <a:extLst>
            <a:ext uri="{FF2B5EF4-FFF2-40B4-BE49-F238E27FC236}">
              <a16:creationId xmlns:a16="http://schemas.microsoft.com/office/drawing/2014/main" id="{00000000-0008-0000-0E00-0000EB020000}"/>
            </a:ext>
          </a:extLst>
        </xdr:cNvPr>
        <xdr:cNvSpPr txBox="1"/>
      </xdr:nvSpPr>
      <xdr:spPr>
        <a:xfrm>
          <a:off x="1856112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54119</xdr:rowOff>
    </xdr:from>
    <xdr:ext cx="469744" cy="259045"/>
    <xdr:sp macro="" textlink="">
      <xdr:nvSpPr>
        <xdr:cNvPr id="748" name="n_2mainValue【公民館】&#10;一人当たり面積">
          <a:extLst>
            <a:ext uri="{FF2B5EF4-FFF2-40B4-BE49-F238E27FC236}">
              <a16:creationId xmlns:a16="http://schemas.microsoft.com/office/drawing/2014/main" id="{00000000-0008-0000-0E00-0000EC020000}"/>
            </a:ext>
          </a:extLst>
        </xdr:cNvPr>
        <xdr:cNvSpPr txBox="1"/>
      </xdr:nvSpPr>
      <xdr:spPr>
        <a:xfrm>
          <a:off x="17776267" y="179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56405</xdr:rowOff>
    </xdr:from>
    <xdr:ext cx="469744" cy="259045"/>
    <xdr:sp macro="" textlink="">
      <xdr:nvSpPr>
        <xdr:cNvPr id="749" name="n_3mainValue【公民館】&#10;一人当たり面積">
          <a:extLst>
            <a:ext uri="{FF2B5EF4-FFF2-40B4-BE49-F238E27FC236}">
              <a16:creationId xmlns:a16="http://schemas.microsoft.com/office/drawing/2014/main" id="{00000000-0008-0000-0E00-0000ED020000}"/>
            </a:ext>
          </a:extLst>
        </xdr:cNvPr>
        <xdr:cNvSpPr txBox="1"/>
      </xdr:nvSpPr>
      <xdr:spPr>
        <a:xfrm>
          <a:off x="17001567" y="179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54119</xdr:rowOff>
    </xdr:from>
    <xdr:ext cx="469744" cy="259045"/>
    <xdr:sp macro="" textlink="">
      <xdr:nvSpPr>
        <xdr:cNvPr id="750" name="n_4mainValue【公民館】&#10;一人当たり面積">
          <a:extLst>
            <a:ext uri="{FF2B5EF4-FFF2-40B4-BE49-F238E27FC236}">
              <a16:creationId xmlns:a16="http://schemas.microsoft.com/office/drawing/2014/main" id="{00000000-0008-0000-0E00-0000EE020000}"/>
            </a:ext>
          </a:extLst>
        </xdr:cNvPr>
        <xdr:cNvSpPr txBox="1"/>
      </xdr:nvSpPr>
      <xdr:spPr>
        <a:xfrm>
          <a:off x="16226867" y="179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トンネル」については、橋梁長寿命化計画に基づき、計画的に橋りょうの点検・更新を行っていることで類似団体平均値より低い数値を維持できているが、増加傾向ではあるため今後も適正に管理をしていく必要がある。「認定こども園・幼稚園・保育所」</a:t>
          </a:r>
          <a:r>
            <a:rPr kumimoji="1" lang="ja-JP" altLang="en-US" sz="1100">
              <a:solidFill>
                <a:schemeClr val="dk1"/>
              </a:solidFill>
              <a:effectLst/>
              <a:latin typeface="+mn-lt"/>
              <a:ea typeface="+mn-ea"/>
              <a:cs typeface="+mn-cs"/>
            </a:rPr>
            <a:t>については個別施設計画に基づき長寿命化改良工事が行われており、今後も数値の維持・減少が見込まれる。</a:t>
          </a:r>
          <a:r>
            <a:rPr kumimoji="1" lang="ja-JP" altLang="ja-JP" sz="1100">
              <a:solidFill>
                <a:schemeClr val="dk1"/>
              </a:solidFill>
              <a:effectLst/>
              <a:latin typeface="+mn-lt"/>
              <a:ea typeface="+mn-ea"/>
              <a:cs typeface="+mn-cs"/>
            </a:rPr>
            <a:t>「学校施設」の有形固定資産減価償却率は、</a:t>
          </a:r>
          <a:r>
            <a:rPr kumimoji="1" lang="ja-JP" altLang="en-US" sz="1100">
              <a:solidFill>
                <a:schemeClr val="dk1"/>
              </a:solidFill>
              <a:effectLst/>
              <a:latin typeface="+mn-lt"/>
              <a:ea typeface="+mn-ea"/>
              <a:cs typeface="+mn-cs"/>
            </a:rPr>
            <a:t>令和４年度に弥生小学校の</a:t>
          </a:r>
          <a:r>
            <a:rPr kumimoji="1" lang="ja-JP" altLang="ja-JP" sz="1100">
              <a:solidFill>
                <a:schemeClr val="dk1"/>
              </a:solidFill>
              <a:effectLst/>
              <a:latin typeface="+mn-lt"/>
              <a:ea typeface="+mn-ea"/>
              <a:cs typeface="+mn-cs"/>
            </a:rPr>
            <a:t>長寿命化改良事業</a:t>
          </a:r>
          <a:r>
            <a:rPr kumimoji="1" lang="ja-JP" altLang="en-US" sz="1100">
              <a:solidFill>
                <a:schemeClr val="dk1"/>
              </a:solidFill>
              <a:effectLst/>
              <a:latin typeface="+mn-lt"/>
              <a:ea typeface="+mn-ea"/>
              <a:cs typeface="+mn-cs"/>
            </a:rPr>
            <a:t>が完了したことにより、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ポイント数値が減少した。</a:t>
          </a:r>
          <a:r>
            <a:rPr kumimoji="1" lang="ja-JP" altLang="ja-JP" sz="1100">
              <a:solidFill>
                <a:schemeClr val="dk1"/>
              </a:solidFill>
              <a:effectLst/>
              <a:latin typeface="+mn-lt"/>
              <a:ea typeface="+mn-ea"/>
              <a:cs typeface="+mn-cs"/>
            </a:rPr>
            <a:t>また、「公民館」についても、中央公民館の特定天井撤去事業、老朽化した十四山公民館の廃止を予定しているため、数値の減少が見込まれる。ただし、「道路」は改良工事・修繕工事を行っているものの、本市は南北に広い土地を有しており、県平均・全国平均の一人当たり延長と比較しても整備・更新を行わないといけない総事業量が大きいことがわかることから、今後も数値の改善を見込むことは難しいと考えられる</a:t>
          </a:r>
          <a:r>
            <a:rPr kumimoji="1" lang="ja-JP" altLang="en-US" sz="1100">
              <a:solidFill>
                <a:schemeClr val="dk1"/>
              </a:solidFill>
              <a:effectLst/>
              <a:latin typeface="+mn-lt"/>
              <a:ea typeface="+mn-ea"/>
              <a:cs typeface="+mn-cs"/>
            </a:rPr>
            <a:t>が、令和５年度に弥富市道路舗装長寿命化修繕計画を策定しており、今後はそれに基づき点検・更新を行っていくことで数値の改善を図る。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95257"/>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742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952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22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7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75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144599</xdr:rowOff>
    </xdr:from>
    <xdr:to>
      <xdr:col>24</xdr:col>
      <xdr:colOff>114300</xdr:colOff>
      <xdr:row>40</xdr:row>
      <xdr:rowOff>74749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682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123026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113574</xdr:rowOff>
    </xdr:from>
    <xdr:to>
      <xdr:col>20</xdr:col>
      <xdr:colOff>38100</xdr:colOff>
      <xdr:row>40</xdr:row>
      <xdr:rowOff>43724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651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164374</xdr:rowOff>
    </xdr:from>
    <xdr:to>
      <xdr:col>24</xdr:col>
      <xdr:colOff>63500</xdr:colOff>
      <xdr:row>40</xdr:row>
      <xdr:rowOff>23949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702334"/>
          <a:ext cx="7315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80917</xdr:rowOff>
    </xdr:from>
    <xdr:to>
      <xdr:col>15</xdr:col>
      <xdr:colOff>101600</xdr:colOff>
      <xdr:row>40</xdr:row>
      <xdr:rowOff>11067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131717</xdr:rowOff>
    </xdr:from>
    <xdr:to>
      <xdr:col>19</xdr:col>
      <xdr:colOff>177800</xdr:colOff>
      <xdr:row>39</xdr:row>
      <xdr:rowOff>164374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66967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49893</xdr:rowOff>
    </xdr:from>
    <xdr:to>
      <xdr:col>10</xdr:col>
      <xdr:colOff>165100</xdr:colOff>
      <xdr:row>39</xdr:row>
      <xdr:rowOff>151493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100693</xdr:rowOff>
    </xdr:from>
    <xdr:to>
      <xdr:col>15</xdr:col>
      <xdr:colOff>50800</xdr:colOff>
      <xdr:row>39</xdr:row>
      <xdr:rowOff>131717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638653"/>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17235</xdr:rowOff>
    </xdr:from>
    <xdr:to>
      <xdr:col>6</xdr:col>
      <xdr:colOff>38100</xdr:colOff>
      <xdr:row>39</xdr:row>
      <xdr:rowOff>118835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555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68035</xdr:rowOff>
    </xdr:from>
    <xdr:to>
      <xdr:col>10</xdr:col>
      <xdr:colOff>114300</xdr:colOff>
      <xdr:row>39</xdr:row>
      <xdr:rowOff>100693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60599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34851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7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2194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109962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64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5168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386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408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69850</xdr:rowOff>
    </xdr:from>
    <xdr:to>
      <xdr:col>46</xdr:col>
      <xdr:colOff>38100</xdr:colOff>
      <xdr:row>38</xdr:row>
      <xdr:rowOff>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272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107950</xdr:rowOff>
    </xdr:from>
    <xdr:to>
      <xdr:col>36</xdr:col>
      <xdr:colOff>165100</xdr:colOff>
      <xdr:row>38</xdr:row>
      <xdr:rowOff>38100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310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38100</xdr:rowOff>
    </xdr:from>
    <xdr:to>
      <xdr:col>50</xdr:col>
      <xdr:colOff>165100</xdr:colOff>
      <xdr:row>38</xdr:row>
      <xdr:rowOff>139700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88900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496300" y="644652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408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88900</xdr:rowOff>
    </xdr:from>
    <xdr:to>
      <xdr:col>50</xdr:col>
      <xdr:colOff>114300</xdr:colOff>
      <xdr:row>38</xdr:row>
      <xdr:rowOff>88900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713980" y="6459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38100</xdr:rowOff>
    </xdr:from>
    <xdr:to>
      <xdr:col>41</xdr:col>
      <xdr:colOff>101600</xdr:colOff>
      <xdr:row>38</xdr:row>
      <xdr:rowOff>139700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88900</xdr:rowOff>
    </xdr:from>
    <xdr:to>
      <xdr:col>45</xdr:col>
      <xdr:colOff>177800</xdr:colOff>
      <xdr:row>38</xdr:row>
      <xdr:rowOff>88900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24040" y="6459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38100</xdr:rowOff>
    </xdr:from>
    <xdr:to>
      <xdr:col>36</xdr:col>
      <xdr:colOff>165100</xdr:colOff>
      <xdr:row>38</xdr:row>
      <xdr:rowOff>139700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88900</xdr:rowOff>
    </xdr:from>
    <xdr:to>
      <xdr:col>41</xdr:col>
      <xdr:colOff>50800</xdr:colOff>
      <xdr:row>38</xdr:row>
      <xdr:rowOff>88900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149340" y="6459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16527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0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54627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608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156227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1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130827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50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130827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50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130827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50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086225" y="938212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12496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020820" y="9382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12496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03606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146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3990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03606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12496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12160" y="10211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68580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355340" y="1025842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1460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32385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565400" y="1024699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3990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61</xdr:row>
      <xdr:rowOff>20955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790700" y="1021461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69215</xdr:rowOff>
    </xdr:from>
    <xdr:to>
      <xdr:col>6</xdr:col>
      <xdr:colOff>38100</xdr:colOff>
      <xdr:row>60</xdr:row>
      <xdr:rowOff>170815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65200" y="10127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120015</xdr:rowOff>
    </xdr:from>
    <xdr:to>
      <xdr:col>10</xdr:col>
      <xdr:colOff>114300</xdr:colOff>
      <xdr:row>60</xdr:row>
      <xdr:rowOff>156210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08380" y="1017841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17056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3857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110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17056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38570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26687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6110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161942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83630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219565" y="932434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9258300" y="91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154160" y="9324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9258300" y="1039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192260" y="10412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44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670800" y="10383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1270</xdr:rowOff>
    </xdr:from>
    <xdr:to>
      <xdr:col>41</xdr:col>
      <xdr:colOff>101600</xdr:colOff>
      <xdr:row>62</xdr:row>
      <xdr:rowOff>102870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8732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09854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153670</xdr:rowOff>
    </xdr:from>
    <xdr:to>
      <xdr:col>55</xdr:col>
      <xdr:colOff>50800</xdr:colOff>
      <xdr:row>62</xdr:row>
      <xdr:rowOff>83820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192260" y="10379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5097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9258300" y="1023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156210</xdr:rowOff>
    </xdr:from>
    <xdr:to>
      <xdr:col>50</xdr:col>
      <xdr:colOff>165100</xdr:colOff>
      <xdr:row>62</xdr:row>
      <xdr:rowOff>86360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445500" y="103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33020</xdr:rowOff>
    </xdr:from>
    <xdr:to>
      <xdr:col>55</xdr:col>
      <xdr:colOff>0</xdr:colOff>
      <xdr:row>62</xdr:row>
      <xdr:rowOff>35560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496300" y="1042670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123190</xdr:rowOff>
    </xdr:from>
    <xdr:to>
      <xdr:col>46</xdr:col>
      <xdr:colOff>38100</xdr:colOff>
      <xdr:row>62</xdr:row>
      <xdr:rowOff>53340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670800" y="10349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2540</xdr:rowOff>
    </xdr:from>
    <xdr:to>
      <xdr:col>50</xdr:col>
      <xdr:colOff>114300</xdr:colOff>
      <xdr:row>62</xdr:row>
      <xdr:rowOff>35560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713980" y="1039622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125730</xdr:rowOff>
    </xdr:from>
    <xdr:to>
      <xdr:col>41</xdr:col>
      <xdr:colOff>101600</xdr:colOff>
      <xdr:row>62</xdr:row>
      <xdr:rowOff>55880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873240" y="1035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2540</xdr:rowOff>
    </xdr:from>
    <xdr:to>
      <xdr:col>45</xdr:col>
      <xdr:colOff>177800</xdr:colOff>
      <xdr:row>62</xdr:row>
      <xdr:rowOff>5080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24040" y="1039622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124460</xdr:rowOff>
    </xdr:from>
    <xdr:to>
      <xdr:col>36</xdr:col>
      <xdr:colOff>165100</xdr:colOff>
      <xdr:row>62</xdr:row>
      <xdr:rowOff>54610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09854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xdr:rowOff>
    </xdr:from>
    <xdr:to>
      <xdr:col>41</xdr:col>
      <xdr:colOff>50800</xdr:colOff>
      <xdr:row>62</xdr:row>
      <xdr:rowOff>5080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149340" y="1039749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8271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750958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93997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67120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5937327" y="104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102887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8271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69867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7509587" y="101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72407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6712027" y="1013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71137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59373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086225" y="13012674"/>
          <a:ext cx="0" cy="138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124960" y="1439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150892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124960" y="13562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036060" y="135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312160" y="13542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35306</xdr:rowOff>
    </xdr:from>
    <xdr:to>
      <xdr:col>15</xdr:col>
      <xdr:colOff>101600</xdr:colOff>
      <xdr:row>80</xdr:row>
      <xdr:rowOff>136906</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514600" y="1344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26163</xdr:rowOff>
    </xdr:from>
    <xdr:to>
      <xdr:col>10</xdr:col>
      <xdr:colOff>165100</xdr:colOff>
      <xdr:row>80</xdr:row>
      <xdr:rowOff>127763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739900" y="134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7874</xdr:rowOff>
    </xdr:from>
    <xdr:to>
      <xdr:col>6</xdr:col>
      <xdr:colOff>38100</xdr:colOff>
      <xdr:row>80</xdr:row>
      <xdr:rowOff>109474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965200" y="1341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119887</xdr:rowOff>
    </xdr:from>
    <xdr:to>
      <xdr:col>24</xdr:col>
      <xdr:colOff>114300</xdr:colOff>
      <xdr:row>80</xdr:row>
      <xdr:rowOff>50037</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036060" y="13363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142764</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124960" y="132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69596</xdr:rowOff>
    </xdr:from>
    <xdr:to>
      <xdr:col>20</xdr:col>
      <xdr:colOff>38100</xdr:colOff>
      <xdr:row>79</xdr:row>
      <xdr:rowOff>171196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312160" y="13313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120396</xdr:rowOff>
    </xdr:from>
    <xdr:to>
      <xdr:col>24</xdr:col>
      <xdr:colOff>63500</xdr:colOff>
      <xdr:row>79</xdr:row>
      <xdr:rowOff>170687</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355340" y="13363956"/>
          <a:ext cx="7315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28448</xdr:rowOff>
    </xdr:from>
    <xdr:to>
      <xdr:col>15</xdr:col>
      <xdr:colOff>101600</xdr:colOff>
      <xdr:row>79</xdr:row>
      <xdr:rowOff>130048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514600" y="13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79248</xdr:rowOff>
    </xdr:from>
    <xdr:to>
      <xdr:col>19</xdr:col>
      <xdr:colOff>177800</xdr:colOff>
      <xdr:row>79</xdr:row>
      <xdr:rowOff>120396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565400" y="1332280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149606</xdr:rowOff>
    </xdr:from>
    <xdr:to>
      <xdr:col>10</xdr:col>
      <xdr:colOff>165100</xdr:colOff>
      <xdr:row>79</xdr:row>
      <xdr:rowOff>79756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739900" y="13225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28956</xdr:rowOff>
    </xdr:from>
    <xdr:to>
      <xdr:col>15</xdr:col>
      <xdr:colOff>50800</xdr:colOff>
      <xdr:row>79</xdr:row>
      <xdr:rowOff>79248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790700" y="13272516"/>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99313</xdr:rowOff>
    </xdr:from>
    <xdr:to>
      <xdr:col>6</xdr:col>
      <xdr:colOff>38100</xdr:colOff>
      <xdr:row>79</xdr:row>
      <xdr:rowOff>29463</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965200" y="13175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150113</xdr:rowOff>
    </xdr:from>
    <xdr:to>
      <xdr:col>10</xdr:col>
      <xdr:colOff>114300</xdr:colOff>
      <xdr:row>79</xdr:row>
      <xdr:rowOff>28956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08380" y="13226033"/>
          <a:ext cx="7823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52595</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17056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128033</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385704" y="1353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118890</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611004" y="1353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100601</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836304" y="13511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16273</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170564" y="1309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146575</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385704" y="1305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96283</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611004" y="1300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45990</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836304" y="1295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9219565" y="1314885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925830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15416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105608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9258300" y="1435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192260" y="14376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445500" y="14380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120650</xdr:rowOff>
    </xdr:from>
    <xdr:to>
      <xdr:col>46</xdr:col>
      <xdr:colOff>38100</xdr:colOff>
      <xdr:row>86</xdr:row>
      <xdr:rowOff>50800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670800" y="1437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123916</xdr:rowOff>
    </xdr:from>
    <xdr:to>
      <xdr:col>41</xdr:col>
      <xdr:colOff>101600</xdr:colOff>
      <xdr:row>86</xdr:row>
      <xdr:rowOff>54066</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873240" y="1437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146776</xdr:rowOff>
    </xdr:from>
    <xdr:to>
      <xdr:col>36</xdr:col>
      <xdr:colOff>165100</xdr:colOff>
      <xdr:row>86</xdr:row>
      <xdr:rowOff>76926</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098540" y="14396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58601</xdr:rowOff>
    </xdr:from>
    <xdr:to>
      <xdr:col>55</xdr:col>
      <xdr:colOff>50800</xdr:colOff>
      <xdr:row>85</xdr:row>
      <xdr:rowOff>160201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192260" y="14308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81478</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9258300" y="141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445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109401</xdr:rowOff>
    </xdr:from>
    <xdr:to>
      <xdr:col>55</xdr:col>
      <xdr:colOff>0</xdr:colOff>
      <xdr:row>85</xdr:row>
      <xdr:rowOff>110489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496300" y="14358801"/>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60779</xdr:rowOff>
    </xdr:from>
    <xdr:to>
      <xdr:col>46</xdr:col>
      <xdr:colOff>38100</xdr:colOff>
      <xdr:row>85</xdr:row>
      <xdr:rowOff>162379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670800" y="143101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110489</xdr:rowOff>
    </xdr:from>
    <xdr:to>
      <xdr:col>50</xdr:col>
      <xdr:colOff>114300</xdr:colOff>
      <xdr:row>85</xdr:row>
      <xdr:rowOff>111579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713980" y="14359889"/>
          <a:ext cx="7823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61868</xdr:rowOff>
    </xdr:from>
    <xdr:to>
      <xdr:col>41</xdr:col>
      <xdr:colOff>101600</xdr:colOff>
      <xdr:row>85</xdr:row>
      <xdr:rowOff>163468</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873240" y="143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111579</xdr:rowOff>
    </xdr:from>
    <xdr:to>
      <xdr:col>45</xdr:col>
      <xdr:colOff>177800</xdr:colOff>
      <xdr:row>85</xdr:row>
      <xdr:rowOff>112668</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24040" y="14360979"/>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60779</xdr:rowOff>
    </xdr:from>
    <xdr:to>
      <xdr:col>36</xdr:col>
      <xdr:colOff>165100</xdr:colOff>
      <xdr:row>85</xdr:row>
      <xdr:rowOff>162379</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098540" y="143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111579</xdr:rowOff>
    </xdr:from>
    <xdr:to>
      <xdr:col>41</xdr:col>
      <xdr:colOff>50800</xdr:colOff>
      <xdr:row>85</xdr:row>
      <xdr:rowOff>112668</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149340" y="14360979"/>
          <a:ext cx="7747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52813</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8271587" y="144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41927</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750958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45193</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67120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68053</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59373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6366</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827158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7456</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7509587" y="1408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8545</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6712027" y="1409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7456</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5937327" y="1408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086225" y="16801012"/>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124960" y="165838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020820" y="16801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124960" y="1739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036060" y="175367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31216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5146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39900" y="17548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96520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03606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140988</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124960"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146231</xdr:rowOff>
    </xdr:from>
    <xdr:to>
      <xdr:col>20</xdr:col>
      <xdr:colOff>38100</xdr:colOff>
      <xdr:row>107</xdr:row>
      <xdr:rowOff>76381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312160" y="17916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25581</xdr:rowOff>
    </xdr:from>
    <xdr:to>
      <xdr:col>24</xdr:col>
      <xdr:colOff>63500</xdr:colOff>
      <xdr:row>107</xdr:row>
      <xdr:rowOff>41911</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355340" y="17963061"/>
          <a:ext cx="7315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108676</xdr:rowOff>
    </xdr:from>
    <xdr:to>
      <xdr:col>15</xdr:col>
      <xdr:colOff>101600</xdr:colOff>
      <xdr:row>107</xdr:row>
      <xdr:rowOff>38826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51460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159476</xdr:rowOff>
    </xdr:from>
    <xdr:to>
      <xdr:col>19</xdr:col>
      <xdr:colOff>177800</xdr:colOff>
      <xdr:row>107</xdr:row>
      <xdr:rowOff>25581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565400" y="17929316"/>
          <a:ext cx="78994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69487</xdr:rowOff>
    </xdr:from>
    <xdr:to>
      <xdr:col>10</xdr:col>
      <xdr:colOff>165100</xdr:colOff>
      <xdr:row>106</xdr:row>
      <xdr:rowOff>171087</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739900" y="178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120287</xdr:rowOff>
    </xdr:from>
    <xdr:to>
      <xdr:col>15</xdr:col>
      <xdr:colOff>50800</xdr:colOff>
      <xdr:row>106</xdr:row>
      <xdr:rowOff>159476</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790700" y="17890127"/>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38463</xdr:rowOff>
    </xdr:from>
    <xdr:to>
      <xdr:col>6</xdr:col>
      <xdr:colOff>38100</xdr:colOff>
      <xdr:row>106</xdr:row>
      <xdr:rowOff>140063</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65200" y="17808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89263</xdr:rowOff>
    </xdr:from>
    <xdr:to>
      <xdr:col>10</xdr:col>
      <xdr:colOff>114300</xdr:colOff>
      <xdr:row>106</xdr:row>
      <xdr:rowOff>120287</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08380" y="17859103"/>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17056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3857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1100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3630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67508</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170564" y="180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29953</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38570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162214</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11004" y="1793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131190</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36304" y="179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9219565" y="16922750"/>
          <a:ext cx="0" cy="1305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9258300" y="1670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154160" y="1692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9258300" y="1783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192260" y="17980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34289</xdr:rowOff>
    </xdr:from>
    <xdr:to>
      <xdr:col>46</xdr:col>
      <xdr:colOff>38100</xdr:colOff>
      <xdr:row>107</xdr:row>
      <xdr:rowOff>135889</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670800" y="179717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45720</xdr:rowOff>
    </xdr:from>
    <xdr:to>
      <xdr:col>41</xdr:col>
      <xdr:colOff>101600</xdr:colOff>
      <xdr:row>107</xdr:row>
      <xdr:rowOff>147320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873240" y="1798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09854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192260" y="17980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21607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9258300" y="179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27939</xdr:rowOff>
    </xdr:from>
    <xdr:to>
      <xdr:col>50</xdr:col>
      <xdr:colOff>165100</xdr:colOff>
      <xdr:row>107</xdr:row>
      <xdr:rowOff>129539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445500" y="179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78739</xdr:rowOff>
    </xdr:from>
    <xdr:to>
      <xdr:col>55</xdr:col>
      <xdr:colOff>0</xdr:colOff>
      <xdr:row>107</xdr:row>
      <xdr:rowOff>93980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496300" y="18016219"/>
          <a:ext cx="7239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670800" y="17966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78739</xdr:rowOff>
    </xdr:from>
    <xdr:to>
      <xdr:col>50</xdr:col>
      <xdr:colOff>114300</xdr:colOff>
      <xdr:row>107</xdr:row>
      <xdr:rowOff>80011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713980" y="18016219"/>
          <a:ext cx="78232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30480</xdr:rowOff>
    </xdr:from>
    <xdr:to>
      <xdr:col>41</xdr:col>
      <xdr:colOff>101600</xdr:colOff>
      <xdr:row>107</xdr:row>
      <xdr:rowOff>132080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873240" y="179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81280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6924040" y="1801749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29211</xdr:rowOff>
    </xdr:from>
    <xdr:to>
      <xdr:col>36</xdr:col>
      <xdr:colOff>165100</xdr:colOff>
      <xdr:row>107</xdr:row>
      <xdr:rowOff>130811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098540" y="1796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81280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149340" y="18017491"/>
          <a:ext cx="7747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127016</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7509587" y="18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138447</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67120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59373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146066</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8271587" y="177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147338</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750958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148607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67120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147338</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59373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375764" y="56807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4145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287500" y="5680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414500" y="634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325600" y="6367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5788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804140" y="630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029440" y="616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23188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325600" y="63099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130192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4145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57884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37</xdr:row>
      <xdr:rowOff>158115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629640" y="631507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17780</xdr:rowOff>
    </xdr:from>
    <xdr:to>
      <xdr:col>76</xdr:col>
      <xdr:colOff>165100</xdr:colOff>
      <xdr:row>37</xdr:row>
      <xdr:rowOff>119380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80414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68580</xdr:rowOff>
    </xdr:from>
    <xdr:to>
      <xdr:col>81</xdr:col>
      <xdr:colOff>50800</xdr:colOff>
      <xdr:row>37</xdr:row>
      <xdr:rowOff>112395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54940" y="627126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029440" y="617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37</xdr:row>
      <xdr:rowOff>68580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072620" y="622554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95885</xdr:rowOff>
    </xdr:from>
    <xdr:to>
      <xdr:col>67</xdr:col>
      <xdr:colOff>101600</xdr:colOff>
      <xdr:row>37</xdr:row>
      <xdr:rowOff>26035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231880" y="6130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146685</xdr:rowOff>
    </xdr:from>
    <xdr:to>
      <xdr:col>71</xdr:col>
      <xdr:colOff>177800</xdr:colOff>
      <xdr:row>37</xdr:row>
      <xdr:rowOff>22860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282680" y="618172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8272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4372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135907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752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9005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10298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19509104" y="5845039"/>
          <a:ext cx="0" cy="12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19547840" y="707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9443700" y="7075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19547840" y="562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443700" y="5845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19547840" y="6650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58940" y="679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735040" y="68105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139730</xdr:rowOff>
    </xdr:from>
    <xdr:to>
      <xdr:col>107</xdr:col>
      <xdr:colOff>101600</xdr:colOff>
      <xdr:row>41</xdr:row>
      <xdr:rowOff>69880</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7937480" y="6845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159383</xdr:rowOff>
    </xdr:from>
    <xdr:to>
      <xdr:col>102</xdr:col>
      <xdr:colOff>165100</xdr:colOff>
      <xdr:row>41</xdr:row>
      <xdr:rowOff>89533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7162780" y="6864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6704</xdr:rowOff>
    </xdr:from>
    <xdr:to>
      <xdr:col>98</xdr:col>
      <xdr:colOff>38100</xdr:colOff>
      <xdr:row>41</xdr:row>
      <xdr:rowOff>108304</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388080" y="68799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104353</xdr:rowOff>
    </xdr:from>
    <xdr:to>
      <xdr:col>116</xdr:col>
      <xdr:colOff>114300</xdr:colOff>
      <xdr:row>42</xdr:row>
      <xdr:rowOff>34503</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458940" y="6977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19280</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19547840" y="68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107081</xdr:rowOff>
    </xdr:from>
    <xdr:to>
      <xdr:col>112</xdr:col>
      <xdr:colOff>38100</xdr:colOff>
      <xdr:row>42</xdr:row>
      <xdr:rowOff>37231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8735040" y="6980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155153</xdr:rowOff>
    </xdr:from>
    <xdr:to>
      <xdr:col>116</xdr:col>
      <xdr:colOff>63500</xdr:colOff>
      <xdr:row>41</xdr:row>
      <xdr:rowOff>157881</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8778220" y="7028393"/>
          <a:ext cx="73152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105286</xdr:rowOff>
    </xdr:from>
    <xdr:to>
      <xdr:col>107</xdr:col>
      <xdr:colOff>101600</xdr:colOff>
      <xdr:row>42</xdr:row>
      <xdr:rowOff>35436</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7937480" y="6978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156086</xdr:rowOff>
    </xdr:from>
    <xdr:to>
      <xdr:col>111</xdr:col>
      <xdr:colOff>177800</xdr:colOff>
      <xdr:row>41</xdr:row>
      <xdr:rowOff>157881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7988280" y="7029326"/>
          <a:ext cx="78994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105437</xdr:rowOff>
    </xdr:from>
    <xdr:to>
      <xdr:col>102</xdr:col>
      <xdr:colOff>165100</xdr:colOff>
      <xdr:row>42</xdr:row>
      <xdr:rowOff>35587</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7162780" y="6978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156086</xdr:rowOff>
    </xdr:from>
    <xdr:to>
      <xdr:col>107</xdr:col>
      <xdr:colOff>50800</xdr:colOff>
      <xdr:row>41</xdr:row>
      <xdr:rowOff>156237</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7213580" y="7029326"/>
          <a:ext cx="7747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105008</xdr:rowOff>
    </xdr:from>
    <xdr:to>
      <xdr:col>98</xdr:col>
      <xdr:colOff>38100</xdr:colOff>
      <xdr:row>42</xdr:row>
      <xdr:rowOff>35158</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6388080" y="6978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155808</xdr:rowOff>
    </xdr:from>
    <xdr:to>
      <xdr:col>102</xdr:col>
      <xdr:colOff>114300</xdr:colOff>
      <xdr:row>41</xdr:row>
      <xdr:rowOff>156237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6431260" y="7029048"/>
          <a:ext cx="78232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496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86407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7766811" y="66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106060</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6969251" y="66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124831</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194551" y="66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28358</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528811" y="70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26563</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7766811" y="706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26714</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6969251" y="70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26285</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6194551" y="706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4375764" y="935899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4414500" y="1082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4287500" y="10825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4414500" y="10022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5788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0294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123188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87993</xdr:rowOff>
    </xdr:from>
    <xdr:to>
      <xdr:col>85</xdr:col>
      <xdr:colOff>177800</xdr:colOff>
      <xdr:row>56</xdr:row>
      <xdr:rowOff>18143</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325600" y="93081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41020</xdr:rowOff>
    </xdr:from>
    <xdr:ext cx="340478"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4414500" y="9261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55335</xdr:rowOff>
    </xdr:from>
    <xdr:to>
      <xdr:col>81</xdr:col>
      <xdr:colOff>101600</xdr:colOff>
      <xdr:row>55</xdr:row>
      <xdr:rowOff>156935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578840" y="9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106135</xdr:rowOff>
    </xdr:from>
    <xdr:to>
      <xdr:col>85</xdr:col>
      <xdr:colOff>127000</xdr:colOff>
      <xdr:row>55</xdr:row>
      <xdr:rowOff>138793</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629640" y="9326335"/>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22678</xdr:rowOff>
    </xdr:from>
    <xdr:to>
      <xdr:col>76</xdr:col>
      <xdr:colOff>165100</xdr:colOff>
      <xdr:row>55</xdr:row>
      <xdr:rowOff>124278</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804140" y="92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73478</xdr:rowOff>
    </xdr:from>
    <xdr:to>
      <xdr:col>81</xdr:col>
      <xdr:colOff>50800</xdr:colOff>
      <xdr:row>55</xdr:row>
      <xdr:rowOff>106135</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54940" y="929367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029440" y="1029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73478</xdr:rowOff>
    </xdr:from>
    <xdr:to>
      <xdr:col>76</xdr:col>
      <xdr:colOff>114300</xdr:colOff>
      <xdr:row>61</xdr:row>
      <xdr:rowOff>122465</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2072620" y="9293678"/>
          <a:ext cx="782320" cy="10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123188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282680" y="10315847"/>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50092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437244"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752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90054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10298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2012</xdr:rowOff>
    </xdr:from>
    <xdr:ext cx="340478"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46956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53</xdr:row>
      <xdr:rowOff>140805</xdr:rowOff>
    </xdr:from>
    <xdr:ext cx="340478"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707561" y="9025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190054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110298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09104" y="9355074"/>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1954784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58940" y="10355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73504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7937480" y="10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16278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6388080" y="10466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5894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1954784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73504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778220" y="106184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793748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61722</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7988280" y="1061847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1627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80010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7213580" y="10623042"/>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638808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431260" y="106413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5611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777626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700156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6226867" y="1024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5611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77762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700156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622686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4414500" y="1373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325600" y="138807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145687</xdr:rowOff>
    </xdr:from>
    <xdr:to>
      <xdr:col>76</xdr:col>
      <xdr:colOff>165100</xdr:colOff>
      <xdr:row>83</xdr:row>
      <xdr:rowOff>75837</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8041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101600</xdr:rowOff>
    </xdr:from>
    <xdr:to>
      <xdr:col>72</xdr:col>
      <xdr:colOff>38100</xdr:colOff>
      <xdr:row>83</xdr:row>
      <xdr:rowOff>31750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02944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64044</xdr:rowOff>
    </xdr:from>
    <xdr:to>
      <xdr:col>67</xdr:col>
      <xdr:colOff>101600</xdr:colOff>
      <xdr:row>82</xdr:row>
      <xdr:rowOff>165644</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1231880" y="1381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117929</xdr:rowOff>
    </xdr:from>
    <xdr:to>
      <xdr:col>85</xdr:col>
      <xdr:colOff>177800</xdr:colOff>
      <xdr:row>84</xdr:row>
      <xdr:rowOff>48079</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325600" y="140320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96356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4414500"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86905</xdr:rowOff>
    </xdr:from>
    <xdr:to>
      <xdr:col>81</xdr:col>
      <xdr:colOff>101600</xdr:colOff>
      <xdr:row>84</xdr:row>
      <xdr:rowOff>17055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578840" y="14001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137705</xdr:rowOff>
    </xdr:from>
    <xdr:to>
      <xdr:col>85</xdr:col>
      <xdr:colOff>127000</xdr:colOff>
      <xdr:row>83</xdr:row>
      <xdr:rowOff>168729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629640" y="14051825"/>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46082</xdr:rowOff>
    </xdr:from>
    <xdr:to>
      <xdr:col>76</xdr:col>
      <xdr:colOff>165100</xdr:colOff>
      <xdr:row>83</xdr:row>
      <xdr:rowOff>147682</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804140" y="1396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96882</xdr:rowOff>
    </xdr:from>
    <xdr:to>
      <xdr:col>81</xdr:col>
      <xdr:colOff>50800</xdr:colOff>
      <xdr:row>83</xdr:row>
      <xdr:rowOff>137705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54940" y="14011002"/>
          <a:ext cx="7747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029440" y="1392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96882</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2072620" y="13971814"/>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140788</xdr:rowOff>
    </xdr:from>
    <xdr:to>
      <xdr:col>67</xdr:col>
      <xdr:colOff>101600</xdr:colOff>
      <xdr:row>83</xdr:row>
      <xdr:rowOff>70938</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1231880" y="13887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20138</xdr:rowOff>
    </xdr:from>
    <xdr:to>
      <xdr:col>71</xdr:col>
      <xdr:colOff>177800</xdr:colOff>
      <xdr:row>83</xdr:row>
      <xdr:rowOff>57694</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1282680" y="13934258"/>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92364</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26752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48277</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190054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10721</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110298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8182</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437244" y="1408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138809</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67524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190054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110298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19509104" y="13296899"/>
          <a:ext cx="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19547840" y="130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9443700" y="13296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74947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1954784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945894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8735040" y="14303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793748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12064</xdr:rowOff>
    </xdr:from>
    <xdr:to>
      <xdr:col>102</xdr:col>
      <xdr:colOff>165100</xdr:colOff>
      <xdr:row>85</xdr:row>
      <xdr:rowOff>113664</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716278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6388080" y="1426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945894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1954784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18735040" y="14328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133350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778220" y="1437893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80645</xdr:rowOff>
    </xdr:from>
    <xdr:to>
      <xdr:col>107</xdr:col>
      <xdr:colOff>101600</xdr:colOff>
      <xdr:row>86</xdr:row>
      <xdr:rowOff>10795</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793748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131445</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7988280" y="1437893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80645</xdr:rowOff>
    </xdr:from>
    <xdr:to>
      <xdr:col>102</xdr:col>
      <xdr:colOff>165100</xdr:colOff>
      <xdr:row>86</xdr:row>
      <xdr:rowOff>10795</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716278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131445</xdr:rowOff>
    </xdr:from>
    <xdr:to>
      <xdr:col>107</xdr:col>
      <xdr:colOff>50800</xdr:colOff>
      <xdr:row>85</xdr:row>
      <xdr:rowOff>131445</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7213580" y="143808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80645</xdr:rowOff>
    </xdr:from>
    <xdr:to>
      <xdr:col>98</xdr:col>
      <xdr:colOff>38100</xdr:colOff>
      <xdr:row>86</xdr:row>
      <xdr:rowOff>10795</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6388080" y="14330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131445</xdr:rowOff>
    </xdr:from>
    <xdr:to>
      <xdr:col>102</xdr:col>
      <xdr:colOff>114300</xdr:colOff>
      <xdr:row>85</xdr:row>
      <xdr:rowOff>131445</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6431260" y="143808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652</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1856112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17776267" y="140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130191</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7001567" y="1404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62268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1856112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1922</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17776267" y="144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1922</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7001567" y="144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1922</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6226867" y="144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4375764" y="1675910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4414500" y="1823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4287500" y="18231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4414500" y="16538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42875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4414500" y="1734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35788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80414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029440" y="17481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123188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325600" y="169347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4414500" y="1678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136434</xdr:rowOff>
    </xdr:from>
    <xdr:to>
      <xdr:col>81</xdr:col>
      <xdr:colOff>101600</xdr:colOff>
      <xdr:row>101</xdr:row>
      <xdr:rowOff>66584</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578840" y="16900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15784</xdr:rowOff>
    </xdr:from>
    <xdr:to>
      <xdr:col>85</xdr:col>
      <xdr:colOff>127000</xdr:colOff>
      <xdr:row>101</xdr:row>
      <xdr:rowOff>50074</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629640" y="1694742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804140" y="16864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151312</xdr:rowOff>
    </xdr:from>
    <xdr:to>
      <xdr:col>81</xdr:col>
      <xdr:colOff>50800</xdr:colOff>
      <xdr:row>101</xdr:row>
      <xdr:rowOff>15784</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54940" y="16915312"/>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54792</xdr:rowOff>
    </xdr:from>
    <xdr:to>
      <xdr:col>72</xdr:col>
      <xdr:colOff>38100</xdr:colOff>
      <xdr:row>100</xdr:row>
      <xdr:rowOff>156392</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2029440" y="16818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105592</xdr:rowOff>
    </xdr:from>
    <xdr:to>
      <xdr:col>76</xdr:col>
      <xdr:colOff>114300</xdr:colOff>
      <xdr:row>100</xdr:row>
      <xdr:rowOff>151312</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2072620" y="1686959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167458</xdr:rowOff>
    </xdr:from>
    <xdr:to>
      <xdr:col>67</xdr:col>
      <xdr:colOff>101600</xdr:colOff>
      <xdr:row>105</xdr:row>
      <xdr:rowOff>97608</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1231880" y="17602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105592</xdr:rowOff>
    </xdr:from>
    <xdr:to>
      <xdr:col>71</xdr:col>
      <xdr:colOff>177800</xdr:colOff>
      <xdr:row>105</xdr:row>
      <xdr:rowOff>46808</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flipV="1">
          <a:off x="11282680" y="16869592"/>
          <a:ext cx="789940" cy="77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5459</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3437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267524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19005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1102984"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83111</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3437244" y="1667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2675244" y="166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1469</xdr:rowOff>
    </xdr:from>
    <xdr:ext cx="340478"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1910001" y="16597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0F00-00009B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flipV="1">
          <a:off x="19509104" y="1669052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5" name="【庁舎】&#10;一人当たり面積最小値テキスト">
          <a:extLst>
            <a:ext uri="{FF2B5EF4-FFF2-40B4-BE49-F238E27FC236}">
              <a16:creationId xmlns:a16="http://schemas.microsoft.com/office/drawing/2014/main" id="{00000000-0008-0000-0F00-00009D030000}"/>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7" name="【庁舎】&#10;一人当たり面積最大値テキスト">
          <a:extLst>
            <a:ext uri="{FF2B5EF4-FFF2-40B4-BE49-F238E27FC236}">
              <a16:creationId xmlns:a16="http://schemas.microsoft.com/office/drawing/2014/main" id="{00000000-0008-0000-0F00-00009F030000}"/>
            </a:ext>
          </a:extLst>
        </xdr:cNvPr>
        <xdr:cNvSpPr txBox="1"/>
      </xdr:nvSpPr>
      <xdr:spPr>
        <a:xfrm>
          <a:off x="19547840" y="164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19443700" y="16690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29" name="【庁舎】&#10;一人当たり面積平均値テキスト">
          <a:extLst>
            <a:ext uri="{FF2B5EF4-FFF2-40B4-BE49-F238E27FC236}">
              <a16:creationId xmlns:a16="http://schemas.microsoft.com/office/drawing/2014/main" id="{00000000-0008-0000-0F00-0000A1030000}"/>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8735040" y="177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79374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7162780" y="1783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95613</xdr:rowOff>
    </xdr:from>
    <xdr:to>
      <xdr:col>98</xdr:col>
      <xdr:colOff>38100</xdr:colOff>
      <xdr:row>107</xdr:row>
      <xdr:rowOff>25763</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6388080" y="1786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167458</xdr:rowOff>
    </xdr:from>
    <xdr:to>
      <xdr:col>116</xdr:col>
      <xdr:colOff>114300</xdr:colOff>
      <xdr:row>105</xdr:row>
      <xdr:rowOff>97608</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58940" y="17602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18885</xdr:rowOff>
    </xdr:from>
    <xdr:ext cx="469744" cy="259045"/>
    <xdr:sp macro="" textlink="">
      <xdr:nvSpPr>
        <xdr:cNvPr id="941" name="【庁舎】&#10;一人当たり面積該当値テキスト">
          <a:extLst>
            <a:ext uri="{FF2B5EF4-FFF2-40B4-BE49-F238E27FC236}">
              <a16:creationId xmlns:a16="http://schemas.microsoft.com/office/drawing/2014/main" id="{00000000-0008-0000-0F00-0000AD030000}"/>
            </a:ext>
          </a:extLst>
        </xdr:cNvPr>
        <xdr:cNvSpPr txBox="1"/>
      </xdr:nvSpPr>
      <xdr:spPr>
        <a:xfrm>
          <a:off x="19547840" y="174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170724</xdr:rowOff>
    </xdr:from>
    <xdr:to>
      <xdr:col>112</xdr:col>
      <xdr:colOff>38100</xdr:colOff>
      <xdr:row>105</xdr:row>
      <xdr:rowOff>100874</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735040" y="17605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46808</xdr:rowOff>
    </xdr:from>
    <xdr:to>
      <xdr:col>116</xdr:col>
      <xdr:colOff>63500</xdr:colOff>
      <xdr:row>105</xdr:row>
      <xdr:rowOff>50074</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778220" y="1764900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2539</xdr:rowOff>
    </xdr:from>
    <xdr:to>
      <xdr:col>107</xdr:col>
      <xdr:colOff>101600</xdr:colOff>
      <xdr:row>105</xdr:row>
      <xdr:rowOff>104139</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79374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50074</xdr:rowOff>
    </xdr:from>
    <xdr:to>
      <xdr:col>111</xdr:col>
      <xdr:colOff>177800</xdr:colOff>
      <xdr:row>105</xdr:row>
      <xdr:rowOff>53339</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7988280" y="17652274"/>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716278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53339</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a:off x="17213580" y="17621250"/>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165826</xdr:rowOff>
    </xdr:from>
    <xdr:to>
      <xdr:col>98</xdr:col>
      <xdr:colOff>38100</xdr:colOff>
      <xdr:row>108</xdr:row>
      <xdr:rowOff>95976</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16388080" y="18103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108</xdr:row>
      <xdr:rowOff>45176</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16431260" y="17621250"/>
          <a:ext cx="782320" cy="5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950" name="n_1aveValue【庁舎】&#10;一人当たり面積">
          <a:extLst>
            <a:ext uri="{FF2B5EF4-FFF2-40B4-BE49-F238E27FC236}">
              <a16:creationId xmlns:a16="http://schemas.microsoft.com/office/drawing/2014/main" id="{00000000-0008-0000-0F00-0000B6030000}"/>
            </a:ext>
          </a:extLst>
        </xdr:cNvPr>
        <xdr:cNvSpPr txBox="1"/>
      </xdr:nvSpPr>
      <xdr:spPr>
        <a:xfrm>
          <a:off x="1856112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951" name="n_2aveValue【庁舎】&#10;一人当たり面積">
          <a:extLst>
            <a:ext uri="{FF2B5EF4-FFF2-40B4-BE49-F238E27FC236}">
              <a16:creationId xmlns:a16="http://schemas.microsoft.com/office/drawing/2014/main" id="{00000000-0008-0000-0F00-0000B7030000}"/>
            </a:ext>
          </a:extLst>
        </xdr:cNvPr>
        <xdr:cNvSpPr txBox="1"/>
      </xdr:nvSpPr>
      <xdr:spPr>
        <a:xfrm>
          <a:off x="17776267" y="178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157315</xdr:rowOff>
    </xdr:from>
    <xdr:ext cx="469744" cy="259045"/>
    <xdr:sp macro="" textlink="">
      <xdr:nvSpPr>
        <xdr:cNvPr id="952" name="n_3aveValue【庁舎】&#10;一人当たり面積">
          <a:extLst>
            <a:ext uri="{FF2B5EF4-FFF2-40B4-BE49-F238E27FC236}">
              <a16:creationId xmlns:a16="http://schemas.microsoft.com/office/drawing/2014/main" id="{00000000-0008-0000-0F00-0000B8030000}"/>
            </a:ext>
          </a:extLst>
        </xdr:cNvPr>
        <xdr:cNvSpPr txBox="1"/>
      </xdr:nvSpPr>
      <xdr:spPr>
        <a:xfrm>
          <a:off x="17001567" y="179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42290</xdr:rowOff>
    </xdr:from>
    <xdr:ext cx="469744" cy="259045"/>
    <xdr:sp macro="" textlink="">
      <xdr:nvSpPr>
        <xdr:cNvPr id="953" name="n_4aveValue【庁舎】&#10;一人当たり面積">
          <a:extLst>
            <a:ext uri="{FF2B5EF4-FFF2-40B4-BE49-F238E27FC236}">
              <a16:creationId xmlns:a16="http://schemas.microsoft.com/office/drawing/2014/main" id="{00000000-0008-0000-0F00-0000B9030000}"/>
            </a:ext>
          </a:extLst>
        </xdr:cNvPr>
        <xdr:cNvSpPr txBox="1"/>
      </xdr:nvSpPr>
      <xdr:spPr>
        <a:xfrm>
          <a:off x="1622686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117401</xdr:rowOff>
    </xdr:from>
    <xdr:ext cx="469744" cy="259045"/>
    <xdr:sp macro="" textlink="">
      <xdr:nvSpPr>
        <xdr:cNvPr id="954" name="n_1mainValue【庁舎】&#10;一人当たり面積">
          <a:extLst>
            <a:ext uri="{FF2B5EF4-FFF2-40B4-BE49-F238E27FC236}">
              <a16:creationId xmlns:a16="http://schemas.microsoft.com/office/drawing/2014/main" id="{00000000-0008-0000-0F00-0000BA030000}"/>
            </a:ext>
          </a:extLst>
        </xdr:cNvPr>
        <xdr:cNvSpPr txBox="1"/>
      </xdr:nvSpPr>
      <xdr:spPr>
        <a:xfrm>
          <a:off x="18561127" y="1738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120666</xdr:rowOff>
    </xdr:from>
    <xdr:ext cx="469744" cy="259045"/>
    <xdr:sp macro="" textlink="">
      <xdr:nvSpPr>
        <xdr:cNvPr id="955" name="n_2mainValue【庁舎】&#10;一人当たり面積">
          <a:extLst>
            <a:ext uri="{FF2B5EF4-FFF2-40B4-BE49-F238E27FC236}">
              <a16:creationId xmlns:a16="http://schemas.microsoft.com/office/drawing/2014/main" id="{00000000-0008-0000-0F00-0000BB030000}"/>
            </a:ext>
          </a:extLst>
        </xdr:cNvPr>
        <xdr:cNvSpPr txBox="1"/>
      </xdr:nvSpPr>
      <xdr:spPr>
        <a:xfrm>
          <a:off x="17776267" y="173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956" name="n_3mainValue【庁舎】&#10;一人当たり面積">
          <a:extLst>
            <a:ext uri="{FF2B5EF4-FFF2-40B4-BE49-F238E27FC236}">
              <a16:creationId xmlns:a16="http://schemas.microsoft.com/office/drawing/2014/main" id="{00000000-0008-0000-0F00-0000BC030000}"/>
            </a:ext>
          </a:extLst>
        </xdr:cNvPr>
        <xdr:cNvSpPr txBox="1"/>
      </xdr:nvSpPr>
      <xdr:spPr>
        <a:xfrm>
          <a:off x="1700156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87103</xdr:rowOff>
    </xdr:from>
    <xdr:ext cx="469744" cy="259045"/>
    <xdr:sp macro="" textlink="">
      <xdr:nvSpPr>
        <xdr:cNvPr id="957" name="n_4mainValue【庁舎】&#10;一人当たり面積">
          <a:extLst>
            <a:ext uri="{FF2B5EF4-FFF2-40B4-BE49-F238E27FC236}">
              <a16:creationId xmlns:a16="http://schemas.microsoft.com/office/drawing/2014/main" id="{00000000-0008-0000-0F00-0000BD030000}"/>
            </a:ext>
          </a:extLst>
        </xdr:cNvPr>
        <xdr:cNvSpPr txBox="1"/>
      </xdr:nvSpPr>
      <xdr:spPr>
        <a:xfrm>
          <a:off x="16226867" y="181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F00-0000C0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建設事業が令和元年度に完了し、令和２年度に図書館棟内にあった保健センターが新庁舎内へ移転したことにより、「庁舎」と「保健センター・保健所」の有形固定資産減価償却率は類似団体平均を大きく下回った状態が</a:t>
          </a:r>
          <a:r>
            <a:rPr kumimoji="1" lang="ja-JP" altLang="en-US" sz="1100">
              <a:solidFill>
                <a:schemeClr val="dk1"/>
              </a:solidFill>
              <a:effectLst/>
              <a:latin typeface="+mn-lt"/>
              <a:ea typeface="+mn-ea"/>
              <a:cs typeface="+mn-cs"/>
            </a:rPr>
            <a:t>継続している</a:t>
          </a:r>
          <a:r>
            <a:rPr kumimoji="1" lang="ja-JP" altLang="ja-JP" sz="1100">
              <a:solidFill>
                <a:schemeClr val="dk1"/>
              </a:solidFill>
              <a:effectLst/>
              <a:latin typeface="+mn-lt"/>
              <a:ea typeface="+mn-ea"/>
              <a:cs typeface="+mn-cs"/>
            </a:rPr>
            <a:t>。なお、保健センターの移転による跡地に関しては、別で所在していた歴史民俗資料館が令和３年度に移転し、施設の複合化が進められた。また、「体育館・プール」に関しては、</a:t>
          </a:r>
          <a:r>
            <a:rPr kumimoji="1" lang="ja-JP" altLang="en-US" sz="1100">
              <a:solidFill>
                <a:schemeClr val="dk1"/>
              </a:solidFill>
              <a:effectLst/>
              <a:latin typeface="+mn-lt"/>
              <a:ea typeface="+mn-ea"/>
              <a:cs typeface="+mn-cs"/>
            </a:rPr>
            <a:t>今後一部中学校の体育館で解体が見込まれるものがあるため、数値の維持・減少が見込まれる</a:t>
          </a:r>
          <a:r>
            <a:rPr kumimoji="1" lang="ja-JP" altLang="ja-JP" sz="1100">
              <a:solidFill>
                <a:schemeClr val="dk1"/>
              </a:solidFill>
              <a:effectLst/>
              <a:latin typeface="+mn-lt"/>
              <a:ea typeface="+mn-ea"/>
              <a:cs typeface="+mn-cs"/>
            </a:rPr>
            <a:t>。「市民会館」につい</a:t>
          </a:r>
          <a:r>
            <a:rPr kumimoji="1" lang="ja-JP" altLang="en-US" sz="1100">
              <a:solidFill>
                <a:schemeClr val="dk1"/>
              </a:solidFill>
              <a:effectLst/>
              <a:latin typeface="+mn-lt"/>
              <a:ea typeface="+mn-ea"/>
              <a:cs typeface="+mn-cs"/>
            </a:rPr>
            <a:t>ては、各コミュニティーセンターにおいて個別施設計画に基づき、長寿命化工事等の施設整備を予定しているため、数値の維持・減少が見込まれるが、類似団体、全国平均及び愛知県平均から見ても乖離が大きいところであるので、今後も計画的な整備等対応が必要とな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基準財政収入額は所得割、法人税割の増加が主な要因となり増加したものの、基準財政需要額が臨時財政対策債の振替率の減少に伴い大きく増加したことで結果として財政力指数は前年度より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ポイント低下した。今後、大規模な物流倉庫の新設等による固定資産税等の増加により、基準財政収入額の増加が見込まれる。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19957</xdr:rowOff>
    </xdr:from>
    <xdr:to>
      <xdr:col>23</xdr:col>
      <xdr:colOff>133350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1921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156936</xdr:rowOff>
    </xdr:from>
    <xdr:to>
      <xdr:col>19</xdr:col>
      <xdr:colOff>133350</xdr:colOff>
      <xdr:row>36</xdr:row>
      <xdr:rowOff>19957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1576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77305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35</xdr:row>
      <xdr:rowOff>156936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1404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35</xdr:row>
      <xdr:rowOff>139700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40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24692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3628</xdr:rowOff>
    </xdr:from>
    <xdr:to>
      <xdr:col>23</xdr:col>
      <xdr:colOff>184150</xdr:colOff>
      <xdr:row>36</xdr:row>
      <xdr:rowOff>105228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96355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140607</xdr:rowOff>
    </xdr:from>
    <xdr:to>
      <xdr:col>19</xdr:col>
      <xdr:colOff>184150</xdr:colOff>
      <xdr:row>36</xdr:row>
      <xdr:rowOff>70757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80934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106136</xdr:rowOff>
    </xdr:from>
    <xdr:to>
      <xdr:col>15</xdr:col>
      <xdr:colOff>133350</xdr:colOff>
      <xdr:row>36</xdr:row>
      <xdr:rowOff>36286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46463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や普通交付税が増加したものの、臨時財政対策債の減少により、経常収支比率の分母となる収入は減少した。対して、燃料・物価高騰による施設の維持管理費の増加、扶助費の増加、庁舎建設事業に係る元金償還が始まったことによる公債費の増加を主な要因として、分子となる経常経費充当一般財源等は増加した。その結果、経常収支比率は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ポイント上昇した。今後、市税等の影響にもよるが、火葬場建設事業や公共施設の長寿命化改良事業に係る元金償還開始による公債費の増加や人件費の増加が見込まれ、経常収支比率の上昇が見込まれる。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122872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65765"/>
          <a:ext cx="8382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63</xdr:row>
      <xdr:rowOff>5715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56576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102235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070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21272</xdr:rowOff>
    </xdr:from>
    <xdr:to>
      <xdr:col>15</xdr:col>
      <xdr:colOff>133350</xdr:colOff>
      <xdr:row>63</xdr:row>
      <xdr:rowOff>122872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107649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63</xdr:row>
      <xdr:rowOff>102235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7690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36530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2,415</a:t>
          </a:r>
          <a:r>
            <a:rPr kumimoji="1" lang="ja-JP" altLang="en-US" sz="1300">
              <a:latin typeface="ＭＳ Ｐゴシック" panose="020B0600070205080204" pitchFamily="50" charset="-128"/>
              <a:ea typeface="ＭＳ Ｐゴシック" panose="020B0600070205080204" pitchFamily="50" charset="-128"/>
            </a:rPr>
            <a:t>円上昇した主な要因は、人件費においては職員数の増加等により増加し、また、物件費においては、新型コロナウイルス関連経費が減少したが、燃料・物価高騰による施設の維持管理費、マイナンバー制度に関するシステム改修等のデジタル関連経費等により増加したものである。全国平均等より下回っているものの合併団体であることから、類似公共施設が多く、施設に係る人件費、維持管理費が削減できず、年々増加傾向にある。今後は、公共施設の集約化・複合化・廃止等を踏まえた公共施設等の適正管理を行うことで、人件費や物件費増加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138157</xdr:rowOff>
    </xdr:from>
    <xdr:to>
      <xdr:col>23</xdr:col>
      <xdr:colOff>133350</xdr:colOff>
      <xdr:row>80</xdr:row>
      <xdr:rowOff>146483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54157"/>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123597</xdr:rowOff>
    </xdr:from>
    <xdr:to>
      <xdr:col>19</xdr:col>
      <xdr:colOff>133350</xdr:colOff>
      <xdr:row>80</xdr:row>
      <xdr:rowOff>138157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39597"/>
          <a:ext cx="889000" cy="1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69435</xdr:rowOff>
    </xdr:from>
    <xdr:to>
      <xdr:col>15</xdr:col>
      <xdr:colOff>82550</xdr:colOff>
      <xdr:row>80</xdr:row>
      <xdr:rowOff>123597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85435"/>
          <a:ext cx="889000" cy="5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15644</xdr:rowOff>
    </xdr:from>
    <xdr:to>
      <xdr:col>15</xdr:col>
      <xdr:colOff>133350</xdr:colOff>
      <xdr:row>81</xdr:row>
      <xdr:rowOff>117244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102021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62292</xdr:rowOff>
    </xdr:from>
    <xdr:to>
      <xdr:col>11</xdr:col>
      <xdr:colOff>31750</xdr:colOff>
      <xdr:row>80</xdr:row>
      <xdr:rowOff>69435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78292"/>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129908</xdr:rowOff>
    </xdr:from>
    <xdr:to>
      <xdr:col>11</xdr:col>
      <xdr:colOff>82550</xdr:colOff>
      <xdr:row>81</xdr:row>
      <xdr:rowOff>60058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44835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111756</xdr:rowOff>
    </xdr:from>
    <xdr:to>
      <xdr:col>7</xdr:col>
      <xdr:colOff>31750</xdr:colOff>
      <xdr:row>81</xdr:row>
      <xdr:rowOff>41906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26683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95683</xdr:rowOff>
    </xdr:from>
    <xdr:to>
      <xdr:col>23</xdr:col>
      <xdr:colOff>184150</xdr:colOff>
      <xdr:row>81</xdr:row>
      <xdr:rowOff>25833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16960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3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87357</xdr:rowOff>
    </xdr:from>
    <xdr:to>
      <xdr:col>19</xdr:col>
      <xdr:colOff>184150</xdr:colOff>
      <xdr:row>81</xdr:row>
      <xdr:rowOff>17507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27684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7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72797</xdr:rowOff>
    </xdr:from>
    <xdr:to>
      <xdr:col>15</xdr:col>
      <xdr:colOff>133350</xdr:colOff>
      <xdr:row>81</xdr:row>
      <xdr:rowOff>2947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13124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5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18635</xdr:rowOff>
    </xdr:from>
    <xdr:to>
      <xdr:col>11</xdr:col>
      <xdr:colOff>82550</xdr:colOff>
      <xdr:row>80</xdr:row>
      <xdr:rowOff>120235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130412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0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11492</xdr:rowOff>
    </xdr:from>
    <xdr:to>
      <xdr:col>7</xdr:col>
      <xdr:colOff>31750</xdr:colOff>
      <xdr:row>80</xdr:row>
      <xdr:rowOff>113092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123269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9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影響の大きい一般職高卒職員が退職したことにより、当該階層の指数を引き下げることとなった。しかし、経験年数階層間における職員分布の変動が増加の要因となり、結果、類似団体内で高い水準が維持されている。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84</xdr:row>
      <xdr:rowOff>168729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532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532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15620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8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本市は市立保育所数が多く、例年若年保育士の離職人数と新規採用人数のバランスをとることに苦慮しており、人口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人当たり職員数は類似団体平均を下回っている状況である。今後も定員管理計画に基づき、適性な定員管理を行うことで行政サービスの質の維持に努める。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169905</xdr:rowOff>
    </xdr:from>
    <xdr:to>
      <xdr:col>81</xdr:col>
      <xdr:colOff>44450</xdr:colOff>
      <xdr:row>60</xdr:row>
      <xdr:rowOff>3683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85455"/>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163974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79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168296</xdr:rowOff>
    </xdr:from>
    <xdr:to>
      <xdr:col>77</xdr:col>
      <xdr:colOff>44450</xdr:colOff>
      <xdr:row>59</xdr:row>
      <xdr:rowOff>169905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384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8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162666</xdr:rowOff>
    </xdr:from>
    <xdr:to>
      <xdr:col>72</xdr:col>
      <xdr:colOff>203200</xdr:colOff>
      <xdr:row>59</xdr:row>
      <xdr:rowOff>168296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7821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166963</xdr:rowOff>
    </xdr:from>
    <xdr:to>
      <xdr:col>73</xdr:col>
      <xdr:colOff>44450</xdr:colOff>
      <xdr:row>60</xdr:row>
      <xdr:rowOff>97113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81890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162666</xdr:rowOff>
    </xdr:from>
    <xdr:to>
      <xdr:col>68</xdr:col>
      <xdr:colOff>152400</xdr:colOff>
      <xdr:row>59</xdr:row>
      <xdr:rowOff>168296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7821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149268</xdr:rowOff>
    </xdr:from>
    <xdr:to>
      <xdr:col>64</xdr:col>
      <xdr:colOff>152400</xdr:colOff>
      <xdr:row>60</xdr:row>
      <xdr:rowOff>79418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6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5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124333</xdr:rowOff>
    </xdr:from>
    <xdr:to>
      <xdr:col>81</xdr:col>
      <xdr:colOff>95250</xdr:colOff>
      <xdr:row>60</xdr:row>
      <xdr:rowOff>54483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45610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119105</xdr:rowOff>
    </xdr:from>
    <xdr:to>
      <xdr:col>77</xdr:col>
      <xdr:colOff>95250</xdr:colOff>
      <xdr:row>60</xdr:row>
      <xdr:rowOff>49255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0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117496</xdr:rowOff>
    </xdr:from>
    <xdr:to>
      <xdr:col>73</xdr:col>
      <xdr:colOff>44450</xdr:colOff>
      <xdr:row>60</xdr:row>
      <xdr:rowOff>47646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111866</xdr:rowOff>
    </xdr:from>
    <xdr:to>
      <xdr:col>68</xdr:col>
      <xdr:colOff>203200</xdr:colOff>
      <xdr:row>60</xdr:row>
      <xdr:rowOff>42016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52193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117496</xdr:rowOff>
    </xdr:from>
    <xdr:to>
      <xdr:col>64</xdr:col>
      <xdr:colOff>152400</xdr:colOff>
      <xdr:row>60</xdr:row>
      <xdr:rowOff>47646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57823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元利償還金の減少や標準財政規模の増加により、実質公債費率は減少傾向にあったが、令和４年度に庁舎建設事業債の元金償還が開始されたことにより、単年度における実質公債費比率の比較では、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ポイント増加したため、３か年平均では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今後も火葬場整備事業債の償還が始まることや、小中学校の長寿命化改良事業や自由通路等整備事業等の大型事業も控えていることで、増加していく見通しとなっているため、積極的な財源確保及び行政コスト削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66802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437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95758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533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39</xdr:row>
      <xdr:rowOff>124714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823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39</xdr:row>
      <xdr:rowOff>163322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は基金の積立により増加したものの、学校教育施設等整備事業債や公共用地先行取得等事業債等の新規発行額が元金償還額を上回ったことによる地方債現在高の増加や標準財政規模の減少が主な要因となり、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全国平均や類似団体平均よりかい離した状況が続いており、今後も小中学校の長寿命化改良事業や自由通路等整備事業等の大型事業により、比率が更に上昇することが見込まれることから、事業見直し等の行財政改革の推進によ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18796</xdr:rowOff>
    </xdr:from>
    <xdr:to>
      <xdr:col>81</xdr:col>
      <xdr:colOff>44450</xdr:colOff>
      <xdr:row>19</xdr:row>
      <xdr:rowOff>42926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27634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18796</xdr:rowOff>
    </xdr:from>
    <xdr:to>
      <xdr:col>77</xdr:col>
      <xdr:colOff>44450</xdr:colOff>
      <xdr:row>19</xdr:row>
      <xdr:rowOff>108560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76346"/>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108560</xdr:rowOff>
    </xdr:from>
    <xdr:to>
      <xdr:col>72</xdr:col>
      <xdr:colOff>203200</xdr:colOff>
      <xdr:row>19</xdr:row>
      <xdr:rowOff>127864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3661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17120</xdr:rowOff>
    </xdr:from>
    <xdr:to>
      <xdr:col>73</xdr:col>
      <xdr:colOff>44450</xdr:colOff>
      <xdr:row>16</xdr:row>
      <xdr:rowOff>118720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128897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145491</xdr:rowOff>
    </xdr:from>
    <xdr:to>
      <xdr:col>68</xdr:col>
      <xdr:colOff>152400</xdr:colOff>
      <xdr:row>19</xdr:row>
      <xdr:rowOff>127864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060141"/>
          <a:ext cx="889000" cy="3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136804</xdr:rowOff>
    </xdr:from>
    <xdr:to>
      <xdr:col>68</xdr:col>
      <xdr:colOff>203200</xdr:colOff>
      <xdr:row>17</xdr:row>
      <xdr:rowOff>66954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4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165760</xdr:rowOff>
    </xdr:from>
    <xdr:to>
      <xdr:col>64</xdr:col>
      <xdr:colOff>152400</xdr:colOff>
      <xdr:row>17</xdr:row>
      <xdr:rowOff>95910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9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106087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7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163576</xdr:rowOff>
    </xdr:from>
    <xdr:to>
      <xdr:col>81</xdr:col>
      <xdr:colOff>95250</xdr:colOff>
      <xdr:row>19</xdr:row>
      <xdr:rowOff>93726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135653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22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139446</xdr:rowOff>
    </xdr:from>
    <xdr:to>
      <xdr:col>77</xdr:col>
      <xdr:colOff>95250</xdr:colOff>
      <xdr:row>19</xdr:row>
      <xdr:rowOff>69596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54373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57760</xdr:rowOff>
    </xdr:from>
    <xdr:to>
      <xdr:col>73</xdr:col>
      <xdr:colOff>44450</xdr:colOff>
      <xdr:row>19</xdr:row>
      <xdr:rowOff>159360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144137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4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77064</xdr:rowOff>
    </xdr:from>
    <xdr:to>
      <xdr:col>68</xdr:col>
      <xdr:colOff>203200</xdr:colOff>
      <xdr:row>20</xdr:row>
      <xdr:rowOff>7214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163441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2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94691</xdr:rowOff>
    </xdr:from>
    <xdr:to>
      <xdr:col>64</xdr:col>
      <xdr:colOff>152400</xdr:colOff>
      <xdr:row>18</xdr:row>
      <xdr:rowOff>24841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9618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9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国家公務員の給与改定に準じた地方公務員の給与改定が行われ、賞与の支給率が引き上げられたこと等により前年度から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ポイント上昇し、類似団体平均値と比較すると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ポイント高い。</a:t>
          </a:r>
        </a:p>
        <a:p>
          <a:r>
            <a:rPr kumimoji="1" lang="ja-JP" altLang="en-US" sz="1300">
              <a:latin typeface="ＭＳ Ｐゴシック" panose="020B0600070205080204" pitchFamily="50" charset="-128"/>
              <a:ea typeface="ＭＳ Ｐゴシック" panose="020B0600070205080204" pitchFamily="50" charset="-128"/>
            </a:rPr>
            <a:t>　今後も人件費増加の抑制のため、市立保育所調理業務の民間委託や情報化による事務処理の効率化等を推進していく。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348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主な要因は燃料・物価高騰による施設の維持管理費の増加によるものである。本市は合併団体であることから、類似公共施設が多く、今後は公共施設の集約化・複合化・廃止等を踏まえた公共施設等の適正管理を行うことで、物件費増加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1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18</xdr:row>
      <xdr:rowOff>111760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36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値の増加を超えるものであった。主な要因として、子ども医療費助成の対象年齢の拡大や保育所給食調理業務の委託を進めたことが挙げられる。介護給付費・訓練等給付費といった障害者自立支援事業が年々増加を続けており、今後も増加が見込まれるため、適正な資格審査の実施や市単独の扶助制度の見直しなどにより安定した財政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54610</xdr:rowOff>
    </xdr:from>
    <xdr:to>
      <xdr:col>24</xdr:col>
      <xdr:colOff>25400</xdr:colOff>
      <xdr:row>57</xdr:row>
      <xdr:rowOff>100330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2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54610</xdr:rowOff>
    </xdr:from>
    <xdr:to>
      <xdr:col>19</xdr:col>
      <xdr:colOff>187325</xdr:colOff>
      <xdr:row>57</xdr:row>
      <xdr:rowOff>54610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27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54610</xdr:rowOff>
    </xdr:from>
    <xdr:to>
      <xdr:col>15</xdr:col>
      <xdr:colOff>98425</xdr:colOff>
      <xdr:row>58</xdr:row>
      <xdr:rowOff>58420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27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20320</xdr:rowOff>
    </xdr:from>
    <xdr:to>
      <xdr:col>11</xdr:col>
      <xdr:colOff>9525</xdr:colOff>
      <xdr:row>58</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137160</xdr:rowOff>
    </xdr:from>
    <xdr:to>
      <xdr:col>11</xdr:col>
      <xdr:colOff>60325</xdr:colOff>
      <xdr:row>57</xdr:row>
      <xdr:rowOff>67310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77487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xdr:rowOff>
    </xdr:from>
    <xdr:to>
      <xdr:col>20</xdr:col>
      <xdr:colOff>38100</xdr:colOff>
      <xdr:row>57</xdr:row>
      <xdr:rowOff>105410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90187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xdr:rowOff>
    </xdr:from>
    <xdr:to>
      <xdr:col>15</xdr:col>
      <xdr:colOff>149225</xdr:colOff>
      <xdr:row>57</xdr:row>
      <xdr:rowOff>105410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90187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140970</xdr:rowOff>
    </xdr:from>
    <xdr:to>
      <xdr:col>6</xdr:col>
      <xdr:colOff>171450</xdr:colOff>
      <xdr:row>58</xdr:row>
      <xdr:rowOff>71120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55897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高齢化に伴い介護、後期高齢者医療に係る経費は増加が見込まれ、一般会計からの繰出金を抑制するため、財源の確保に努めるとともに各事業の効率的な運営を図る。また、維持補修費は減少傾向ではあるものの、維持補修の範囲では収まらない大規模改修等が必要な公共施設が今後控えているため、公共施設等の適正管理を行う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140805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44528"/>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731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138793</xdr:rowOff>
    </xdr:from>
    <xdr:to>
      <xdr:col>69</xdr:col>
      <xdr:colOff>142875</xdr:colOff>
      <xdr:row>58</xdr:row>
      <xdr:rowOff>68943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ポイント増加し、全国平均と比較すると</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ポイントのかい離があるため、事業費補助金等の見直しを行い、経費の削減に努める。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226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422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540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新庁舎建設事業に係る元金償還が開始したことにより、前年度より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今後も火葬場整備事業債や公共施設の長寿命化改良事業に係る元金償還が始まることにより増加が見込まれるため、交付税措置のある地方債の活用等により、将来の財政的負担が大きくならないよう適切な地方債の発行・管理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60706</xdr:rowOff>
    </xdr:from>
    <xdr:to>
      <xdr:col>24</xdr:col>
      <xdr:colOff>25400</xdr:colOff>
      <xdr:row>80</xdr:row>
      <xdr:rowOff>168148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6556"/>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140225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168148</xdr:rowOff>
    </xdr:from>
    <xdr:to>
      <xdr:col>24</xdr:col>
      <xdr:colOff>114300</xdr:colOff>
      <xdr:row>80</xdr:row>
      <xdr:rowOff>168148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147083</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60706</xdr:rowOff>
    </xdr:from>
    <xdr:to>
      <xdr:col>24</xdr:col>
      <xdr:colOff>114300</xdr:colOff>
      <xdr:row>73</xdr:row>
      <xdr:rowOff>60706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149860</xdr:rowOff>
    </xdr:from>
    <xdr:to>
      <xdr:col>24</xdr:col>
      <xdr:colOff>25400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494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149860</xdr:rowOff>
    </xdr:from>
    <xdr:to>
      <xdr:col>19</xdr:col>
      <xdr:colOff>187325</xdr:colOff>
      <xdr:row>73</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494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585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163068</xdr:rowOff>
    </xdr:from>
    <xdr:to>
      <xdr:col>15</xdr:col>
      <xdr:colOff>149225</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77995</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106426</xdr:rowOff>
    </xdr:from>
    <xdr:to>
      <xdr:col>11</xdr:col>
      <xdr:colOff>9525</xdr:colOff>
      <xdr:row>73</xdr:row>
      <xdr:rowOff>143002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6222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163068</xdr:rowOff>
    </xdr:from>
    <xdr:to>
      <xdr:col>11</xdr:col>
      <xdr:colOff>60325</xdr:colOff>
      <xdr:row>77</xdr:row>
      <xdr:rowOff>93218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77995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99060</xdr:rowOff>
    </xdr:from>
    <xdr:to>
      <xdr:col>20</xdr:col>
      <xdr:colOff>38100</xdr:colOff>
      <xdr:row>73</xdr:row>
      <xdr:rowOff>29210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39387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21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55626</xdr:rowOff>
    </xdr:from>
    <xdr:to>
      <xdr:col>11</xdr:col>
      <xdr:colOff>60325</xdr:colOff>
      <xdr:row>73</xdr:row>
      <xdr:rowOff>157226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167403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92202</xdr:rowOff>
    </xdr:from>
    <xdr:to>
      <xdr:col>6</xdr:col>
      <xdr:colOff>171450</xdr:colOff>
      <xdr:row>74</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32529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市税や普通交付税の増加により経常一般財源等が増加したものの、臨財政対策債の減少により収入全体としては減少し、また、物件費や扶助費の増加による経常的経費が増加したため、前年度より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今後も経常的経費においては、燃料・物価高騰による物件費の増加や介護、後期高齢者医療に係る扶助費の増加が見込まれるため、事業見直し等の行財政改革の推進により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94996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72085"/>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720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136144</xdr:rowOff>
    </xdr:from>
    <xdr:to>
      <xdr:col>73</xdr:col>
      <xdr:colOff>180975</xdr:colOff>
      <xdr:row>79</xdr:row>
      <xdr:rowOff>19558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092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76708</xdr:rowOff>
    </xdr:from>
    <xdr:to>
      <xdr:col>69</xdr:col>
      <xdr:colOff>92075</xdr:colOff>
      <xdr:row>79</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498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86763</xdr:rowOff>
    </xdr:from>
    <xdr:to>
      <xdr:col>29</xdr:col>
      <xdr:colOff>127000</xdr:colOff>
      <xdr:row>18</xdr:row>
      <xdr:rowOff>90413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0488"/>
          <a:ext cx="6477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90413</xdr:rowOff>
    </xdr:from>
    <xdr:to>
      <xdr:col>26</xdr:col>
      <xdr:colOff>50800</xdr:colOff>
      <xdr:row>18</xdr:row>
      <xdr:rowOff>101385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4138"/>
          <a:ext cx="698500" cy="1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101385</xdr:rowOff>
    </xdr:from>
    <xdr:to>
      <xdr:col>22</xdr:col>
      <xdr:colOff>114300</xdr:colOff>
      <xdr:row>18</xdr:row>
      <xdr:rowOff>135744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5110"/>
          <a:ext cx="698500" cy="3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21260</xdr:rowOff>
    </xdr:from>
    <xdr:to>
      <xdr:col>22</xdr:col>
      <xdr:colOff>165100</xdr:colOff>
      <xdr:row>18</xdr:row>
      <xdr:rowOff>122860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133037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125952</xdr:rowOff>
    </xdr:from>
    <xdr:to>
      <xdr:col>18</xdr:col>
      <xdr:colOff>177800</xdr:colOff>
      <xdr:row>18</xdr:row>
      <xdr:rowOff>135744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59677"/>
          <a:ext cx="6985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39887</xdr:rowOff>
    </xdr:from>
    <xdr:to>
      <xdr:col>19</xdr:col>
      <xdr:colOff>38100</xdr:colOff>
      <xdr:row>18</xdr:row>
      <xdr:rowOff>141487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151664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45617</xdr:rowOff>
    </xdr:from>
    <xdr:to>
      <xdr:col>15</xdr:col>
      <xdr:colOff>101600</xdr:colOff>
      <xdr:row>18</xdr:row>
      <xdr:rowOff>147217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9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157394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35963</xdr:rowOff>
    </xdr:from>
    <xdr:to>
      <xdr:col>29</xdr:col>
      <xdr:colOff>177800</xdr:colOff>
      <xdr:row>18</xdr:row>
      <xdr:rowOff>137563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116414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39613</xdr:rowOff>
    </xdr:from>
    <xdr:to>
      <xdr:col>26</xdr:col>
      <xdr:colOff>101600</xdr:colOff>
      <xdr:row>18</xdr:row>
      <xdr:rowOff>141212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33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125990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50585</xdr:rowOff>
    </xdr:from>
    <xdr:to>
      <xdr:col>22</xdr:col>
      <xdr:colOff>165100</xdr:colOff>
      <xdr:row>18</xdr:row>
      <xdr:rowOff>152185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136962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84944</xdr:rowOff>
    </xdr:from>
    <xdr:to>
      <xdr:col>19</xdr:col>
      <xdr:colOff>38100</xdr:colOff>
      <xdr:row>19</xdr:row>
      <xdr:rowOff>15094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1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171321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75152</xdr:rowOff>
    </xdr:from>
    <xdr:to>
      <xdr:col>15</xdr:col>
      <xdr:colOff>101600</xdr:colOff>
      <xdr:row>19</xdr:row>
      <xdr:rowOff>5302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0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161529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9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205562</xdr:rowOff>
    </xdr:from>
    <xdr:to>
      <xdr:col>29</xdr:col>
      <xdr:colOff>127000</xdr:colOff>
      <xdr:row>37</xdr:row>
      <xdr:rowOff>230537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30262"/>
          <a:ext cx="647700" cy="2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2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207676</xdr:rowOff>
    </xdr:from>
    <xdr:to>
      <xdr:col>26</xdr:col>
      <xdr:colOff>50800</xdr:colOff>
      <xdr:row>37</xdr:row>
      <xdr:rowOff>230537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32376"/>
          <a:ext cx="698500" cy="22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207676</xdr:rowOff>
    </xdr:from>
    <xdr:to>
      <xdr:col>22</xdr:col>
      <xdr:colOff>114300</xdr:colOff>
      <xdr:row>37</xdr:row>
      <xdr:rowOff>210744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32376"/>
          <a:ext cx="698500" cy="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158477</xdr:rowOff>
    </xdr:from>
    <xdr:to>
      <xdr:col>22</xdr:col>
      <xdr:colOff>165100</xdr:colOff>
      <xdr:row>37</xdr:row>
      <xdr:rowOff>88627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270254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207505</xdr:rowOff>
    </xdr:from>
    <xdr:to>
      <xdr:col>18</xdr:col>
      <xdr:colOff>177800</xdr:colOff>
      <xdr:row>37</xdr:row>
      <xdr:rowOff>210744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32205"/>
          <a:ext cx="698500" cy="3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147485</xdr:rowOff>
    </xdr:from>
    <xdr:to>
      <xdr:col>19</xdr:col>
      <xdr:colOff>38100</xdr:colOff>
      <xdr:row>37</xdr:row>
      <xdr:rowOff>77635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259262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150895</xdr:rowOff>
    </xdr:from>
    <xdr:to>
      <xdr:col>15</xdr:col>
      <xdr:colOff>101600</xdr:colOff>
      <xdr:row>37</xdr:row>
      <xdr:rowOff>81045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4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262672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154762</xdr:rowOff>
    </xdr:from>
    <xdr:to>
      <xdr:col>29</xdr:col>
      <xdr:colOff>177800</xdr:colOff>
      <xdr:row>37</xdr:row>
      <xdr:rowOff>256362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126839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5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179737</xdr:rowOff>
    </xdr:from>
    <xdr:to>
      <xdr:col>26</xdr:col>
      <xdr:colOff>101600</xdr:colOff>
      <xdr:row>37</xdr:row>
      <xdr:rowOff>281337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266114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156876</xdr:rowOff>
    </xdr:from>
    <xdr:to>
      <xdr:col>22</xdr:col>
      <xdr:colOff>165100</xdr:colOff>
      <xdr:row>37</xdr:row>
      <xdr:rowOff>258476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243253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6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159944</xdr:rowOff>
    </xdr:from>
    <xdr:to>
      <xdr:col>19</xdr:col>
      <xdr:colOff>38100</xdr:colOff>
      <xdr:row>37</xdr:row>
      <xdr:rowOff>261544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246321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156705</xdr:rowOff>
    </xdr:from>
    <xdr:to>
      <xdr:col>15</xdr:col>
      <xdr:colOff>101600</xdr:colOff>
      <xdr:row>37</xdr:row>
      <xdr:rowOff>258305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1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243082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92829</xdr:rowOff>
    </xdr:from>
    <xdr:to>
      <xdr:col>24</xdr:col>
      <xdr:colOff>63500</xdr:colOff>
      <xdr:row>37</xdr:row>
      <xdr:rowOff>97504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6479"/>
          <a:ext cx="8382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97504</xdr:rowOff>
    </xdr:from>
    <xdr:to>
      <xdr:col>19</xdr:col>
      <xdr:colOff>177800</xdr:colOff>
      <xdr:row>37</xdr:row>
      <xdr:rowOff>105486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41154"/>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105486</xdr:rowOff>
    </xdr:from>
    <xdr:to>
      <xdr:col>15</xdr:col>
      <xdr:colOff>50800</xdr:colOff>
      <xdr:row>38</xdr:row>
      <xdr:rowOff>1428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9136"/>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18514</xdr:rowOff>
    </xdr:from>
    <xdr:to>
      <xdr:col>15</xdr:col>
      <xdr:colOff>101600</xdr:colOff>
      <xdr:row>37</xdr:row>
      <xdr:rowOff>120114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136641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1027</xdr:rowOff>
    </xdr:from>
    <xdr:to>
      <xdr:col>10</xdr:col>
      <xdr:colOff>114300</xdr:colOff>
      <xdr:row>38</xdr:row>
      <xdr:rowOff>1428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516127"/>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67450</xdr:rowOff>
    </xdr:from>
    <xdr:to>
      <xdr:col>10</xdr:col>
      <xdr:colOff>165100</xdr:colOff>
      <xdr:row>37</xdr:row>
      <xdr:rowOff>169050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71572</xdr:rowOff>
    </xdr:from>
    <xdr:to>
      <xdr:col>6</xdr:col>
      <xdr:colOff>38100</xdr:colOff>
      <xdr:row>38</xdr:row>
      <xdr:rowOff>1722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18249</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42029</xdr:rowOff>
    </xdr:from>
    <xdr:to>
      <xdr:col>24</xdr:col>
      <xdr:colOff>114300</xdr:colOff>
      <xdr:row>37</xdr:row>
      <xdr:rowOff>143629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143447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46704</xdr:rowOff>
    </xdr:from>
    <xdr:to>
      <xdr:col>20</xdr:col>
      <xdr:colOff>38100</xdr:colOff>
      <xdr:row>37</xdr:row>
      <xdr:rowOff>148304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139431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8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54686</xdr:rowOff>
    </xdr:from>
    <xdr:to>
      <xdr:col>15</xdr:col>
      <xdr:colOff>101600</xdr:colOff>
      <xdr:row>37</xdr:row>
      <xdr:rowOff>156286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147414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122077</xdr:rowOff>
    </xdr:from>
    <xdr:to>
      <xdr:col>10</xdr:col>
      <xdr:colOff>165100</xdr:colOff>
      <xdr:row>38</xdr:row>
      <xdr:rowOff>52228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657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43355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121677</xdr:rowOff>
    </xdr:from>
    <xdr:to>
      <xdr:col>6</xdr:col>
      <xdr:colOff>38100</xdr:colOff>
      <xdr:row>38</xdr:row>
      <xdr:rowOff>51828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65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42954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5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61651</xdr:rowOff>
    </xdr:from>
    <xdr:to>
      <xdr:col>24</xdr:col>
      <xdr:colOff>63500</xdr:colOff>
      <xdr:row>57</xdr:row>
      <xdr:rowOff>64729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34301"/>
          <a:ext cx="8382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64729</xdr:rowOff>
    </xdr:from>
    <xdr:to>
      <xdr:col>19</xdr:col>
      <xdr:colOff>177800</xdr:colOff>
      <xdr:row>57</xdr:row>
      <xdr:rowOff>74773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7379"/>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70910</xdr:rowOff>
    </xdr:from>
    <xdr:to>
      <xdr:col>15</xdr:col>
      <xdr:colOff>50800</xdr:colOff>
      <xdr:row>57</xdr:row>
      <xdr:rowOff>74773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4356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94098</xdr:rowOff>
    </xdr:from>
    <xdr:to>
      <xdr:col>15</xdr:col>
      <xdr:colOff>101600</xdr:colOff>
      <xdr:row>57</xdr:row>
      <xdr:rowOff>24248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40775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70910</xdr:rowOff>
    </xdr:from>
    <xdr:to>
      <xdr:col>10</xdr:col>
      <xdr:colOff>114300</xdr:colOff>
      <xdr:row>57</xdr:row>
      <xdr:rowOff>79788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3560"/>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97368</xdr:rowOff>
    </xdr:from>
    <xdr:to>
      <xdr:col>10</xdr:col>
      <xdr:colOff>165100</xdr:colOff>
      <xdr:row>57</xdr:row>
      <xdr:rowOff>27518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44045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117315</xdr:rowOff>
    </xdr:from>
    <xdr:to>
      <xdr:col>6</xdr:col>
      <xdr:colOff>38100</xdr:colOff>
      <xdr:row>57</xdr:row>
      <xdr:rowOff>47465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63992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10851</xdr:rowOff>
    </xdr:from>
    <xdr:to>
      <xdr:col>24</xdr:col>
      <xdr:colOff>114300</xdr:colOff>
      <xdr:row>57</xdr:row>
      <xdr:rowOff>112451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97228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13929</xdr:rowOff>
    </xdr:from>
    <xdr:to>
      <xdr:col>20</xdr:col>
      <xdr:colOff>38100</xdr:colOff>
      <xdr:row>57</xdr:row>
      <xdr:rowOff>115529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106656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7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23973</xdr:rowOff>
    </xdr:from>
    <xdr:to>
      <xdr:col>15</xdr:col>
      <xdr:colOff>101600</xdr:colOff>
      <xdr:row>57</xdr:row>
      <xdr:rowOff>125573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116700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8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20110</xdr:rowOff>
    </xdr:from>
    <xdr:to>
      <xdr:col>10</xdr:col>
      <xdr:colOff>165100</xdr:colOff>
      <xdr:row>57</xdr:row>
      <xdr:rowOff>121710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112837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28988</xdr:rowOff>
    </xdr:from>
    <xdr:to>
      <xdr:col>6</xdr:col>
      <xdr:colOff>38100</xdr:colOff>
      <xdr:row>57</xdr:row>
      <xdr:rowOff>130588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121715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9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2997</xdr:rowOff>
    </xdr:from>
    <xdr:to>
      <xdr:col>24</xdr:col>
      <xdr:colOff>63500</xdr:colOff>
      <xdr:row>78</xdr:row>
      <xdr:rowOff>16439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6097"/>
          <a:ext cx="8382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14221</xdr:rowOff>
    </xdr:from>
    <xdr:to>
      <xdr:col>19</xdr:col>
      <xdr:colOff>177800</xdr:colOff>
      <xdr:row>78</xdr:row>
      <xdr:rowOff>16439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87321"/>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169898</xdr:rowOff>
    </xdr:from>
    <xdr:to>
      <xdr:col>15</xdr:col>
      <xdr:colOff>50800</xdr:colOff>
      <xdr:row>78</xdr:row>
      <xdr:rowOff>14221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71548"/>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169898</xdr:rowOff>
    </xdr:from>
    <xdr:to>
      <xdr:col>10</xdr:col>
      <xdr:colOff>114300</xdr:colOff>
      <xdr:row>78</xdr:row>
      <xdr:rowOff>7660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71548"/>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123647</xdr:rowOff>
    </xdr:from>
    <xdr:to>
      <xdr:col>24</xdr:col>
      <xdr:colOff>114300</xdr:colOff>
      <xdr:row>78</xdr:row>
      <xdr:rowOff>53797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102074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137089</xdr:rowOff>
    </xdr:from>
    <xdr:to>
      <xdr:col>20</xdr:col>
      <xdr:colOff>38100</xdr:colOff>
      <xdr:row>78</xdr:row>
      <xdr:rowOff>67239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58366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134871</xdr:rowOff>
    </xdr:from>
    <xdr:to>
      <xdr:col>15</xdr:col>
      <xdr:colOff>101600</xdr:colOff>
      <xdr:row>78</xdr:row>
      <xdr:rowOff>65021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56148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2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119098</xdr:rowOff>
    </xdr:from>
    <xdr:to>
      <xdr:col>10</xdr:col>
      <xdr:colOff>165100</xdr:colOff>
      <xdr:row>78</xdr:row>
      <xdr:rowOff>49248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65775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9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128310</xdr:rowOff>
    </xdr:from>
    <xdr:to>
      <xdr:col>6</xdr:col>
      <xdr:colOff>38100</xdr:colOff>
      <xdr:row>78</xdr:row>
      <xdr:rowOff>58460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74987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1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56200</xdr:rowOff>
    </xdr:from>
    <xdr:to>
      <xdr:col>24</xdr:col>
      <xdr:colOff>63500</xdr:colOff>
      <xdr:row>97</xdr:row>
      <xdr:rowOff>143441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686850"/>
          <a:ext cx="838200" cy="8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56200</xdr:rowOff>
    </xdr:from>
    <xdr:to>
      <xdr:col>19</xdr:col>
      <xdr:colOff>177800</xdr:colOff>
      <xdr:row>98</xdr:row>
      <xdr:rowOff>64940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86850"/>
          <a:ext cx="889000" cy="18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64208</xdr:rowOff>
    </xdr:from>
    <xdr:to>
      <xdr:col>15</xdr:col>
      <xdr:colOff>50800</xdr:colOff>
      <xdr:row>98</xdr:row>
      <xdr:rowOff>64940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86630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80480</xdr:rowOff>
    </xdr:from>
    <xdr:to>
      <xdr:col>15</xdr:col>
      <xdr:colOff>101600</xdr:colOff>
      <xdr:row>98</xdr:row>
      <xdr:rowOff>10630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27157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4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64208</xdr:rowOff>
    </xdr:from>
    <xdr:to>
      <xdr:col>10</xdr:col>
      <xdr:colOff>114300</xdr:colOff>
      <xdr:row>98</xdr:row>
      <xdr:rowOff>84058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66308"/>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91537</xdr:rowOff>
    </xdr:from>
    <xdr:to>
      <xdr:col>10</xdr:col>
      <xdr:colOff>165100</xdr:colOff>
      <xdr:row>98</xdr:row>
      <xdr:rowOff>21687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2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38214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9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121636</xdr:rowOff>
    </xdr:from>
    <xdr:to>
      <xdr:col>6</xdr:col>
      <xdr:colOff>38100</xdr:colOff>
      <xdr:row>98</xdr:row>
      <xdr:rowOff>51786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68313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92641</xdr:rowOff>
    </xdr:from>
    <xdr:to>
      <xdr:col>24</xdr:col>
      <xdr:colOff>114300</xdr:colOff>
      <xdr:row>98</xdr:row>
      <xdr:rowOff>22791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7568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5400</xdr:rowOff>
    </xdr:from>
    <xdr:to>
      <xdr:col>20</xdr:col>
      <xdr:colOff>38100</xdr:colOff>
      <xdr:row>97</xdr:row>
      <xdr:rowOff>107000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98127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14140</xdr:rowOff>
    </xdr:from>
    <xdr:to>
      <xdr:col>15</xdr:col>
      <xdr:colOff>101600</xdr:colOff>
      <xdr:row>98</xdr:row>
      <xdr:rowOff>115740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106867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9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13408</xdr:rowOff>
    </xdr:from>
    <xdr:to>
      <xdr:col>10</xdr:col>
      <xdr:colOff>165100</xdr:colOff>
      <xdr:row>98</xdr:row>
      <xdr:rowOff>115008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106135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33258</xdr:rowOff>
    </xdr:from>
    <xdr:to>
      <xdr:col>6</xdr:col>
      <xdr:colOff>38100</xdr:colOff>
      <xdr:row>98</xdr:row>
      <xdr:rowOff>134858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125985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24682</xdr:rowOff>
    </xdr:from>
    <xdr:to>
      <xdr:col>55</xdr:col>
      <xdr:colOff>0</xdr:colOff>
      <xdr:row>37</xdr:row>
      <xdr:rowOff>35495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68332"/>
          <a:ext cx="8382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96600</xdr:rowOff>
    </xdr:from>
    <xdr:to>
      <xdr:col>50</xdr:col>
      <xdr:colOff>114300</xdr:colOff>
      <xdr:row>37</xdr:row>
      <xdr:rowOff>24682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25900"/>
          <a:ext cx="889000" cy="4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96600</xdr:rowOff>
    </xdr:from>
    <xdr:to>
      <xdr:col>45</xdr:col>
      <xdr:colOff>177800</xdr:colOff>
      <xdr:row>37</xdr:row>
      <xdr:rowOff>88887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925900"/>
          <a:ext cx="889000" cy="50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43925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88887</xdr:rowOff>
    </xdr:from>
    <xdr:to>
      <xdr:col>41</xdr:col>
      <xdr:colOff>50800</xdr:colOff>
      <xdr:row>37</xdr:row>
      <xdr:rowOff>102658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32537"/>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67037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95635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0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156145</xdr:rowOff>
    </xdr:from>
    <xdr:to>
      <xdr:col>55</xdr:col>
      <xdr:colOff>50800</xdr:colOff>
      <xdr:row>37</xdr:row>
      <xdr:rowOff>86295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71072</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4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145332</xdr:rowOff>
    </xdr:from>
    <xdr:to>
      <xdr:col>50</xdr:col>
      <xdr:colOff>165100</xdr:colOff>
      <xdr:row>37</xdr:row>
      <xdr:rowOff>75482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66609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45800</xdr:rowOff>
    </xdr:from>
    <xdr:to>
      <xdr:col>46</xdr:col>
      <xdr:colOff>38100</xdr:colOff>
      <xdr:row>34</xdr:row>
      <xdr:rowOff>147400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138527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6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38087</xdr:rowOff>
    </xdr:from>
    <xdr:to>
      <xdr:col>41</xdr:col>
      <xdr:colOff>101600</xdr:colOff>
      <xdr:row>37</xdr:row>
      <xdr:rowOff>139687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3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130814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51858</xdr:rowOff>
    </xdr:from>
    <xdr:to>
      <xdr:col>36</xdr:col>
      <xdr:colOff>165100</xdr:colOff>
      <xdr:row>37</xdr:row>
      <xdr:rowOff>153458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144584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8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75596</xdr:rowOff>
    </xdr:from>
    <xdr:to>
      <xdr:col>55</xdr:col>
      <xdr:colOff>0</xdr:colOff>
      <xdr:row>57</xdr:row>
      <xdr:rowOff>139695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9848246"/>
          <a:ext cx="838200" cy="6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139695</xdr:rowOff>
    </xdr:from>
    <xdr:to>
      <xdr:col>50</xdr:col>
      <xdr:colOff>114300</xdr:colOff>
      <xdr:row>58</xdr:row>
      <xdr:rowOff>17276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912345"/>
          <a:ext cx="889000" cy="4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114774</xdr:rowOff>
    </xdr:from>
    <xdr:to>
      <xdr:col>45</xdr:col>
      <xdr:colOff>177800</xdr:colOff>
      <xdr:row>58</xdr:row>
      <xdr:rowOff>17276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544524"/>
          <a:ext cx="889000" cy="4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82741</xdr:rowOff>
    </xdr:from>
    <xdr:to>
      <xdr:col>46</xdr:col>
      <xdr:colOff>38100</xdr:colOff>
      <xdr:row>57</xdr:row>
      <xdr:rowOff>12891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29418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114774</xdr:rowOff>
    </xdr:from>
    <xdr:to>
      <xdr:col>41</xdr:col>
      <xdr:colOff>50800</xdr:colOff>
      <xdr:row>56</xdr:row>
      <xdr:rowOff>154267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544524"/>
          <a:ext cx="889000" cy="2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90815</xdr:rowOff>
    </xdr:from>
    <xdr:to>
      <xdr:col>41</xdr:col>
      <xdr:colOff>101600</xdr:colOff>
      <xdr:row>57</xdr:row>
      <xdr:rowOff>20965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112999</xdr:rowOff>
    </xdr:from>
    <xdr:to>
      <xdr:col>36</xdr:col>
      <xdr:colOff>165100</xdr:colOff>
      <xdr:row>57</xdr:row>
      <xdr:rowOff>43149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34276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24796</xdr:rowOff>
    </xdr:from>
    <xdr:to>
      <xdr:col>55</xdr:col>
      <xdr:colOff>50800</xdr:colOff>
      <xdr:row>57</xdr:row>
      <xdr:rowOff>126396</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7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3223</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7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88895</xdr:rowOff>
    </xdr:from>
    <xdr:to>
      <xdr:col>50</xdr:col>
      <xdr:colOff>165100</xdr:colOff>
      <xdr:row>58</xdr:row>
      <xdr:rowOff>19045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8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10172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137926</xdr:rowOff>
    </xdr:from>
    <xdr:to>
      <xdr:col>46</xdr:col>
      <xdr:colOff>38100</xdr:colOff>
      <xdr:row>58</xdr:row>
      <xdr:rowOff>68076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9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59203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100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63974</xdr:rowOff>
    </xdr:from>
    <xdr:to>
      <xdr:col>41</xdr:col>
      <xdr:colOff>101600</xdr:colOff>
      <xdr:row>55</xdr:row>
      <xdr:rowOff>165574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4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10651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26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103467</xdr:rowOff>
    </xdr:from>
    <xdr:to>
      <xdr:col>36</xdr:col>
      <xdr:colOff>165100</xdr:colOff>
      <xdr:row>57</xdr:row>
      <xdr:rowOff>33617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7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50144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23244</xdr:rowOff>
    </xdr:from>
    <xdr:to>
      <xdr:col>55</xdr:col>
      <xdr:colOff>0</xdr:colOff>
      <xdr:row>79</xdr:row>
      <xdr:rowOff>23921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67794"/>
          <a:ext cx="8382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164906</xdr:rowOff>
    </xdr:from>
    <xdr:to>
      <xdr:col>50</xdr:col>
      <xdr:colOff>114300</xdr:colOff>
      <xdr:row>79</xdr:row>
      <xdr:rowOff>23921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538006"/>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164906</xdr:rowOff>
    </xdr:from>
    <xdr:to>
      <xdr:col>45</xdr:col>
      <xdr:colOff>177800</xdr:colOff>
      <xdr:row>79</xdr:row>
      <xdr:rowOff>24561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7861300" y="13538006"/>
          <a:ext cx="8890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1346</xdr:rowOff>
    </xdr:from>
    <xdr:to>
      <xdr:col>46</xdr:col>
      <xdr:colOff>38100</xdr:colOff>
      <xdr:row>78</xdr:row>
      <xdr:rowOff>102946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119473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136964</xdr:rowOff>
    </xdr:from>
    <xdr:to>
      <xdr:col>41</xdr:col>
      <xdr:colOff>50800</xdr:colOff>
      <xdr:row>79</xdr:row>
      <xdr:rowOff>24561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510064"/>
          <a:ext cx="889000" cy="5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6863</xdr:rowOff>
    </xdr:from>
    <xdr:to>
      <xdr:col>41</xdr:col>
      <xdr:colOff>101600</xdr:colOff>
      <xdr:row>78</xdr:row>
      <xdr:rowOff>108463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124990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1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9004</xdr:rowOff>
    </xdr:from>
    <xdr:to>
      <xdr:col>36</xdr:col>
      <xdr:colOff>165100</xdr:colOff>
      <xdr:row>78</xdr:row>
      <xdr:rowOff>110604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38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127131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1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143894</xdr:rowOff>
    </xdr:from>
    <xdr:to>
      <xdr:col>55</xdr:col>
      <xdr:colOff>50800</xdr:colOff>
      <xdr:row>79</xdr:row>
      <xdr:rowOff>74044</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5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58821</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43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144571</xdr:rowOff>
    </xdr:from>
    <xdr:to>
      <xdr:col>50</xdr:col>
      <xdr:colOff>165100</xdr:colOff>
      <xdr:row>79</xdr:row>
      <xdr:rowOff>74721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5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65848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6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114106</xdr:rowOff>
    </xdr:from>
    <xdr:to>
      <xdr:col>46</xdr:col>
      <xdr:colOff>38100</xdr:colOff>
      <xdr:row>79</xdr:row>
      <xdr:rowOff>44256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35383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7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145211</xdr:rowOff>
    </xdr:from>
    <xdr:to>
      <xdr:col>41</xdr:col>
      <xdr:colOff>101600</xdr:colOff>
      <xdr:row>79</xdr:row>
      <xdr:rowOff>75361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66488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61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86164</xdr:rowOff>
    </xdr:from>
    <xdr:to>
      <xdr:col>36</xdr:col>
      <xdr:colOff>165100</xdr:colOff>
      <xdr:row>79</xdr:row>
      <xdr:rowOff>16314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55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xdr:rowOff>
    </xdr:from>
    <xdr:to>
      <xdr:col>55</xdr:col>
      <xdr:colOff>0</xdr:colOff>
      <xdr:row>98</xdr:row>
      <xdr:rowOff>17810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80212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17810</xdr:rowOff>
    </xdr:from>
    <xdr:to>
      <xdr:col>50</xdr:col>
      <xdr:colOff>114300</xdr:colOff>
      <xdr:row>98</xdr:row>
      <xdr:rowOff>80899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819910"/>
          <a:ext cx="889000" cy="6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157759</xdr:rowOff>
    </xdr:from>
    <xdr:to>
      <xdr:col>45</xdr:col>
      <xdr:colOff>177800</xdr:colOff>
      <xdr:row>98</xdr:row>
      <xdr:rowOff>80899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445509"/>
          <a:ext cx="889000" cy="4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62342</xdr:rowOff>
    </xdr:from>
    <xdr:to>
      <xdr:col>46</xdr:col>
      <xdr:colOff>38100</xdr:colOff>
      <xdr:row>97</xdr:row>
      <xdr:rowOff>163942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157759</xdr:rowOff>
    </xdr:from>
    <xdr:to>
      <xdr:col>41</xdr:col>
      <xdr:colOff>50800</xdr:colOff>
      <xdr:row>97</xdr:row>
      <xdr:rowOff>78316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445509"/>
          <a:ext cx="889000" cy="26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63233</xdr:rowOff>
    </xdr:from>
    <xdr:to>
      <xdr:col>41</xdr:col>
      <xdr:colOff>101600</xdr:colOff>
      <xdr:row>97</xdr:row>
      <xdr:rowOff>164833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9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155960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86348</xdr:rowOff>
    </xdr:from>
    <xdr:to>
      <xdr:col>36</xdr:col>
      <xdr:colOff>165100</xdr:colOff>
      <xdr:row>98</xdr:row>
      <xdr:rowOff>16498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7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7625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8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120679</xdr:rowOff>
    </xdr:from>
    <xdr:to>
      <xdr:col>55</xdr:col>
      <xdr:colOff>50800</xdr:colOff>
      <xdr:row>98</xdr:row>
      <xdr:rowOff>50829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35606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66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138460</xdr:rowOff>
    </xdr:from>
    <xdr:to>
      <xdr:col>50</xdr:col>
      <xdr:colOff>165100</xdr:colOff>
      <xdr:row>98</xdr:row>
      <xdr:rowOff>68610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59737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6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30099</xdr:rowOff>
    </xdr:from>
    <xdr:to>
      <xdr:col>46</xdr:col>
      <xdr:colOff>38100</xdr:colOff>
      <xdr:row>98</xdr:row>
      <xdr:rowOff>131699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8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122826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9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106959</xdr:rowOff>
    </xdr:from>
    <xdr:to>
      <xdr:col>41</xdr:col>
      <xdr:colOff>101600</xdr:colOff>
      <xdr:row>96</xdr:row>
      <xdr:rowOff>37109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53636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616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27516</xdr:rowOff>
    </xdr:from>
    <xdr:to>
      <xdr:col>36</xdr:col>
      <xdr:colOff>165100</xdr:colOff>
      <xdr:row>97</xdr:row>
      <xdr:rowOff>129116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145643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42285</xdr:rowOff>
    </xdr:from>
    <xdr:to>
      <xdr:col>76</xdr:col>
      <xdr:colOff>165100</xdr:colOff>
      <xdr:row>38</xdr:row>
      <xdr:rowOff>143885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160412</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33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42990</xdr:rowOff>
    </xdr:from>
    <xdr:to>
      <xdr:col>72</xdr:col>
      <xdr:colOff>38100</xdr:colOff>
      <xdr:row>38</xdr:row>
      <xdr:rowOff>144590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161117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57144</xdr:rowOff>
    </xdr:from>
    <xdr:to>
      <xdr:col>67</xdr:col>
      <xdr:colOff>101600</xdr:colOff>
      <xdr:row>38</xdr:row>
      <xdr:rowOff>158744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3821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138328</xdr:rowOff>
    </xdr:from>
    <xdr:to>
      <xdr:col>85</xdr:col>
      <xdr:colOff>127000</xdr:colOff>
      <xdr:row>79</xdr:row>
      <xdr:rowOff>166653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682878"/>
          <a:ext cx="838200" cy="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2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161113</xdr:rowOff>
    </xdr:from>
    <xdr:to>
      <xdr:col>81</xdr:col>
      <xdr:colOff>50800</xdr:colOff>
      <xdr:row>79</xdr:row>
      <xdr:rowOff>166653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705663"/>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158533</xdr:rowOff>
    </xdr:from>
    <xdr:to>
      <xdr:col>76</xdr:col>
      <xdr:colOff>114300</xdr:colOff>
      <xdr:row>79</xdr:row>
      <xdr:rowOff>161113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703083"/>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120393</xdr:rowOff>
    </xdr:from>
    <xdr:to>
      <xdr:col>76</xdr:col>
      <xdr:colOff>165100</xdr:colOff>
      <xdr:row>78</xdr:row>
      <xdr:rowOff>50543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2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67070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145774</xdr:rowOff>
    </xdr:from>
    <xdr:to>
      <xdr:col>71</xdr:col>
      <xdr:colOff>177800</xdr:colOff>
      <xdr:row>79</xdr:row>
      <xdr:rowOff>158533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690324"/>
          <a:ext cx="8890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156893</xdr:rowOff>
    </xdr:from>
    <xdr:to>
      <xdr:col>72</xdr:col>
      <xdr:colOff>38100</xdr:colOff>
      <xdr:row>78</xdr:row>
      <xdr:rowOff>87043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5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103570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169334</xdr:rowOff>
    </xdr:from>
    <xdr:to>
      <xdr:col>67</xdr:col>
      <xdr:colOff>101600</xdr:colOff>
      <xdr:row>78</xdr:row>
      <xdr:rowOff>99484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116011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87528</xdr:rowOff>
    </xdr:from>
    <xdr:to>
      <xdr:col>85</xdr:col>
      <xdr:colOff>177800</xdr:colOff>
      <xdr:row>80</xdr:row>
      <xdr:rowOff>17678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63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2455</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5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115853</xdr:rowOff>
    </xdr:from>
    <xdr:to>
      <xdr:col>81</xdr:col>
      <xdr:colOff>101600</xdr:colOff>
      <xdr:row>80</xdr:row>
      <xdr:rowOff>46003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6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80</xdr:row>
      <xdr:rowOff>37130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7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110313</xdr:rowOff>
    </xdr:from>
    <xdr:to>
      <xdr:col>76</xdr:col>
      <xdr:colOff>165100</xdr:colOff>
      <xdr:row>80</xdr:row>
      <xdr:rowOff>40463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6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80</xdr:row>
      <xdr:rowOff>31590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7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107733</xdr:rowOff>
    </xdr:from>
    <xdr:to>
      <xdr:col>72</xdr:col>
      <xdr:colOff>38100</xdr:colOff>
      <xdr:row>80</xdr:row>
      <xdr:rowOff>37883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6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80</xdr:row>
      <xdr:rowOff>29010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7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94974</xdr:rowOff>
    </xdr:from>
    <xdr:to>
      <xdr:col>67</xdr:col>
      <xdr:colOff>101600</xdr:colOff>
      <xdr:row>80</xdr:row>
      <xdr:rowOff>25124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6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80</xdr:row>
      <xdr:rowOff>16251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73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152220</xdr:rowOff>
    </xdr:from>
    <xdr:to>
      <xdr:col>85</xdr:col>
      <xdr:colOff>127000</xdr:colOff>
      <xdr:row>99</xdr:row>
      <xdr:rowOff>12880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54320"/>
          <a:ext cx="838200" cy="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152220</xdr:rowOff>
    </xdr:from>
    <xdr:to>
      <xdr:col>81</xdr:col>
      <xdr:colOff>50800</xdr:colOff>
      <xdr:row>99</xdr:row>
      <xdr:rowOff>35333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54320"/>
          <a:ext cx="889000" cy="5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35333</xdr:rowOff>
    </xdr:from>
    <xdr:to>
      <xdr:col>76</xdr:col>
      <xdr:colOff>114300</xdr:colOff>
      <xdr:row>99</xdr:row>
      <xdr:rowOff>44408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7008883"/>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84046</xdr:rowOff>
    </xdr:from>
    <xdr:to>
      <xdr:col>76</xdr:col>
      <xdr:colOff>165100</xdr:colOff>
      <xdr:row>99</xdr:row>
      <xdr:rowOff>14196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30723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41494</xdr:rowOff>
    </xdr:from>
    <xdr:to>
      <xdr:col>71</xdr:col>
      <xdr:colOff>177800</xdr:colOff>
      <xdr:row>99</xdr:row>
      <xdr:rowOff>44408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7015044"/>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106609</xdr:rowOff>
    </xdr:from>
    <xdr:to>
      <xdr:col>72</xdr:col>
      <xdr:colOff>38100</xdr:colOff>
      <xdr:row>99</xdr:row>
      <xdr:rowOff>36759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53286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115026</xdr:rowOff>
    </xdr:from>
    <xdr:to>
      <xdr:col>67</xdr:col>
      <xdr:colOff>101600</xdr:colOff>
      <xdr:row>99</xdr:row>
      <xdr:rowOff>45176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61703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133530</xdr:rowOff>
    </xdr:from>
    <xdr:to>
      <xdr:col>85</xdr:col>
      <xdr:colOff>177800</xdr:colOff>
      <xdr:row>99</xdr:row>
      <xdr:rowOff>63680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48457</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5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101420</xdr:rowOff>
    </xdr:from>
    <xdr:to>
      <xdr:col>81</xdr:col>
      <xdr:colOff>101600</xdr:colOff>
      <xdr:row>99</xdr:row>
      <xdr:rowOff>31570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155983</xdr:rowOff>
    </xdr:from>
    <xdr:to>
      <xdr:col>76</xdr:col>
      <xdr:colOff>165100</xdr:colOff>
      <xdr:row>99</xdr:row>
      <xdr:rowOff>86133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77260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5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165058</xdr:rowOff>
    </xdr:from>
    <xdr:to>
      <xdr:col>72</xdr:col>
      <xdr:colOff>38100</xdr:colOff>
      <xdr:row>99</xdr:row>
      <xdr:rowOff>95208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86335</xdr:rowOff>
    </xdr:from>
    <xdr:ext cx="313932"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46333" y="17059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162144</xdr:rowOff>
    </xdr:from>
    <xdr:to>
      <xdr:col>67</xdr:col>
      <xdr:colOff>101600</xdr:colOff>
      <xdr:row>99</xdr:row>
      <xdr:rowOff>92294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83421</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5017" y="1705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129908</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45008"/>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129908</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645008"/>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161481</xdr:rowOff>
    </xdr:from>
    <xdr:to>
      <xdr:col>107</xdr:col>
      <xdr:colOff>101600</xdr:colOff>
      <xdr:row>38</xdr:row>
      <xdr:rowOff>91631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108157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170205</xdr:rowOff>
    </xdr:from>
    <xdr:to>
      <xdr:col>102</xdr:col>
      <xdr:colOff>165100</xdr:colOff>
      <xdr:row>38</xdr:row>
      <xdr:rowOff>100355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116883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47676</xdr:rowOff>
    </xdr:from>
    <xdr:to>
      <xdr:col>98</xdr:col>
      <xdr:colOff>38100</xdr:colOff>
      <xdr:row>38</xdr:row>
      <xdr:rowOff>149276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165803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79108</xdr:rowOff>
    </xdr:from>
    <xdr:to>
      <xdr:col>107</xdr:col>
      <xdr:colOff>101600</xdr:colOff>
      <xdr:row>39</xdr:row>
      <xdr:rowOff>9258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27077</xdr:rowOff>
    </xdr:from>
    <xdr:to>
      <xdr:col>116</xdr:col>
      <xdr:colOff>63500</xdr:colOff>
      <xdr:row>59</xdr:row>
      <xdr:rowOff>27153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14262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27153</xdr:rowOff>
    </xdr:from>
    <xdr:to>
      <xdr:col>111</xdr:col>
      <xdr:colOff>177800</xdr:colOff>
      <xdr:row>59</xdr:row>
      <xdr:rowOff>27248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14270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27248</xdr:rowOff>
    </xdr:from>
    <xdr:to>
      <xdr:col>107</xdr:col>
      <xdr:colOff>50800</xdr:colOff>
      <xdr:row>59</xdr:row>
      <xdr:rowOff>27362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14279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51867</xdr:rowOff>
    </xdr:from>
    <xdr:to>
      <xdr:col>107</xdr:col>
      <xdr:colOff>101600</xdr:colOff>
      <xdr:row>58</xdr:row>
      <xdr:rowOff>153467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169994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27305</xdr:rowOff>
    </xdr:from>
    <xdr:to>
      <xdr:col>102</xdr:col>
      <xdr:colOff>114300</xdr:colOff>
      <xdr:row>59</xdr:row>
      <xdr:rowOff>27362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42855"/>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70745</xdr:rowOff>
    </xdr:from>
    <xdr:to>
      <xdr:col>102</xdr:col>
      <xdr:colOff>165100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69964</xdr:rowOff>
    </xdr:from>
    <xdr:to>
      <xdr:col>98</xdr:col>
      <xdr:colOff>38100</xdr:colOff>
      <xdr:row>59</xdr:row>
      <xdr:rowOff>114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16641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147727</xdr:rowOff>
    </xdr:from>
    <xdr:to>
      <xdr:col>116</xdr:col>
      <xdr:colOff>114300</xdr:colOff>
      <xdr:row>59</xdr:row>
      <xdr:rowOff>77877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62654</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0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147803</xdr:rowOff>
    </xdr:from>
    <xdr:to>
      <xdr:col>112</xdr:col>
      <xdr:colOff>38100</xdr:colOff>
      <xdr:row>59</xdr:row>
      <xdr:rowOff>77953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69080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8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147898</xdr:rowOff>
    </xdr:from>
    <xdr:to>
      <xdr:col>107</xdr:col>
      <xdr:colOff>101600</xdr:colOff>
      <xdr:row>59</xdr:row>
      <xdr:rowOff>78048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69175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8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148012</xdr:rowOff>
    </xdr:from>
    <xdr:to>
      <xdr:col>102</xdr:col>
      <xdr:colOff>165100</xdr:colOff>
      <xdr:row>59</xdr:row>
      <xdr:rowOff>78162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69289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84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147955</xdr:rowOff>
    </xdr:from>
    <xdr:to>
      <xdr:col>98</xdr:col>
      <xdr:colOff>38100</xdr:colOff>
      <xdr:row>59</xdr:row>
      <xdr:rowOff>78105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69232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7556</xdr:rowOff>
    </xdr:from>
    <xdr:to>
      <xdr:col>116</xdr:col>
      <xdr:colOff>63500</xdr:colOff>
      <xdr:row>79</xdr:row>
      <xdr:rowOff>14757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552106"/>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113885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44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7556</xdr:rowOff>
    </xdr:from>
    <xdr:to>
      <xdr:col>111</xdr:col>
      <xdr:colOff>177800</xdr:colOff>
      <xdr:row>79</xdr:row>
      <xdr:rowOff>26670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552106"/>
          <a:ext cx="889000" cy="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39895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166827</xdr:rowOff>
    </xdr:from>
    <xdr:to>
      <xdr:col>107</xdr:col>
      <xdr:colOff>50800</xdr:colOff>
      <xdr:row>79</xdr:row>
      <xdr:rowOff>26670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68477"/>
          <a:ext cx="889000" cy="2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165188</xdr:rowOff>
    </xdr:from>
    <xdr:to>
      <xdr:col>107</xdr:col>
      <xdr:colOff>101600</xdr:colOff>
      <xdr:row>78</xdr:row>
      <xdr:rowOff>95338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111865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166827</xdr:rowOff>
    </xdr:from>
    <xdr:to>
      <xdr:col>102</xdr:col>
      <xdr:colOff>114300</xdr:colOff>
      <xdr:row>78</xdr:row>
      <xdr:rowOff>108725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68477"/>
          <a:ext cx="889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99974</xdr:rowOff>
    </xdr:from>
    <xdr:to>
      <xdr:col>102</xdr:col>
      <xdr:colOff>165100</xdr:colOff>
      <xdr:row>78</xdr:row>
      <xdr:rowOff>30124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46651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84468</xdr:rowOff>
    </xdr:from>
    <xdr:to>
      <xdr:col>98</xdr:col>
      <xdr:colOff>38100</xdr:colOff>
      <xdr:row>78</xdr:row>
      <xdr:rowOff>14618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31145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135407</xdr:rowOff>
    </xdr:from>
    <xdr:to>
      <xdr:col>116</xdr:col>
      <xdr:colOff>114300</xdr:colOff>
      <xdr:row>79</xdr:row>
      <xdr:rowOff>65557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5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50334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4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128206</xdr:rowOff>
    </xdr:from>
    <xdr:to>
      <xdr:col>112</xdr:col>
      <xdr:colOff>38100</xdr:colOff>
      <xdr:row>79</xdr:row>
      <xdr:rowOff>58356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5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49483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147320</xdr:rowOff>
    </xdr:from>
    <xdr:to>
      <xdr:col>107</xdr:col>
      <xdr:colOff>101600</xdr:colOff>
      <xdr:row>79</xdr:row>
      <xdr:rowOff>77470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68597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61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116027</xdr:rowOff>
    </xdr:from>
    <xdr:to>
      <xdr:col>102</xdr:col>
      <xdr:colOff>165100</xdr:colOff>
      <xdr:row>78</xdr:row>
      <xdr:rowOff>46177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37304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57925</xdr:rowOff>
    </xdr:from>
    <xdr:to>
      <xdr:col>98</xdr:col>
      <xdr:colOff>38100</xdr:colOff>
      <xdr:row>78</xdr:row>
      <xdr:rowOff>159525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150652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5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電力・ガス・食料品等価格高騰緊急支援給付金等や毎年増加傾向にある介護給付費・訓練等給付費といった障害者自立支援事業等による増加があったものの、令和３年度に実施された子育て世帯臨時特別給付金が減少したことで、扶助費は住民一人当たり</a:t>
          </a:r>
          <a:r>
            <a:rPr kumimoji="1" lang="en-US" altLang="ja-JP" sz="1300">
              <a:latin typeface="ＭＳ Ｐゴシック" panose="020B0600070205080204" pitchFamily="50" charset="-128"/>
              <a:ea typeface="ＭＳ Ｐゴシック" panose="020B0600070205080204" pitchFamily="50" charset="-128"/>
            </a:rPr>
            <a:t>82,009</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11,449</a:t>
          </a:r>
          <a:r>
            <a:rPr kumimoji="1" lang="ja-JP" altLang="en-US" sz="1300">
              <a:latin typeface="ＭＳ Ｐゴシック" panose="020B0600070205080204" pitchFamily="50" charset="-128"/>
              <a:ea typeface="ＭＳ Ｐゴシック" panose="020B0600070205080204" pitchFamily="50" charset="-128"/>
            </a:rPr>
            <a:t>円減少した。また、普通建設事業においては、火葬場建設事業が減少したものの、自由通路整備事業に係る公共用地先行取得や南部保育所、弥生小学校に係る長寿命化事業により、住民一人当たり</a:t>
          </a:r>
          <a:r>
            <a:rPr kumimoji="1" lang="en-US" altLang="ja-JP" sz="1300">
              <a:latin typeface="ＭＳ Ｐゴシック" panose="020B0600070205080204" pitchFamily="50" charset="-128"/>
              <a:ea typeface="ＭＳ Ｐゴシック" panose="020B0600070205080204" pitchFamily="50" charset="-128"/>
            </a:rPr>
            <a:t>51,521</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14,020</a:t>
          </a:r>
          <a:r>
            <a:rPr kumimoji="1" lang="ja-JP" altLang="en-US" sz="1300">
              <a:latin typeface="ＭＳ Ｐゴシック" panose="020B0600070205080204" pitchFamily="50" charset="-128"/>
              <a:ea typeface="ＭＳ Ｐゴシック" panose="020B0600070205080204" pitchFamily="50" charset="-128"/>
            </a:rPr>
            <a:t>円増加した。今後も社会保障関連経費は増加が見込まれ、普通建設事業費においても、公共施設の長寿命化改良事業や自由通路等整備事業等の大型事業を控えており、公共施設の集約化・複合化・廃止等を踏まえた公共施設等の適正管理を行うことで、人件費や物件費増加の抑制に努め、事業見直し等の行財政改革の推進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43,861
41,596
49.11
18,461,820
17,526,275
935,545
11,108,377
15,555,468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83388</xdr:rowOff>
    </xdr:from>
    <xdr:to>
      <xdr:col>24</xdr:col>
      <xdr:colOff>63500</xdr:colOff>
      <xdr:row>37</xdr:row>
      <xdr:rowOff>84684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27038"/>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161688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83388</xdr:rowOff>
    </xdr:from>
    <xdr:to>
      <xdr:col>19</xdr:col>
      <xdr:colOff>177800</xdr:colOff>
      <xdr:row>37</xdr:row>
      <xdr:rowOff>83464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703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83464</xdr:rowOff>
    </xdr:from>
    <xdr:to>
      <xdr:col>15</xdr:col>
      <xdr:colOff>50800</xdr:colOff>
      <xdr:row>37</xdr:row>
      <xdr:rowOff>114097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7114"/>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162662</xdr:rowOff>
    </xdr:from>
    <xdr:to>
      <xdr:col>15</xdr:col>
      <xdr:colOff>101600</xdr:colOff>
      <xdr:row>37</xdr:row>
      <xdr:rowOff>92812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109339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91465</xdr:rowOff>
    </xdr:from>
    <xdr:to>
      <xdr:col>10</xdr:col>
      <xdr:colOff>114300</xdr:colOff>
      <xdr:row>37</xdr:row>
      <xdr:rowOff>114097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511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150927</xdr:rowOff>
    </xdr:from>
    <xdr:to>
      <xdr:col>10</xdr:col>
      <xdr:colOff>165100</xdr:colOff>
      <xdr:row>37</xdr:row>
      <xdr:rowOff>81077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152832</xdr:rowOff>
    </xdr:from>
    <xdr:to>
      <xdr:col>6</xdr:col>
      <xdr:colOff>38100</xdr:colOff>
      <xdr:row>37</xdr:row>
      <xdr:rowOff>82982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99509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33884</xdr:rowOff>
    </xdr:from>
    <xdr:to>
      <xdr:col>24</xdr:col>
      <xdr:colOff>114300</xdr:colOff>
      <xdr:row>37</xdr:row>
      <xdr:rowOff>135484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120261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32588</xdr:rowOff>
    </xdr:from>
    <xdr:to>
      <xdr:col>20</xdr:col>
      <xdr:colOff>38100</xdr:colOff>
      <xdr:row>37</xdr:row>
      <xdr:rowOff>134188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125315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6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32664</xdr:rowOff>
    </xdr:from>
    <xdr:to>
      <xdr:col>15</xdr:col>
      <xdr:colOff>101600</xdr:colOff>
      <xdr:row>37</xdr:row>
      <xdr:rowOff>134264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125392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63297</xdr:rowOff>
    </xdr:from>
    <xdr:to>
      <xdr:col>10</xdr:col>
      <xdr:colOff>165100</xdr:colOff>
      <xdr:row>37</xdr:row>
      <xdr:rowOff>164897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156024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9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40665</xdr:rowOff>
    </xdr:from>
    <xdr:to>
      <xdr:col>6</xdr:col>
      <xdr:colOff>38100</xdr:colOff>
      <xdr:row>37</xdr:row>
      <xdr:rowOff>142265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133393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111354</xdr:rowOff>
    </xdr:from>
    <xdr:to>
      <xdr:col>24</xdr:col>
      <xdr:colOff>63500</xdr:colOff>
      <xdr:row>58</xdr:row>
      <xdr:rowOff>118069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55454"/>
          <a:ext cx="8382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118105</xdr:rowOff>
    </xdr:from>
    <xdr:to>
      <xdr:col>19</xdr:col>
      <xdr:colOff>177800</xdr:colOff>
      <xdr:row>58</xdr:row>
      <xdr:rowOff>111354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90755"/>
          <a:ext cx="889000" cy="1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118105</xdr:rowOff>
    </xdr:from>
    <xdr:to>
      <xdr:col>15</xdr:col>
      <xdr:colOff>50800</xdr:colOff>
      <xdr:row>57</xdr:row>
      <xdr:rowOff>167043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90755"/>
          <a:ext cx="889000" cy="4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152531</xdr:rowOff>
    </xdr:from>
    <xdr:to>
      <xdr:col>15</xdr:col>
      <xdr:colOff>101600</xdr:colOff>
      <xdr:row>57</xdr:row>
      <xdr:rowOff>82681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99208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167043</xdr:rowOff>
    </xdr:from>
    <xdr:to>
      <xdr:col>10</xdr:col>
      <xdr:colOff>114300</xdr:colOff>
      <xdr:row>58</xdr:row>
      <xdr:rowOff>68542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39693"/>
          <a:ext cx="8890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20396</xdr:rowOff>
    </xdr:from>
    <xdr:to>
      <xdr:col>10</xdr:col>
      <xdr:colOff>165100</xdr:colOff>
      <xdr:row>58</xdr:row>
      <xdr:rowOff>121996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113123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35983</xdr:rowOff>
    </xdr:from>
    <xdr:to>
      <xdr:col>6</xdr:col>
      <xdr:colOff>38100</xdr:colOff>
      <xdr:row>58</xdr:row>
      <xdr:rowOff>137583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128710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67269</xdr:rowOff>
    </xdr:from>
    <xdr:to>
      <xdr:col>24</xdr:col>
      <xdr:colOff>114300</xdr:colOff>
      <xdr:row>58</xdr:row>
      <xdr:rowOff>168869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153646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2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60554</xdr:rowOff>
    </xdr:from>
    <xdr:to>
      <xdr:col>20</xdr:col>
      <xdr:colOff>38100</xdr:colOff>
      <xdr:row>58</xdr:row>
      <xdr:rowOff>162154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153281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67305</xdr:rowOff>
    </xdr:from>
    <xdr:to>
      <xdr:col>15</xdr:col>
      <xdr:colOff>101600</xdr:colOff>
      <xdr:row>57</xdr:row>
      <xdr:rowOff>168905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160032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116243</xdr:rowOff>
    </xdr:from>
    <xdr:to>
      <xdr:col>10</xdr:col>
      <xdr:colOff>165100</xdr:colOff>
      <xdr:row>58</xdr:row>
      <xdr:rowOff>46393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6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17742</xdr:rowOff>
    </xdr:from>
    <xdr:to>
      <xdr:col>6</xdr:col>
      <xdr:colOff>38100</xdr:colOff>
      <xdr:row>58</xdr:row>
      <xdr:rowOff>119342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135869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166063</xdr:rowOff>
    </xdr:from>
    <xdr:to>
      <xdr:col>24</xdr:col>
      <xdr:colOff>63500</xdr:colOff>
      <xdr:row>77</xdr:row>
      <xdr:rowOff>19104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96263"/>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166063</xdr:rowOff>
    </xdr:from>
    <xdr:to>
      <xdr:col>19</xdr:col>
      <xdr:colOff>177800</xdr:colOff>
      <xdr:row>77</xdr:row>
      <xdr:rowOff>118692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96263"/>
          <a:ext cx="889000" cy="1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118692</xdr:rowOff>
    </xdr:from>
    <xdr:to>
      <xdr:col>15</xdr:col>
      <xdr:colOff>50800</xdr:colOff>
      <xdr:row>77</xdr:row>
      <xdr:rowOff>155364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320342"/>
          <a:ext cx="889000" cy="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xdr:rowOff>
    </xdr:from>
    <xdr:to>
      <xdr:col>15</xdr:col>
      <xdr:colOff>101600</xdr:colOff>
      <xdr:row>77</xdr:row>
      <xdr:rowOff>101803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118330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97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155364</xdr:rowOff>
    </xdr:from>
    <xdr:to>
      <xdr:col>10</xdr:col>
      <xdr:colOff>114300</xdr:colOff>
      <xdr:row>77</xdr:row>
      <xdr:rowOff>162066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57014"/>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24933</xdr:rowOff>
    </xdr:from>
    <xdr:to>
      <xdr:col>10</xdr:col>
      <xdr:colOff>165100</xdr:colOff>
      <xdr:row>77</xdr:row>
      <xdr:rowOff>126533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143060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0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46523</xdr:rowOff>
    </xdr:from>
    <xdr:to>
      <xdr:col>6</xdr:col>
      <xdr:colOff>38100</xdr:colOff>
      <xdr:row>77</xdr:row>
      <xdr:rowOff>148123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139754</xdr:rowOff>
    </xdr:from>
    <xdr:to>
      <xdr:col>24</xdr:col>
      <xdr:colOff>114300</xdr:colOff>
      <xdr:row>77</xdr:row>
      <xdr:rowOff>69904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54681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115263</xdr:rowOff>
    </xdr:from>
    <xdr:to>
      <xdr:col>20</xdr:col>
      <xdr:colOff>38100</xdr:colOff>
      <xdr:row>77</xdr:row>
      <xdr:rowOff>45413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36540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3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67892</xdr:rowOff>
    </xdr:from>
    <xdr:to>
      <xdr:col>15</xdr:col>
      <xdr:colOff>101600</xdr:colOff>
      <xdr:row>77</xdr:row>
      <xdr:rowOff>169492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160619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6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104564</xdr:rowOff>
    </xdr:from>
    <xdr:to>
      <xdr:col>10</xdr:col>
      <xdr:colOff>165100</xdr:colOff>
      <xdr:row>78</xdr:row>
      <xdr:rowOff>34714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25841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9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111266</xdr:rowOff>
    </xdr:from>
    <xdr:to>
      <xdr:col>6</xdr:col>
      <xdr:colOff>38100</xdr:colOff>
      <xdr:row>78</xdr:row>
      <xdr:rowOff>41416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32543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0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132535</xdr:rowOff>
    </xdr:from>
    <xdr:to>
      <xdr:col>24</xdr:col>
      <xdr:colOff>63500</xdr:colOff>
      <xdr:row>98</xdr:row>
      <xdr:rowOff>64582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63185"/>
          <a:ext cx="838200" cy="10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132535</xdr:rowOff>
    </xdr:from>
    <xdr:to>
      <xdr:col>19</xdr:col>
      <xdr:colOff>177800</xdr:colOff>
      <xdr:row>98</xdr:row>
      <xdr:rowOff>72191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63185"/>
          <a:ext cx="889000" cy="1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72191</xdr:rowOff>
    </xdr:from>
    <xdr:to>
      <xdr:col>15</xdr:col>
      <xdr:colOff>50800</xdr:colOff>
      <xdr:row>98</xdr:row>
      <xdr:rowOff>111602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4291"/>
          <a:ext cx="889000" cy="3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76124</xdr:rowOff>
    </xdr:from>
    <xdr:to>
      <xdr:col>15</xdr:col>
      <xdr:colOff>101600</xdr:colOff>
      <xdr:row>98</xdr:row>
      <xdr:rowOff>6274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22801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111602</xdr:rowOff>
    </xdr:from>
    <xdr:to>
      <xdr:col>10</xdr:col>
      <xdr:colOff>114300</xdr:colOff>
      <xdr:row>98</xdr:row>
      <xdr:rowOff>113378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3702"/>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80421</xdr:rowOff>
    </xdr:from>
    <xdr:to>
      <xdr:col>10</xdr:col>
      <xdr:colOff>165100</xdr:colOff>
      <xdr:row>98</xdr:row>
      <xdr:rowOff>10571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27098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8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102839</xdr:rowOff>
    </xdr:from>
    <xdr:to>
      <xdr:col>6</xdr:col>
      <xdr:colOff>38100</xdr:colOff>
      <xdr:row>98</xdr:row>
      <xdr:rowOff>32989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49516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13782</xdr:rowOff>
    </xdr:from>
    <xdr:to>
      <xdr:col>24</xdr:col>
      <xdr:colOff>114300</xdr:colOff>
      <xdr:row>98</xdr:row>
      <xdr:rowOff>115382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100159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81735</xdr:rowOff>
    </xdr:from>
    <xdr:to>
      <xdr:col>20</xdr:col>
      <xdr:colOff>38100</xdr:colOff>
      <xdr:row>98</xdr:row>
      <xdr:rowOff>11885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21391</xdr:rowOff>
    </xdr:from>
    <xdr:to>
      <xdr:col>15</xdr:col>
      <xdr:colOff>101600</xdr:colOff>
      <xdr:row>98</xdr:row>
      <xdr:rowOff>122991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114118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60802</xdr:rowOff>
    </xdr:from>
    <xdr:to>
      <xdr:col>10</xdr:col>
      <xdr:colOff>165100</xdr:colOff>
      <xdr:row>98</xdr:row>
      <xdr:rowOff>162402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153529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62578</xdr:rowOff>
    </xdr:from>
    <xdr:to>
      <xdr:col>6</xdr:col>
      <xdr:colOff>38100</xdr:colOff>
      <xdr:row>98</xdr:row>
      <xdr:rowOff>164178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155305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44259</xdr:rowOff>
    </xdr:from>
    <xdr:to>
      <xdr:col>55</xdr:col>
      <xdr:colOff>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44259</xdr:rowOff>
    </xdr:from>
    <xdr:to>
      <xdr:col>50</xdr:col>
      <xdr:colOff>114300</xdr:colOff>
      <xdr:row>39</xdr:row>
      <xdr:rowOff>44259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44259</xdr:rowOff>
    </xdr:from>
    <xdr:to>
      <xdr:col>45</xdr:col>
      <xdr:colOff>177800</xdr:colOff>
      <xdr:row>39</xdr:row>
      <xdr:rowOff>44259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130048</xdr:rowOff>
    </xdr:from>
    <xdr:to>
      <xdr:col>46</xdr:col>
      <xdr:colOff>38100</xdr:colOff>
      <xdr:row>38</xdr:row>
      <xdr:rowOff>60198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76725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44259</xdr:rowOff>
    </xdr:from>
    <xdr:to>
      <xdr:col>41</xdr:col>
      <xdr:colOff>50800</xdr:colOff>
      <xdr:row>39</xdr:row>
      <xdr:rowOff>44259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141097</xdr:rowOff>
    </xdr:from>
    <xdr:to>
      <xdr:col>41</xdr:col>
      <xdr:colOff>101600</xdr:colOff>
      <xdr:row>38</xdr:row>
      <xdr:rowOff>71247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87774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131001</xdr:rowOff>
    </xdr:from>
    <xdr:to>
      <xdr:col>36</xdr:col>
      <xdr:colOff>165100</xdr:colOff>
      <xdr:row>38</xdr:row>
      <xdr:rowOff>61151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77678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4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164909</xdr:rowOff>
    </xdr:from>
    <xdr:to>
      <xdr:col>55</xdr:col>
      <xdr:colOff>50800</xdr:colOff>
      <xdr:row>39</xdr:row>
      <xdr:rowOff>95059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79836</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164909</xdr:rowOff>
    </xdr:from>
    <xdr:to>
      <xdr:col>50</xdr:col>
      <xdr:colOff>165100</xdr:colOff>
      <xdr:row>39</xdr:row>
      <xdr:rowOff>95059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86186</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164909</xdr:rowOff>
    </xdr:from>
    <xdr:to>
      <xdr:col>46</xdr:col>
      <xdr:colOff>38100</xdr:colOff>
      <xdr:row>39</xdr:row>
      <xdr:rowOff>95059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86186</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164909</xdr:rowOff>
    </xdr:from>
    <xdr:to>
      <xdr:col>41</xdr:col>
      <xdr:colOff>101600</xdr:colOff>
      <xdr:row>39</xdr:row>
      <xdr:rowOff>95059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86186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86186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57995</xdr:rowOff>
    </xdr:from>
    <xdr:to>
      <xdr:col>55</xdr:col>
      <xdr:colOff>0</xdr:colOff>
      <xdr:row>57</xdr:row>
      <xdr:rowOff>46679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59195"/>
          <a:ext cx="838200" cy="16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57995</xdr:rowOff>
    </xdr:from>
    <xdr:to>
      <xdr:col>50</xdr:col>
      <xdr:colOff>114300</xdr:colOff>
      <xdr:row>57</xdr:row>
      <xdr:rowOff>9246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9195"/>
          <a:ext cx="889000" cy="1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113011</xdr:rowOff>
    </xdr:from>
    <xdr:to>
      <xdr:col>45</xdr:col>
      <xdr:colOff>177800</xdr:colOff>
      <xdr:row>57</xdr:row>
      <xdr:rowOff>9246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14211"/>
          <a:ext cx="889000" cy="6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113011</xdr:rowOff>
    </xdr:from>
    <xdr:to>
      <xdr:col>41</xdr:col>
      <xdr:colOff>50800</xdr:colOff>
      <xdr:row>56</xdr:row>
      <xdr:rowOff>134671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14211"/>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167329</xdr:rowOff>
    </xdr:from>
    <xdr:to>
      <xdr:col>55</xdr:col>
      <xdr:colOff>50800</xdr:colOff>
      <xdr:row>57</xdr:row>
      <xdr:rowOff>97479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145756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7195</xdr:rowOff>
    </xdr:from>
    <xdr:to>
      <xdr:col>50</xdr:col>
      <xdr:colOff>165100</xdr:colOff>
      <xdr:row>56</xdr:row>
      <xdr:rowOff>108795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125322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129896</xdr:rowOff>
    </xdr:from>
    <xdr:to>
      <xdr:col>46</xdr:col>
      <xdr:colOff>38100</xdr:colOff>
      <xdr:row>57</xdr:row>
      <xdr:rowOff>60046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51173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62211</xdr:rowOff>
    </xdr:from>
    <xdr:to>
      <xdr:col>41</xdr:col>
      <xdr:colOff>101600</xdr:colOff>
      <xdr:row>56</xdr:row>
      <xdr:rowOff>163811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8888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83871</xdr:rowOff>
    </xdr:from>
    <xdr:to>
      <xdr:col>36</xdr:col>
      <xdr:colOff>165100</xdr:colOff>
      <xdr:row>57</xdr:row>
      <xdr:rowOff>14021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30548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111454</xdr:rowOff>
    </xdr:from>
    <xdr:to>
      <xdr:col>55</xdr:col>
      <xdr:colOff>0</xdr:colOff>
      <xdr:row>78</xdr:row>
      <xdr:rowOff>120782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84554"/>
          <a:ext cx="8382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101775</xdr:rowOff>
    </xdr:from>
    <xdr:to>
      <xdr:col>50</xdr:col>
      <xdr:colOff>114300</xdr:colOff>
      <xdr:row>78</xdr:row>
      <xdr:rowOff>111454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74875"/>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101775</xdr:rowOff>
    </xdr:from>
    <xdr:to>
      <xdr:col>45</xdr:col>
      <xdr:colOff>177800</xdr:colOff>
      <xdr:row>78</xdr:row>
      <xdr:rowOff>107728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74875"/>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155766</xdr:rowOff>
    </xdr:from>
    <xdr:to>
      <xdr:col>46</xdr:col>
      <xdr:colOff>38100</xdr:colOff>
      <xdr:row>78</xdr:row>
      <xdr:rowOff>85916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102443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105615</xdr:rowOff>
    </xdr:from>
    <xdr:to>
      <xdr:col>41</xdr:col>
      <xdr:colOff>50800</xdr:colOff>
      <xdr:row>78</xdr:row>
      <xdr:rowOff>107728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78715"/>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20613</xdr:rowOff>
    </xdr:from>
    <xdr:to>
      <xdr:col>41</xdr:col>
      <xdr:colOff>101600</xdr:colOff>
      <xdr:row>78</xdr:row>
      <xdr:rowOff>122213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138740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24978</xdr:rowOff>
    </xdr:from>
    <xdr:to>
      <xdr:col>36</xdr:col>
      <xdr:colOff>165100</xdr:colOff>
      <xdr:row>78</xdr:row>
      <xdr:rowOff>126578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143105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69982</xdr:rowOff>
    </xdr:from>
    <xdr:to>
      <xdr:col>55</xdr:col>
      <xdr:colOff>50800</xdr:colOff>
      <xdr:row>79</xdr:row>
      <xdr:rowOff>132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156359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60654</xdr:rowOff>
    </xdr:from>
    <xdr:to>
      <xdr:col>50</xdr:col>
      <xdr:colOff>165100</xdr:colOff>
      <xdr:row>78</xdr:row>
      <xdr:rowOff>162254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3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153381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2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50975</xdr:rowOff>
    </xdr:from>
    <xdr:to>
      <xdr:col>46</xdr:col>
      <xdr:colOff>38100</xdr:colOff>
      <xdr:row>78</xdr:row>
      <xdr:rowOff>152575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143702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56928</xdr:rowOff>
    </xdr:from>
    <xdr:to>
      <xdr:col>41</xdr:col>
      <xdr:colOff>101600</xdr:colOff>
      <xdr:row>78</xdr:row>
      <xdr:rowOff>158528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149655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54815</xdr:rowOff>
    </xdr:from>
    <xdr:to>
      <xdr:col>36</xdr:col>
      <xdr:colOff>165100</xdr:colOff>
      <xdr:row>78</xdr:row>
      <xdr:rowOff>156415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147542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65450</xdr:rowOff>
    </xdr:from>
    <xdr:to>
      <xdr:col>55</xdr:col>
      <xdr:colOff>0</xdr:colOff>
      <xdr:row>98</xdr:row>
      <xdr:rowOff>128499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67550"/>
          <a:ext cx="838200" cy="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118707</xdr:rowOff>
    </xdr:from>
    <xdr:to>
      <xdr:col>50</xdr:col>
      <xdr:colOff>114300</xdr:colOff>
      <xdr:row>98</xdr:row>
      <xdr:rowOff>128499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20807"/>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106285</xdr:rowOff>
    </xdr:from>
    <xdr:to>
      <xdr:col>45</xdr:col>
      <xdr:colOff>177800</xdr:colOff>
      <xdr:row>98</xdr:row>
      <xdr:rowOff>118707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08385"/>
          <a:ext cx="8890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165709</xdr:rowOff>
    </xdr:from>
    <xdr:to>
      <xdr:col>46</xdr:col>
      <xdr:colOff>38100</xdr:colOff>
      <xdr:row>97</xdr:row>
      <xdr:rowOff>95859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2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112386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106285</xdr:rowOff>
    </xdr:from>
    <xdr:to>
      <xdr:col>41</xdr:col>
      <xdr:colOff>50800</xdr:colOff>
      <xdr:row>98</xdr:row>
      <xdr:rowOff>127591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08385"/>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53865</xdr:rowOff>
    </xdr:from>
    <xdr:to>
      <xdr:col>41</xdr:col>
      <xdr:colOff>101600</xdr:colOff>
      <xdr:row>97</xdr:row>
      <xdr:rowOff>155465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36061</xdr:rowOff>
    </xdr:from>
    <xdr:to>
      <xdr:col>36</xdr:col>
      <xdr:colOff>165100</xdr:colOff>
      <xdr:row>97</xdr:row>
      <xdr:rowOff>137661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154188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14650</xdr:rowOff>
    </xdr:from>
    <xdr:to>
      <xdr:col>55</xdr:col>
      <xdr:colOff>50800</xdr:colOff>
      <xdr:row>98</xdr:row>
      <xdr:rowOff>116250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77699</xdr:rowOff>
    </xdr:from>
    <xdr:to>
      <xdr:col>50</xdr:col>
      <xdr:colOff>165100</xdr:colOff>
      <xdr:row>99</xdr:row>
      <xdr:rowOff>7849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170426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67907</xdr:rowOff>
    </xdr:from>
    <xdr:to>
      <xdr:col>46</xdr:col>
      <xdr:colOff>38100</xdr:colOff>
      <xdr:row>98</xdr:row>
      <xdr:rowOff>169507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160634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55485</xdr:rowOff>
    </xdr:from>
    <xdr:to>
      <xdr:col>41</xdr:col>
      <xdr:colOff>101600</xdr:colOff>
      <xdr:row>98</xdr:row>
      <xdr:rowOff>157085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148212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76791</xdr:rowOff>
    </xdr:from>
    <xdr:to>
      <xdr:col>36</xdr:col>
      <xdr:colOff>165100</xdr:colOff>
      <xdr:row>99</xdr:row>
      <xdr:rowOff>6941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169518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57690</xdr:rowOff>
    </xdr:from>
    <xdr:to>
      <xdr:col>85</xdr:col>
      <xdr:colOff>127000</xdr:colOff>
      <xdr:row>37</xdr:row>
      <xdr:rowOff>77083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01340"/>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77083</xdr:rowOff>
    </xdr:from>
    <xdr:to>
      <xdr:col>81</xdr:col>
      <xdr:colOff>50800</xdr:colOff>
      <xdr:row>37</xdr:row>
      <xdr:rowOff>82474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0733"/>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39192</xdr:rowOff>
    </xdr:from>
    <xdr:to>
      <xdr:col>76</xdr:col>
      <xdr:colOff>114300</xdr:colOff>
      <xdr:row>37</xdr:row>
      <xdr:rowOff>82474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82842"/>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82671</xdr:rowOff>
    </xdr:from>
    <xdr:to>
      <xdr:col>76</xdr:col>
      <xdr:colOff>165100</xdr:colOff>
      <xdr:row>37</xdr:row>
      <xdr:rowOff>12821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29348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39192</xdr:rowOff>
    </xdr:from>
    <xdr:to>
      <xdr:col>71</xdr:col>
      <xdr:colOff>177800</xdr:colOff>
      <xdr:row>37</xdr:row>
      <xdr:rowOff>57099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8284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110046</xdr:rowOff>
    </xdr:from>
    <xdr:to>
      <xdr:col>72</xdr:col>
      <xdr:colOff>38100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56723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136315</xdr:rowOff>
    </xdr:from>
    <xdr:to>
      <xdr:col>67</xdr:col>
      <xdr:colOff>101600</xdr:colOff>
      <xdr:row>37</xdr:row>
      <xdr:rowOff>66465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82992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6890</xdr:rowOff>
    </xdr:from>
    <xdr:to>
      <xdr:col>85</xdr:col>
      <xdr:colOff>177800</xdr:colOff>
      <xdr:row>37</xdr:row>
      <xdr:rowOff>108490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93267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6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26283</xdr:rowOff>
    </xdr:from>
    <xdr:to>
      <xdr:col>81</xdr:col>
      <xdr:colOff>101600</xdr:colOff>
      <xdr:row>37</xdr:row>
      <xdr:rowOff>127883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119010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31674</xdr:rowOff>
    </xdr:from>
    <xdr:to>
      <xdr:col>76</xdr:col>
      <xdr:colOff>165100</xdr:colOff>
      <xdr:row>37</xdr:row>
      <xdr:rowOff>133274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124401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159842</xdr:rowOff>
    </xdr:from>
    <xdr:to>
      <xdr:col>72</xdr:col>
      <xdr:colOff>38100</xdr:colOff>
      <xdr:row>37</xdr:row>
      <xdr:rowOff>89992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81119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6299</xdr:rowOff>
    </xdr:from>
    <xdr:to>
      <xdr:col>67</xdr:col>
      <xdr:colOff>101600</xdr:colOff>
      <xdr:row>37</xdr:row>
      <xdr:rowOff>107899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99026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74275</xdr:rowOff>
    </xdr:from>
    <xdr:to>
      <xdr:col>85</xdr:col>
      <xdr:colOff>127000</xdr:colOff>
      <xdr:row>57</xdr:row>
      <xdr:rowOff>157586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46925"/>
          <a:ext cx="838200" cy="8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132742</xdr:rowOff>
    </xdr:from>
    <xdr:to>
      <xdr:col>81</xdr:col>
      <xdr:colOff>50800</xdr:colOff>
      <xdr:row>57</xdr:row>
      <xdr:rowOff>157586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05392"/>
          <a:ext cx="889000" cy="2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90021</xdr:rowOff>
    </xdr:from>
    <xdr:to>
      <xdr:col>76</xdr:col>
      <xdr:colOff>114300</xdr:colOff>
      <xdr:row>57</xdr:row>
      <xdr:rowOff>132742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62671"/>
          <a:ext cx="8890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149196</xdr:rowOff>
    </xdr:from>
    <xdr:to>
      <xdr:col>76</xdr:col>
      <xdr:colOff>165100</xdr:colOff>
      <xdr:row>57</xdr:row>
      <xdr:rowOff>79346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95873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90021</xdr:rowOff>
    </xdr:from>
    <xdr:to>
      <xdr:col>71</xdr:col>
      <xdr:colOff>177800</xdr:colOff>
      <xdr:row>57</xdr:row>
      <xdr:rowOff>170204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62671"/>
          <a:ext cx="889000" cy="8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170176</xdr:rowOff>
    </xdr:from>
    <xdr:to>
      <xdr:col>72</xdr:col>
      <xdr:colOff>38100</xdr:colOff>
      <xdr:row>57</xdr:row>
      <xdr:rowOff>100326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116853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19538</xdr:rowOff>
    </xdr:from>
    <xdr:to>
      <xdr:col>67</xdr:col>
      <xdr:colOff>101600</xdr:colOff>
      <xdr:row>57</xdr:row>
      <xdr:rowOff>121138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9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137665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23475</xdr:rowOff>
    </xdr:from>
    <xdr:to>
      <xdr:col>85</xdr:col>
      <xdr:colOff>177800</xdr:colOff>
      <xdr:row>57</xdr:row>
      <xdr:rowOff>125075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109852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106786</xdr:rowOff>
    </xdr:from>
    <xdr:to>
      <xdr:col>81</xdr:col>
      <xdr:colOff>101600</xdr:colOff>
      <xdr:row>58</xdr:row>
      <xdr:rowOff>36936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28063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81942</xdr:rowOff>
    </xdr:from>
    <xdr:to>
      <xdr:col>76</xdr:col>
      <xdr:colOff>165100</xdr:colOff>
      <xdr:row>58</xdr:row>
      <xdr:rowOff>12092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39221</xdr:rowOff>
    </xdr:from>
    <xdr:to>
      <xdr:col>72</xdr:col>
      <xdr:colOff>38100</xdr:colOff>
      <xdr:row>57</xdr:row>
      <xdr:rowOff>140821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131948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119404</xdr:rowOff>
    </xdr:from>
    <xdr:to>
      <xdr:col>67</xdr:col>
      <xdr:colOff>101600</xdr:colOff>
      <xdr:row>58</xdr:row>
      <xdr:rowOff>49554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40681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42208</xdr:rowOff>
    </xdr:from>
    <xdr:to>
      <xdr:col>76</xdr:col>
      <xdr:colOff>165100</xdr:colOff>
      <xdr:row>78</xdr:row>
      <xdr:rowOff>143808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160335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42818</xdr:rowOff>
    </xdr:from>
    <xdr:to>
      <xdr:col>72</xdr:col>
      <xdr:colOff>38100</xdr:colOff>
      <xdr:row>78</xdr:row>
      <xdr:rowOff>144418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160945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3763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138328</xdr:rowOff>
    </xdr:from>
    <xdr:to>
      <xdr:col>85</xdr:col>
      <xdr:colOff>127000</xdr:colOff>
      <xdr:row>99</xdr:row>
      <xdr:rowOff>166653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7111878"/>
          <a:ext cx="838200" cy="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55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161113</xdr:rowOff>
    </xdr:from>
    <xdr:to>
      <xdr:col>81</xdr:col>
      <xdr:colOff>50800</xdr:colOff>
      <xdr:row>99</xdr:row>
      <xdr:rowOff>166653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7134663"/>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158533</xdr:rowOff>
    </xdr:from>
    <xdr:to>
      <xdr:col>76</xdr:col>
      <xdr:colOff>114300</xdr:colOff>
      <xdr:row>99</xdr:row>
      <xdr:rowOff>161113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7132083"/>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120317</xdr:rowOff>
    </xdr:from>
    <xdr:to>
      <xdr:col>76</xdr:col>
      <xdr:colOff>165100</xdr:colOff>
      <xdr:row>98</xdr:row>
      <xdr:rowOff>50467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75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66994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145774</xdr:rowOff>
    </xdr:from>
    <xdr:to>
      <xdr:col>71</xdr:col>
      <xdr:colOff>177800</xdr:colOff>
      <xdr:row>99</xdr:row>
      <xdr:rowOff>158533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7119324"/>
          <a:ext cx="8890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156893</xdr:rowOff>
    </xdr:from>
    <xdr:to>
      <xdr:col>72</xdr:col>
      <xdr:colOff>38100</xdr:colOff>
      <xdr:row>98</xdr:row>
      <xdr:rowOff>87043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78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103570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6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169301</xdr:rowOff>
    </xdr:from>
    <xdr:to>
      <xdr:col>67</xdr:col>
      <xdr:colOff>101600</xdr:colOff>
      <xdr:row>98</xdr:row>
      <xdr:rowOff>99451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115978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87528</xdr:rowOff>
    </xdr:from>
    <xdr:to>
      <xdr:col>85</xdr:col>
      <xdr:colOff>177800</xdr:colOff>
      <xdr:row>100</xdr:row>
      <xdr:rowOff>17678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70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99</xdr:row>
      <xdr:rowOff>2455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97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115853</xdr:rowOff>
    </xdr:from>
    <xdr:to>
      <xdr:col>81</xdr:col>
      <xdr:colOff>101600</xdr:colOff>
      <xdr:row>100</xdr:row>
      <xdr:rowOff>46003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70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100</xdr:row>
      <xdr:rowOff>37130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1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110313</xdr:rowOff>
    </xdr:from>
    <xdr:to>
      <xdr:col>76</xdr:col>
      <xdr:colOff>165100</xdr:colOff>
      <xdr:row>100</xdr:row>
      <xdr:rowOff>40463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708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100</xdr:row>
      <xdr:rowOff>31590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1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107733</xdr:rowOff>
    </xdr:from>
    <xdr:to>
      <xdr:col>72</xdr:col>
      <xdr:colOff>38100</xdr:colOff>
      <xdr:row>100</xdr:row>
      <xdr:rowOff>37883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70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100</xdr:row>
      <xdr:rowOff>29010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1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94974</xdr:rowOff>
    </xdr:from>
    <xdr:to>
      <xdr:col>67</xdr:col>
      <xdr:colOff>101600</xdr:colOff>
      <xdr:row>100</xdr:row>
      <xdr:rowOff>25124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70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100</xdr:row>
      <xdr:rowOff>16251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1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衛生費については、新火葬場建設事業の減少や新型コロナウイルスワクチン接種をはじめとする感染症対策経費の減少により、住民一人当たり</a:t>
          </a:r>
          <a:r>
            <a:rPr kumimoji="1" lang="en-US" altLang="ja-JP" sz="1300">
              <a:latin typeface="ＭＳ Ｐゴシック" panose="020B0600070205080204" pitchFamily="50" charset="-128"/>
              <a:ea typeface="ＭＳ Ｐゴシック" panose="020B0600070205080204" pitchFamily="50" charset="-128"/>
            </a:rPr>
            <a:t>31,501</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15,846</a:t>
          </a:r>
          <a:r>
            <a:rPr kumimoji="1" lang="ja-JP" altLang="en-US" sz="1300">
              <a:latin typeface="ＭＳ Ｐゴシック" panose="020B0600070205080204" pitchFamily="50" charset="-128"/>
              <a:ea typeface="ＭＳ Ｐゴシック" panose="020B0600070205080204" pitchFamily="50" charset="-128"/>
            </a:rPr>
            <a:t>円減少となった。</a:t>
          </a:r>
        </a:p>
        <a:p>
          <a:r>
            <a:rPr kumimoji="1" lang="ja-JP" altLang="en-US" sz="1300">
              <a:latin typeface="ＭＳ Ｐゴシック" panose="020B0600070205080204" pitchFamily="50" charset="-128"/>
              <a:ea typeface="ＭＳ Ｐゴシック" panose="020B0600070205080204" pitchFamily="50" charset="-128"/>
            </a:rPr>
            <a:t>　教育費ついては、住民一人当たり</a:t>
          </a:r>
          <a:r>
            <a:rPr kumimoji="1" lang="en-US" altLang="ja-JP" sz="1300">
              <a:latin typeface="ＭＳ Ｐゴシック" panose="020B0600070205080204" pitchFamily="50" charset="-128"/>
              <a:ea typeface="ＭＳ Ｐゴシック" panose="020B0600070205080204" pitchFamily="50" charset="-128"/>
            </a:rPr>
            <a:t>51,810</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18,222</a:t>
          </a:r>
          <a:r>
            <a:rPr kumimoji="1" lang="ja-JP" altLang="en-US" sz="1300">
              <a:latin typeface="ＭＳ Ｐゴシック" panose="020B0600070205080204" pitchFamily="50" charset="-128"/>
              <a:ea typeface="ＭＳ Ｐゴシック" panose="020B0600070205080204" pitchFamily="50" charset="-128"/>
            </a:rPr>
            <a:t>円増加した。これは、小学校の長寿命化改良事業や小中学校特別教室空調設備工事による増加が主な要因となっている。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26,376</a:t>
          </a:r>
          <a:r>
            <a:rPr kumimoji="1" lang="ja-JP" altLang="en-US" sz="1300">
              <a:latin typeface="ＭＳ Ｐゴシック" panose="020B0600070205080204" pitchFamily="50" charset="-128"/>
              <a:ea typeface="ＭＳ Ｐゴシック" panose="020B0600070205080204" pitchFamily="50" charset="-128"/>
            </a:rPr>
            <a:t>円と類似団体の中でも低い水準となっているが、令和４年度は庁舎整備事業債の元金償還が始まったことにより</a:t>
          </a:r>
          <a:r>
            <a:rPr kumimoji="1" lang="en-US" altLang="ja-JP" sz="1300">
              <a:latin typeface="ＭＳ Ｐゴシック" panose="020B0600070205080204" pitchFamily="50" charset="-128"/>
              <a:ea typeface="ＭＳ Ｐゴシック" panose="020B0600070205080204" pitchFamily="50" charset="-128"/>
            </a:rPr>
            <a:t>2,602</a:t>
          </a:r>
          <a:r>
            <a:rPr kumimoji="1" lang="ja-JP" altLang="en-US" sz="1300">
              <a:latin typeface="ＭＳ Ｐゴシック" panose="020B0600070205080204" pitchFamily="50" charset="-128"/>
              <a:ea typeface="ＭＳ Ｐゴシック" panose="020B0600070205080204" pitchFamily="50" charset="-128"/>
            </a:rPr>
            <a:t>円増加した。また、今後は火葬場整備事業債の元金償還が始まることや、小中学校の長寿命化等の大型事業も続くことにより、増加していく見通しとなっている。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財政調整基金については、前年度に引き続き積立を行い、前年度に比べ</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ポイント上昇した。市税の増加等により一般財源等は増加し、実質収支は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実質単年度収支は減少したが３年連続の黒字となった。減少の要因は、単年度収支は増加したものの、財政調整基金の積立額が減少したためである。基金全体の残高は依然として厳しい状況であり、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等に実質収支額の減少はあったものの、一般会計、公共下水道事業会計及び全ての特別会計で黒字となっている。市税の増加による一般財源等の増加により、一般会計の実質収支額が伸びたことで全体として黒字幅が大きくなった。また、公共下水道事業会計と農業集落排水事業会計について、本市は公共下水道の整備途中であり、農業集落排水については整備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を経過するものも多く機能強化対策工事が続くことから、下水道資本費平準化債の活用による下水道整備費用の平準化かつ歳入確保を行っていく。引き続き各種経費の削減や歳入確保に取り組み、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18461820</v>
      </c>
      <c r="BO4" s="485"/>
      <c r="BP4" s="485"/>
      <c r="BQ4" s="485"/>
      <c r="BR4" s="485"/>
      <c r="BS4" s="485"/>
      <c r="BT4" s="485"/>
      <c r="BU4" s="486"/>
      <c r="BV4" s="484">
        <v>18565493</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8.4</v>
      </c>
      <c r="CU4" s="625"/>
      <c r="CV4" s="625"/>
      <c r="CW4" s="625"/>
      <c r="CX4" s="625"/>
      <c r="CY4" s="625"/>
      <c r="CZ4" s="625"/>
      <c r="DA4" s="626"/>
      <c r="DB4" s="624">
        <v>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17526275</v>
      </c>
      <c r="BO5" s="456"/>
      <c r="BP5" s="456"/>
      <c r="BQ5" s="456"/>
      <c r="BR5" s="456"/>
      <c r="BS5" s="456"/>
      <c r="BT5" s="456"/>
      <c r="BU5" s="457"/>
      <c r="BV5" s="455">
        <v>17768644</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89.3</v>
      </c>
      <c r="CU5" s="453"/>
      <c r="CV5" s="453"/>
      <c r="CW5" s="453"/>
      <c r="CX5" s="453"/>
      <c r="CY5" s="453"/>
      <c r="CZ5" s="453"/>
      <c r="DA5" s="454"/>
      <c r="DB5" s="452">
        <v>86.2</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935545</v>
      </c>
      <c r="BO6" s="456"/>
      <c r="BP6" s="456"/>
      <c r="BQ6" s="456"/>
      <c r="BR6" s="456"/>
      <c r="BS6" s="456"/>
      <c r="BT6" s="456"/>
      <c r="BU6" s="457"/>
      <c r="BV6" s="455">
        <v>796849</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91</v>
      </c>
      <c r="CU6" s="599"/>
      <c r="CV6" s="599"/>
      <c r="CW6" s="599"/>
      <c r="CX6" s="599"/>
      <c r="CY6" s="599"/>
      <c r="CZ6" s="599"/>
      <c r="DA6" s="600"/>
      <c r="DB6" s="598">
        <v>92.5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0</v>
      </c>
      <c r="BO7" s="456"/>
      <c r="BP7" s="456"/>
      <c r="BQ7" s="456"/>
      <c r="BR7" s="456"/>
      <c r="BS7" s="456"/>
      <c r="BT7" s="456"/>
      <c r="BU7" s="457"/>
      <c r="BV7" s="455">
        <v>10132</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11108377</v>
      </c>
      <c r="CU7" s="456"/>
      <c r="CV7" s="456"/>
      <c r="CW7" s="456"/>
      <c r="CX7" s="456"/>
      <c r="CY7" s="456"/>
      <c r="CZ7" s="456"/>
      <c r="DA7" s="457"/>
      <c r="DB7" s="455">
        <v>11197415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95</v>
      </c>
      <c r="AV8" s="514"/>
      <c r="AW8" s="514"/>
      <c r="AX8" s="514"/>
      <c r="AY8" s="469" t="s">
        <v>109</v>
      </c>
      <c r="AZ8" s="470"/>
      <c r="BA8" s="470"/>
      <c r="BB8" s="470"/>
      <c r="BC8" s="470"/>
      <c r="BD8" s="470"/>
      <c r="BE8" s="470"/>
      <c r="BF8" s="470"/>
      <c r="BG8" s="470"/>
      <c r="BH8" s="470"/>
      <c r="BI8" s="470"/>
      <c r="BJ8" s="470"/>
      <c r="BK8" s="470"/>
      <c r="BL8" s="470"/>
      <c r="BM8" s="471"/>
      <c r="BN8" s="455">
        <v>935545</v>
      </c>
      <c r="BO8" s="456"/>
      <c r="BP8" s="456"/>
      <c r="BQ8" s="456"/>
      <c r="BR8" s="456"/>
      <c r="BS8" s="456"/>
      <c r="BT8" s="456"/>
      <c r="BU8" s="457"/>
      <c r="BV8" s="455">
        <v>786717</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0.94</v>
      </c>
      <c r="CU8" s="559"/>
      <c r="CV8" s="559"/>
      <c r="CW8" s="559"/>
      <c r="CX8" s="559"/>
      <c r="CY8" s="559"/>
      <c r="CZ8" s="559"/>
      <c r="DA8" s="560"/>
      <c r="DB8" s="558">
        <v>0.96</v>
      </c>
      <c r="DC8" s="559"/>
      <c r="DD8" s="559"/>
      <c r="DE8" s="559"/>
      <c r="DF8" s="559"/>
      <c r="DG8" s="559"/>
      <c r="DH8" s="559"/>
      <c r="DI8" s="560"/>
    </row>
    <row r="9" spans="1:119" ht="18.75" customHeight="1" thickBot="1" x14ac:dyDescent="0.25">
      <c r="A9" s="181"/>
      <c r="B9" s="587" t="s">
        <v>111</v>
      </c>
      <c r="C9" s="588"/>
      <c r="D9" s="588"/>
      <c r="E9" s="588"/>
      <c r="F9" s="588"/>
      <c r="G9" s="588"/>
      <c r="H9" s="588"/>
      <c r="I9" s="588"/>
      <c r="J9" s="588"/>
      <c r="K9" s="506"/>
      <c r="L9" s="589" t="s">
        <v>112</v>
      </c>
      <c r="M9" s="590"/>
      <c r="N9" s="590"/>
      <c r="O9" s="590"/>
      <c r="P9" s="590"/>
      <c r="Q9" s="591"/>
      <c r="R9" s="592">
        <v>43025</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115</v>
      </c>
      <c r="AV9" s="514"/>
      <c r="AW9" s="514"/>
      <c r="AX9" s="514"/>
      <c r="AY9" s="469" t="s">
        <v>116</v>
      </c>
      <c r="AZ9" s="470"/>
      <c r="BA9" s="470"/>
      <c r="BB9" s="470"/>
      <c r="BC9" s="470"/>
      <c r="BD9" s="470"/>
      <c r="BE9" s="470"/>
      <c r="BF9" s="470"/>
      <c r="BG9" s="470"/>
      <c r="BH9" s="470"/>
      <c r="BI9" s="470"/>
      <c r="BJ9" s="470"/>
      <c r="BK9" s="470"/>
      <c r="BL9" s="470"/>
      <c r="BM9" s="471"/>
      <c r="BN9" s="455">
        <v>148828</v>
      </c>
      <c r="BO9" s="456"/>
      <c r="BP9" s="456"/>
      <c r="BQ9" s="456"/>
      <c r="BR9" s="456"/>
      <c r="BS9" s="456"/>
      <c r="BT9" s="456"/>
      <c r="BU9" s="457"/>
      <c r="BV9" s="455">
        <v>132732</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8.9</v>
      </c>
      <c r="CU9" s="453"/>
      <c r="CV9" s="453"/>
      <c r="CW9" s="453"/>
      <c r="CX9" s="453"/>
      <c r="CY9" s="453"/>
      <c r="CZ9" s="453"/>
      <c r="DA9" s="454"/>
      <c r="DB9" s="452">
        <v>8.1999999999999993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118</v>
      </c>
      <c r="M10" s="412"/>
      <c r="N10" s="412"/>
      <c r="O10" s="412"/>
      <c r="P10" s="412"/>
      <c r="Q10" s="413"/>
      <c r="R10" s="408">
        <v>43269</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258755</v>
      </c>
      <c r="BO10" s="456"/>
      <c r="BP10" s="456"/>
      <c r="BQ10" s="456"/>
      <c r="BR10" s="456"/>
      <c r="BS10" s="456"/>
      <c r="BT10" s="456"/>
      <c r="BU10" s="457"/>
      <c r="BV10" s="455">
        <v>314672</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43861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95</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138</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41596</v>
      </c>
      <c r="S13" s="543"/>
      <c r="T13" s="543"/>
      <c r="U13" s="543"/>
      <c r="V13" s="544"/>
      <c r="W13" s="545" t="s">
        <v>140</v>
      </c>
      <c r="X13" s="441"/>
      <c r="Y13" s="441"/>
      <c r="Z13" s="441"/>
      <c r="AA13" s="441"/>
      <c r="AB13" s="442"/>
      <c r="AC13" s="408">
        <v>827</v>
      </c>
      <c r="AD13" s="409"/>
      <c r="AE13" s="409"/>
      <c r="AF13" s="409"/>
      <c r="AG13" s="410"/>
      <c r="AH13" s="408">
        <v>886</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407583</v>
      </c>
      <c r="BO13" s="456"/>
      <c r="BP13" s="456"/>
      <c r="BQ13" s="456"/>
      <c r="BR13" s="456"/>
      <c r="BS13" s="456"/>
      <c r="BT13" s="456"/>
      <c r="BU13" s="457"/>
      <c r="BV13" s="455">
        <v>447404</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5</v>
      </c>
      <c r="CU13" s="453"/>
      <c r="CV13" s="453"/>
      <c r="CW13" s="453"/>
      <c r="CX13" s="453"/>
      <c r="CY13" s="453"/>
      <c r="CZ13" s="453"/>
      <c r="DA13" s="454"/>
      <c r="DB13" s="452">
        <v>5.0999999999999996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44060</v>
      </c>
      <c r="S14" s="543"/>
      <c r="T14" s="543"/>
      <c r="U14" s="543"/>
      <c r="V14" s="544"/>
      <c r="W14" s="546"/>
      <c r="X14" s="444"/>
      <c r="Y14" s="444"/>
      <c r="Z14" s="444"/>
      <c r="AA14" s="444"/>
      <c r="AB14" s="445"/>
      <c r="AC14" s="535">
        <v>4</v>
      </c>
      <c r="AD14" s="536"/>
      <c r="AE14" s="536"/>
      <c r="AF14" s="536"/>
      <c r="AG14" s="537"/>
      <c r="AH14" s="535">
        <v>4.2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88</v>
      </c>
      <c r="CU14" s="553"/>
      <c r="CV14" s="553"/>
      <c r="CW14" s="553"/>
      <c r="CX14" s="553"/>
      <c r="CY14" s="553"/>
      <c r="CZ14" s="553"/>
      <c r="DA14" s="554"/>
      <c r="DB14" s="552">
        <v>85.5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42040</v>
      </c>
      <c r="S15" s="543"/>
      <c r="T15" s="543"/>
      <c r="U15" s="543"/>
      <c r="V15" s="544"/>
      <c r="W15" s="545" t="s">
        <v>148</v>
      </c>
      <c r="X15" s="441"/>
      <c r="Y15" s="441"/>
      <c r="Z15" s="441"/>
      <c r="AA15" s="441"/>
      <c r="AB15" s="442"/>
      <c r="AC15" s="408">
        <v>6096</v>
      </c>
      <c r="AD15" s="409"/>
      <c r="AE15" s="409"/>
      <c r="AF15" s="409"/>
      <c r="AG15" s="410"/>
      <c r="AH15" s="408">
        <v>6247</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7944483</v>
      </c>
      <c r="BO15" s="485"/>
      <c r="BP15" s="485"/>
      <c r="BQ15" s="485"/>
      <c r="BR15" s="485"/>
      <c r="BS15" s="485"/>
      <c r="BT15" s="485"/>
      <c r="BU15" s="486"/>
      <c r="BV15" s="484">
        <v>7704815</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29.2</v>
      </c>
      <c r="AD16" s="536"/>
      <c r="AE16" s="536"/>
      <c r="AF16" s="536"/>
      <c r="AG16" s="537"/>
      <c r="AH16" s="535">
        <v>29.6</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8693422</v>
      </c>
      <c r="BO16" s="456"/>
      <c r="BP16" s="456"/>
      <c r="BQ16" s="456"/>
      <c r="BR16" s="456"/>
      <c r="BS16" s="456"/>
      <c r="BT16" s="456"/>
      <c r="BU16" s="457"/>
      <c r="BV16" s="455">
        <v>8288017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13980</v>
      </c>
      <c r="AD17" s="409"/>
      <c r="AE17" s="409"/>
      <c r="AF17" s="409"/>
      <c r="AG17" s="410"/>
      <c r="AH17" s="408">
        <v>13942</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10145235</v>
      </c>
      <c r="BO17" s="456"/>
      <c r="BP17" s="456"/>
      <c r="BQ17" s="456"/>
      <c r="BR17" s="456"/>
      <c r="BS17" s="456"/>
      <c r="BT17" s="456"/>
      <c r="BU17" s="457"/>
      <c r="BV17" s="455">
        <v>9818258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49.11</v>
      </c>
      <c r="M18" s="508"/>
      <c r="N18" s="508"/>
      <c r="O18" s="508"/>
      <c r="P18" s="508"/>
      <c r="Q18" s="508"/>
      <c r="R18" s="509"/>
      <c r="S18" s="509"/>
      <c r="T18" s="509"/>
      <c r="U18" s="509"/>
      <c r="V18" s="510"/>
      <c r="W18" s="526"/>
      <c r="X18" s="527"/>
      <c r="Y18" s="527"/>
      <c r="Z18" s="527"/>
      <c r="AA18" s="527"/>
      <c r="AB18" s="551"/>
      <c r="AC18" s="425">
        <v>66.900000000000006</v>
      </c>
      <c r="AD18" s="426"/>
      <c r="AE18" s="426"/>
      <c r="AF18" s="426"/>
      <c r="AG18" s="511"/>
      <c r="AH18" s="425">
        <v>66.2</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10299231</v>
      </c>
      <c r="BO18" s="456"/>
      <c r="BP18" s="456"/>
      <c r="BQ18" s="456"/>
      <c r="BR18" s="456"/>
      <c r="BS18" s="456"/>
      <c r="BT18" s="456"/>
      <c r="BU18" s="457"/>
      <c r="BV18" s="455">
        <v>10044677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876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12979300</v>
      </c>
      <c r="BO19" s="456"/>
      <c r="BP19" s="456"/>
      <c r="BQ19" s="456"/>
      <c r="BR19" s="456"/>
      <c r="BS19" s="456"/>
      <c r="BT19" s="456"/>
      <c r="BU19" s="457"/>
      <c r="BV19" s="455">
        <v>12764849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17066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15555468</v>
      </c>
      <c r="BO22" s="485"/>
      <c r="BP22" s="485"/>
      <c r="BQ22" s="485"/>
      <c r="BR22" s="485"/>
      <c r="BS22" s="485"/>
      <c r="BT22" s="485"/>
      <c r="BU22" s="486"/>
      <c r="BV22" s="484">
        <v>15165218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13401060</v>
      </c>
      <c r="BO23" s="456"/>
      <c r="BP23" s="456"/>
      <c r="BQ23" s="456"/>
      <c r="BR23" s="456"/>
      <c r="BS23" s="456"/>
      <c r="BT23" s="456"/>
      <c r="BU23" s="457"/>
      <c r="BV23" s="455">
        <v>13315786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6517</v>
      </c>
      <c r="R24" s="409"/>
      <c r="S24" s="409"/>
      <c r="T24" s="409"/>
      <c r="U24" s="409"/>
      <c r="V24" s="410"/>
      <c r="W24" s="498"/>
      <c r="X24" s="435"/>
      <c r="Y24" s="436"/>
      <c r="Z24" s="411" t="s">
        <v>173</v>
      </c>
      <c r="AA24" s="412"/>
      <c r="AB24" s="412"/>
      <c r="AC24" s="412"/>
      <c r="AD24" s="412"/>
      <c r="AE24" s="412"/>
      <c r="AF24" s="412"/>
      <c r="AG24" s="413"/>
      <c r="AH24" s="408">
        <v>327</v>
      </c>
      <c r="AI24" s="409"/>
      <c r="AJ24" s="409"/>
      <c r="AK24" s="409"/>
      <c r="AL24" s="410"/>
      <c r="AM24" s="408">
        <v>951243</v>
      </c>
      <c r="AN24" s="409"/>
      <c r="AO24" s="409"/>
      <c r="AP24" s="409"/>
      <c r="AQ24" s="409"/>
      <c r="AR24" s="410"/>
      <c r="AS24" s="408">
        <v>2909</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10988603</v>
      </c>
      <c r="BO24" s="456"/>
      <c r="BP24" s="456"/>
      <c r="BQ24" s="456"/>
      <c r="BR24" s="456"/>
      <c r="BS24" s="456"/>
      <c r="BT24" s="456"/>
      <c r="BU24" s="457"/>
      <c r="BV24" s="455">
        <v>10330090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7700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5163904</v>
      </c>
      <c r="BO25" s="485"/>
      <c r="BP25" s="485"/>
      <c r="BQ25" s="485"/>
      <c r="BR25" s="485"/>
      <c r="BS25" s="485"/>
      <c r="BT25" s="485"/>
      <c r="BU25" s="486"/>
      <c r="BV25" s="484">
        <v>201874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6720</v>
      </c>
      <c r="R26" s="409"/>
      <c r="S26" s="409"/>
      <c r="T26" s="409"/>
      <c r="U26" s="409"/>
      <c r="V26" s="410"/>
      <c r="W26" s="498"/>
      <c r="X26" s="435"/>
      <c r="Y26" s="436"/>
      <c r="Z26" s="411" t="s">
        <v>180</v>
      </c>
      <c r="AA26" s="466"/>
      <c r="AB26" s="466"/>
      <c r="AC26" s="466"/>
      <c r="AD26" s="466"/>
      <c r="AE26" s="466"/>
      <c r="AF26" s="466"/>
      <c r="AG26" s="467"/>
      <c r="AH26" s="408">
        <v>17</v>
      </c>
      <c r="AI26" s="409"/>
      <c r="AJ26" s="409"/>
      <c r="AK26" s="409"/>
      <c r="AL26" s="410"/>
      <c r="AM26" s="408">
        <v>40579</v>
      </c>
      <c r="AN26" s="409"/>
      <c r="AO26" s="409"/>
      <c r="AP26" s="409"/>
      <c r="AQ26" s="409"/>
      <c r="AR26" s="410"/>
      <c r="AS26" s="408">
        <v>2387</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177</v>
      </c>
      <c r="BO26" s="456"/>
      <c r="BP26" s="456"/>
      <c r="BQ26" s="456"/>
      <c r="BR26" s="456"/>
      <c r="BS26" s="456"/>
      <c r="BT26" s="456"/>
      <c r="BU26" s="457"/>
      <c r="BV26" s="455" t="s">
        <v>177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4980</v>
      </c>
      <c r="R27" s="409"/>
      <c r="S27" s="409"/>
      <c r="T27" s="409"/>
      <c r="U27" s="409"/>
      <c r="V27" s="410"/>
      <c r="W27" s="498"/>
      <c r="X27" s="435"/>
      <c r="Y27" s="436"/>
      <c r="Z27" s="411" t="s">
        <v>183</v>
      </c>
      <c r="AA27" s="412"/>
      <c r="AB27" s="412"/>
      <c r="AC27" s="412"/>
      <c r="AD27" s="412"/>
      <c r="AE27" s="412"/>
      <c r="AF27" s="412"/>
      <c r="AG27" s="413"/>
      <c r="AH27" s="408" t="s">
        <v>177</v>
      </c>
      <c r="AI27" s="409"/>
      <c r="AJ27" s="409"/>
      <c r="AK27" s="409"/>
      <c r="AL27" s="410"/>
      <c r="AM27" s="408" t="s">
        <v>138</v>
      </c>
      <c r="AN27" s="409"/>
      <c r="AO27" s="409"/>
      <c r="AP27" s="409"/>
      <c r="AQ27" s="409"/>
      <c r="AR27" s="410"/>
      <c r="AS27" s="408" t="s">
        <v>138</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263521</v>
      </c>
      <c r="BO27" s="490"/>
      <c r="BP27" s="490"/>
      <c r="BQ27" s="490"/>
      <c r="BR27" s="490"/>
      <c r="BS27" s="490"/>
      <c r="BT27" s="490"/>
      <c r="BU27" s="491"/>
      <c r="BV27" s="489">
        <v>263520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4460</v>
      </c>
      <c r="R28" s="409"/>
      <c r="S28" s="409"/>
      <c r="T28" s="409"/>
      <c r="U28" s="409"/>
      <c r="V28" s="410"/>
      <c r="W28" s="498"/>
      <c r="X28" s="435"/>
      <c r="Y28" s="436"/>
      <c r="Z28" s="411" t="s">
        <v>186</v>
      </c>
      <c r="AA28" s="412"/>
      <c r="AB28" s="412"/>
      <c r="AC28" s="412"/>
      <c r="AD28" s="412"/>
      <c r="AE28" s="412"/>
      <c r="AF28" s="412"/>
      <c r="AG28" s="413"/>
      <c r="AH28" s="408" t="s">
        <v>177</v>
      </c>
      <c r="AI28" s="409"/>
      <c r="AJ28" s="409"/>
      <c r="AK28" s="409"/>
      <c r="AL28" s="410"/>
      <c r="AM28" s="408" t="s">
        <v>138</v>
      </c>
      <c r="AN28" s="409"/>
      <c r="AO28" s="409"/>
      <c r="AP28" s="409"/>
      <c r="AQ28" s="409"/>
      <c r="AR28" s="410"/>
      <c r="AS28" s="408" t="s">
        <v>138</v>
      </c>
      <c r="AT28" s="409"/>
      <c r="AU28" s="409"/>
      <c r="AV28" s="409"/>
      <c r="AW28" s="409"/>
      <c r="AX28" s="468"/>
      <c r="AY28" s="472" t="s">
        <v>187</v>
      </c>
      <c r="AZ28" s="473"/>
      <c r="BA28" s="473"/>
      <c r="BB28" s="474"/>
      <c r="BC28" s="481" t="s">
        <v>49</v>
      </c>
      <c r="BD28" s="482"/>
      <c r="BE28" s="482"/>
      <c r="BF28" s="482"/>
      <c r="BG28" s="482"/>
      <c r="BH28" s="482"/>
      <c r="BI28" s="482"/>
      <c r="BJ28" s="482"/>
      <c r="BK28" s="482"/>
      <c r="BL28" s="482"/>
      <c r="BM28" s="483"/>
      <c r="BN28" s="484">
        <v>1807801</v>
      </c>
      <c r="BO28" s="485"/>
      <c r="BP28" s="485"/>
      <c r="BQ28" s="485"/>
      <c r="BR28" s="485"/>
      <c r="BS28" s="485"/>
      <c r="BT28" s="485"/>
      <c r="BU28" s="486"/>
      <c r="BV28" s="484">
        <v>1549046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14</v>
      </c>
      <c r="M29" s="409"/>
      <c r="N29" s="409"/>
      <c r="O29" s="409"/>
      <c r="P29" s="410"/>
      <c r="Q29" s="408">
        <v>3980</v>
      </c>
      <c r="R29" s="409"/>
      <c r="S29" s="409"/>
      <c r="T29" s="409"/>
      <c r="U29" s="409"/>
      <c r="V29" s="410"/>
      <c r="W29" s="499"/>
      <c r="X29" s="500"/>
      <c r="Y29" s="501"/>
      <c r="Z29" s="411" t="s">
        <v>189</v>
      </c>
      <c r="AA29" s="412"/>
      <c r="AB29" s="412"/>
      <c r="AC29" s="412"/>
      <c r="AD29" s="412"/>
      <c r="AE29" s="412"/>
      <c r="AF29" s="412"/>
      <c r="AG29" s="413"/>
      <c r="AH29" s="408">
        <v>327</v>
      </c>
      <c r="AI29" s="409"/>
      <c r="AJ29" s="409"/>
      <c r="AK29" s="409"/>
      <c r="AL29" s="410"/>
      <c r="AM29" s="408">
        <v>951243</v>
      </c>
      <c r="AN29" s="409"/>
      <c r="AO29" s="409"/>
      <c r="AP29" s="409"/>
      <c r="AQ29" s="409"/>
      <c r="AR29" s="410"/>
      <c r="AS29" s="408">
        <v>2909</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391240</v>
      </c>
      <c r="BO29" s="456"/>
      <c r="BP29" s="456"/>
      <c r="BQ29" s="456"/>
      <c r="BR29" s="456"/>
      <c r="BS29" s="456"/>
      <c r="BT29" s="456"/>
      <c r="BU29" s="457"/>
      <c r="BV29" s="455">
        <v>391210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438713</v>
      </c>
      <c r="BO30" s="490"/>
      <c r="BP30" s="490"/>
      <c r="BQ30" s="490"/>
      <c r="BR30" s="490"/>
      <c r="BS30" s="490"/>
      <c r="BT30" s="490"/>
      <c r="BU30" s="491"/>
      <c r="BV30" s="489">
        <v>349179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198</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農業集落排水事業会計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海部南部水道企業団</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愛知県市町村職員退職手当組合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海部地区環境事務組合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海部南部消防組合（一般会計）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海部南部消防組合（消防指令センター特別会計）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海部地区急病診療所組合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海部地区水防事務組合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海部南部広域事務組合（一般会計）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8BVLu82saWHuc02m/2ysbA3Rp53s4Y09jqraAeHmNk91g+DXTDJi8WHWls97b4778gk81UXXXQKIms3KwO5Egw==" saltValue="uITj4MRZmJge1aoNHcrA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87" t="s">
        <v>562</v>
      </c>
      <c r="D34" s="1187"/>
      <c r="E34" s="1188"/>
      <c r="F34" s="32">
        <v>4.41</v>
      </c>
      <c r="G34" s="33">
        <v>5.16</v>
      </c>
      <c r="H34" s="33">
        <v>6.11</v>
      </c>
      <c r="I34" s="33">
        <v>7.02</v>
      </c>
      <c r="J34" s="34">
        <v>8.42</v>
      </c>
      <c r="K34" s="22"/>
      <c r="L34" s="22"/>
      <c r="M34" s="22"/>
      <c r="N34" s="22"/>
      <c r="O34" s="22"/>
      <c r="P34" s="22"/>
    </row>
    <row r="35" spans="1:16" ht="39" customHeight="1" x14ac:dyDescent="0.2">
      <c r="A35" s="22"/>
      <c r="B35" s="35"/>
      <c r="C35" s="1181" t="s">
        <v>563</v>
      </c>
      <c r="D35" s="1182"/>
      <c r="E35" s="1183"/>
      <c r="F35" s="36" t="s">
        <v>513</v>
      </c>
      <c r="G35" s="37" t="s">
        <v>513</v>
      </c>
      <c r="H35" s="37">
        <v>1.57</v>
      </c>
      <c r="I35" s="37">
        <v>1.53</v>
      </c>
      <c r="J35" s="38">
        <v>1.8</v>
      </c>
      <c r="K35" s="22"/>
      <c r="L35" s="22"/>
      <c r="M35" s="22"/>
      <c r="N35" s="22"/>
      <c r="O35" s="22"/>
      <c r="P35" s="22"/>
    </row>
    <row r="36" spans="1:16" ht="39" customHeight="1" x14ac:dyDescent="0.2">
      <c r="A36" s="22"/>
      <c r="B36" s="35"/>
      <c r="C36" s="1181" t="s">
        <v>564</v>
      </c>
      <c r="D36" s="1182"/>
      <c r="E36" s="1183"/>
      <c r="F36" s="36">
        <v>0.65</v>
      </c>
      <c r="G36" s="37">
        <v>0.69</v>
      </c>
      <c r="H36" s="37">
        <v>0.89</v>
      </c>
      <c r="I36" s="37">
        <v>0.77</v>
      </c>
      <c r="J36" s="38">
        <v>0.76</v>
      </c>
      <c r="K36" s="22"/>
      <c r="L36" s="22"/>
      <c r="M36" s="22"/>
      <c r="N36" s="22"/>
      <c r="O36" s="22"/>
      <c r="P36" s="22"/>
    </row>
    <row r="37" spans="1:16" ht="39" customHeight="1" x14ac:dyDescent="0.2">
      <c r="A37" s="22"/>
      <c r="B37" s="35"/>
      <c r="C37" s="1181" t="s">
        <v>565</v>
      </c>
      <c r="D37" s="1182"/>
      <c r="E37" s="1183"/>
      <c r="F37" s="36">
        <v>0.78</v>
      </c>
      <c r="G37" s="37">
        <v>0.94</v>
      </c>
      <c r="H37" s="37">
        <v>1.03</v>
      </c>
      <c r="I37" s="37">
        <v>1.2</v>
      </c>
      <c r="J37" s="38">
        <v>0.39</v>
      </c>
      <c r="K37" s="22"/>
      <c r="L37" s="22"/>
      <c r="M37" s="22"/>
      <c r="N37" s="22"/>
      <c r="O37" s="22"/>
      <c r="P37" s="22"/>
    </row>
    <row r="38" spans="1:16" ht="39" customHeight="1" x14ac:dyDescent="0.2">
      <c r="A38" s="22"/>
      <c r="B38" s="35"/>
      <c r="C38" s="1181" t="s">
        <v>566</v>
      </c>
      <c r="D38" s="1182"/>
      <c r="E38" s="1183"/>
      <c r="F38" s="36" t="s">
        <v>513</v>
      </c>
      <c r="G38" s="37" t="s">
        <v>513</v>
      </c>
      <c r="H38" s="37">
        <v>0.05</v>
      </c>
      <c r="I38" s="37">
        <v>0.13</v>
      </c>
      <c r="J38" s="38">
        <v>0.12</v>
      </c>
      <c r="K38" s="22"/>
      <c r="L38" s="22"/>
      <c r="M38" s="22"/>
      <c r="N38" s="22"/>
      <c r="O38" s="22"/>
      <c r="P38" s="22"/>
    </row>
    <row r="39" spans="1:16" ht="39" customHeight="1" x14ac:dyDescent="0.2">
      <c r="A39" s="22"/>
      <c r="B39" s="35"/>
      <c r="C39" s="1181" t="s">
        <v>567</v>
      </c>
      <c r="D39" s="1182"/>
      <c r="E39" s="1183"/>
      <c r="F39" s="36">
        <v>0.03</v>
      </c>
      <c r="G39" s="37">
        <v>0.02</v>
      </c>
      <c r="H39" s="37">
        <v>0</v>
      </c>
      <c r="I39" s="37">
        <v>0.01</v>
      </c>
      <c r="J39" s="38">
        <v>0.03</v>
      </c>
      <c r="K39" s="22"/>
      <c r="L39" s="22"/>
      <c r="M39" s="22"/>
      <c r="N39" s="22"/>
      <c r="O39" s="22"/>
      <c r="P39" s="22"/>
    </row>
    <row r="40" spans="1:16" ht="39" customHeight="1" x14ac:dyDescent="0.2">
      <c r="A40" s="22"/>
      <c r="B40" s="35"/>
      <c r="C40" s="1181" t="s">
        <v>568</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569</v>
      </c>
      <c r="D42" s="1182"/>
      <c r="E42" s="1183"/>
      <c r="F42" s="36" t="s">
        <v>513</v>
      </c>
      <c r="G42" s="37" t="s">
        <v>513</v>
      </c>
      <c r="H42" s="37" t="s">
        <v>513</v>
      </c>
      <c r="I42" s="37" t="s">
        <v>513</v>
      </c>
      <c r="J42" s="38" t="s">
        <v>513</v>
      </c>
      <c r="K42" s="22"/>
      <c r="L42" s="22"/>
      <c r="M42" s="22"/>
      <c r="N42" s="22"/>
      <c r="O42" s="22"/>
      <c r="P42" s="22"/>
    </row>
    <row r="43" spans="1:16" ht="39" customHeight="1" thickBot="1" x14ac:dyDescent="0.25">
      <c r="A43" s="22"/>
      <c r="B43" s="40"/>
      <c r="C43" s="1184" t="s">
        <v>570</v>
      </c>
      <c r="D43" s="1185"/>
      <c r="E43" s="1186"/>
      <c r="F43" s="41">
        <v>0.45</v>
      </c>
      <c r="G43" s="42">
        <v>0.67</v>
      </c>
      <c r="H43" s="42" t="s">
        <v>513</v>
      </c>
      <c r="I43" s="42" t="s">
        <v>513</v>
      </c>
      <c r="J43" s="43" t="s">
        <v>513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XHbHDLm1bSdUZHhI8Cwoi6jVpGLiTjg3boYbxlbizqPPVY3Mpb3us5JZHACKWkgyttUEO0QRyZO8ZPz6D0+pQ==" saltValue="mEVghj2if0T20+b+aqgF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1142</v>
      </c>
      <c r="L45" s="60">
        <v>1094</v>
      </c>
      <c r="M45" s="60">
        <v>1076</v>
      </c>
      <c r="N45" s="60">
        <v>1048</v>
      </c>
      <c r="O45" s="61">
        <v>1157</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513</v>
      </c>
      <c r="L46" s="64" t="s">
        <v>513</v>
      </c>
      <c r="M46" s="64" t="s">
        <v>513</v>
      </c>
      <c r="N46" s="64" t="s">
        <v>513</v>
      </c>
      <c r="O46" s="65" t="s">
        <v>513</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513</v>
      </c>
      <c r="L47" s="64" t="s">
        <v>513</v>
      </c>
      <c r="M47" s="64" t="s">
        <v>513</v>
      </c>
      <c r="N47" s="64" t="s">
        <v>513</v>
      </c>
      <c r="O47" s="65" t="s">
        <v>513</v>
      </c>
      <c r="P47" s="48"/>
      <c r="Q47" s="48"/>
      <c r="R47" s="48"/>
      <c r="S47" s="48"/>
      <c r="T47" s="48"/>
      <c r="U47" s="48"/>
    </row>
    <row r="48" spans="1:21" ht="30.75" customHeight="1" x14ac:dyDescent="0.2">
      <c r="A48" s="48"/>
      <c r="B48" s="1214"/>
      <c r="C48" s="1215"/>
      <c r="D48" s="62"/>
      <c r="E48" s="1191" t="s">
        <v>14</v>
      </c>
      <c r="F48" s="1191"/>
      <c r="G48" s="1191"/>
      <c r="H48" s="1191"/>
      <c r="I48" s="1191"/>
      <c r="J48" s="1192"/>
      <c r="K48" s="63">
        <v>326</v>
      </c>
      <c r="L48" s="64">
        <v>352</v>
      </c>
      <c r="M48" s="64">
        <v>357</v>
      </c>
      <c r="N48" s="64">
        <v>330</v>
      </c>
      <c r="O48" s="65">
        <v>336</v>
      </c>
      <c r="P48" s="48"/>
      <c r="Q48" s="48"/>
      <c r="R48" s="48"/>
      <c r="S48" s="48"/>
      <c r="T48" s="48"/>
      <c r="U48" s="48"/>
    </row>
    <row r="49" spans="1:21" ht="30.75" customHeight="1" x14ac:dyDescent="0.2">
      <c r="A49" s="48"/>
      <c r="B49" s="1214"/>
      <c r="C49" s="1215"/>
      <c r="D49" s="62"/>
      <c r="E49" s="1191" t="s">
        <v>15</v>
      </c>
      <c r="F49" s="1191"/>
      <c r="G49" s="1191"/>
      <c r="H49" s="1191"/>
      <c r="I49" s="1191"/>
      <c r="J49" s="1192"/>
      <c r="K49" s="63">
        <v>0</v>
      </c>
      <c r="L49" s="64">
        <v>8</v>
      </c>
      <c r="M49" s="64">
        <v>13</v>
      </c>
      <c r="N49" s="64">
        <v>20</v>
      </c>
      <c r="O49" s="65">
        <v>34</v>
      </c>
      <c r="P49" s="48"/>
      <c r="Q49" s="48"/>
      <c r="R49" s="48"/>
      <c r="S49" s="48"/>
      <c r="T49" s="48"/>
      <c r="U49" s="48"/>
    </row>
    <row r="50" spans="1:21" ht="30.75" customHeight="1" x14ac:dyDescent="0.2">
      <c r="A50" s="48"/>
      <c r="B50" s="1214"/>
      <c r="C50" s="1215"/>
      <c r="D50" s="62"/>
      <c r="E50" s="1191" t="s">
        <v>16</v>
      </c>
      <c r="F50" s="1191"/>
      <c r="G50" s="1191"/>
      <c r="H50" s="1191"/>
      <c r="I50" s="1191"/>
      <c r="J50" s="1192"/>
      <c r="K50" s="63" t="s">
        <v>513</v>
      </c>
      <c r="L50" s="64" t="s">
        <v>513</v>
      </c>
      <c r="M50" s="64" t="s">
        <v>513</v>
      </c>
      <c r="N50" s="64" t="s">
        <v>513</v>
      </c>
      <c r="O50" s="65" t="s">
        <v>513</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513</v>
      </c>
      <c r="L51" s="64" t="s">
        <v>513</v>
      </c>
      <c r="M51" s="64" t="s">
        <v>513</v>
      </c>
      <c r="N51" s="64" t="s">
        <v>513</v>
      </c>
      <c r="O51" s="65" t="s">
        <v>513</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945</v>
      </c>
      <c r="L52" s="64">
        <v>935</v>
      </c>
      <c r="M52" s="64">
        <v>925</v>
      </c>
      <c r="N52" s="64">
        <v>931</v>
      </c>
      <c r="O52" s="65">
        <v>1006</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523</v>
      </c>
      <c r="L53" s="69">
        <v>519</v>
      </c>
      <c r="M53" s="69">
        <v>521</v>
      </c>
      <c r="N53" s="69">
        <v>467</v>
      </c>
      <c r="O53" s="70">
        <v>521</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3">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7" t="s">
        <v>25</v>
      </c>
      <c r="C58" s="1198"/>
      <c r="D58" s="1203" t="s">
        <v>26</v>
      </c>
      <c r="E58" s="1204"/>
      <c r="F58" s="1204"/>
      <c r="G58" s="1204"/>
      <c r="H58" s="1204"/>
      <c r="I58" s="1204"/>
      <c r="J58" s="1205"/>
      <c r="K58" s="83" t="s">
        <v>513</v>
      </c>
      <c r="L58" s="84" t="s">
        <v>513</v>
      </c>
      <c r="M58" s="84" t="s">
        <v>513</v>
      </c>
      <c r="N58" s="84" t="s">
        <v>513</v>
      </c>
      <c r="O58" s="85" t="s">
        <v>513</v>
      </c>
    </row>
    <row r="59" spans="1:21" ht="31.5" customHeight="1" x14ac:dyDescent="0.2">
      <c r="B59" s="1199"/>
      <c r="C59" s="1200"/>
      <c r="D59" s="1206" t="s">
        <v>27</v>
      </c>
      <c r="E59" s="1207"/>
      <c r="F59" s="1207"/>
      <c r="G59" s="1207"/>
      <c r="H59" s="1207"/>
      <c r="I59" s="1207"/>
      <c r="J59" s="1208"/>
      <c r="K59" s="86" t="s">
        <v>513</v>
      </c>
      <c r="L59" s="87" t="s">
        <v>513</v>
      </c>
      <c r="M59" s="87" t="s">
        <v>513</v>
      </c>
      <c r="N59" s="87" t="s">
        <v>513</v>
      </c>
      <c r="O59" s="88" t="s">
        <v>513</v>
      </c>
    </row>
    <row r="60" spans="1:21" ht="31.5" customHeight="1" thickBot="1" x14ac:dyDescent="0.25">
      <c r="B60" s="1201"/>
      <c r="C60" s="1202"/>
      <c r="D60" s="1209" t="s">
        <v>28</v>
      </c>
      <c r="E60" s="1210"/>
      <c r="F60" s="1210"/>
      <c r="G60" s="1210"/>
      <c r="H60" s="1210"/>
      <c r="I60" s="1210"/>
      <c r="J60" s="1211"/>
      <c r="K60" s="89" t="s">
        <v>513</v>
      </c>
      <c r="L60" s="90" t="s">
        <v>513</v>
      </c>
      <c r="M60" s="90" t="s">
        <v>513</v>
      </c>
      <c r="N60" s="90" t="s">
        <v>513</v>
      </c>
      <c r="O60" s="91" t="s">
        <v>513</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xVlTJkyqbUTTU/ubjH6Zp0gEjWGozARQLhQ7UM/N1tJ8lmvtj8kSCZJ7F61cDNBR+uj33Mn0LEokLbSb07iFA==" saltValue="RgN27d797Z2tYqjSnc+e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555</v>
      </c>
      <c r="J40" s="103" t="s">
        <v>556</v>
      </c>
      <c r="K40" s="103" t="s">
        <v>557</v>
      </c>
      <c r="L40" s="103" t="s">
        <v>558</v>
      </c>
      <c r="M40" s="104" t="s">
        <v>559</v>
      </c>
    </row>
    <row r="41" spans="2:13" ht="27.75" customHeight="1" x14ac:dyDescent="0.2">
      <c r="B41" s="1232" t="s">
        <v>31</v>
      </c>
      <c r="C41" s="1233"/>
      <c r="D41" s="105"/>
      <c r="E41" s="1234" t="s">
        <v>32</v>
      </c>
      <c r="F41" s="1234"/>
      <c r="G41" s="1234"/>
      <c r="H41" s="1235"/>
      <c r="I41" s="355">
        <v>11526</v>
      </c>
      <c r="J41" s="356">
        <v>14653</v>
      </c>
      <c r="K41" s="356">
        <v>14383</v>
      </c>
      <c r="L41" s="356">
        <v>15165</v>
      </c>
      <c r="M41" s="357">
        <v>15555</v>
      </c>
    </row>
    <row r="42" spans="2:13" ht="27.75" customHeight="1" x14ac:dyDescent="0.2">
      <c r="B42" s="1222"/>
      <c r="C42" s="1223"/>
      <c r="D42" s="106"/>
      <c r="E42" s="1226" t="s">
        <v>33</v>
      </c>
      <c r="F42" s="1226"/>
      <c r="G42" s="1226"/>
      <c r="H42" s="1227"/>
      <c r="I42" s="358" t="s">
        <v>513</v>
      </c>
      <c r="J42" s="359" t="s">
        <v>513</v>
      </c>
      <c r="K42" s="359" t="s">
        <v>513</v>
      </c>
      <c r="L42" s="359" t="s">
        <v>513</v>
      </c>
      <c r="M42" s="360" t="s">
        <v>513</v>
      </c>
    </row>
    <row r="43" spans="2:13" ht="27.75" customHeight="1" x14ac:dyDescent="0.2">
      <c r="B43" s="1222"/>
      <c r="C43" s="1223"/>
      <c r="D43" s="106"/>
      <c r="E43" s="1226" t="s">
        <v>34</v>
      </c>
      <c r="F43" s="1226"/>
      <c r="G43" s="1226"/>
      <c r="H43" s="1227"/>
      <c r="I43" s="358">
        <v>7238</v>
      </c>
      <c r="J43" s="359">
        <v>7457</v>
      </c>
      <c r="K43" s="359">
        <v>7548</v>
      </c>
      <c r="L43" s="359">
        <v>7361</v>
      </c>
      <c r="M43" s="360">
        <v>7140</v>
      </c>
    </row>
    <row r="44" spans="2:13" ht="27.75" customHeight="1" x14ac:dyDescent="0.2">
      <c r="B44" s="1222"/>
      <c r="C44" s="1223"/>
      <c r="D44" s="106"/>
      <c r="E44" s="1226" t="s">
        <v>35</v>
      </c>
      <c r="F44" s="1226"/>
      <c r="G44" s="1226"/>
      <c r="H44" s="1227"/>
      <c r="I44" s="358">
        <v>87</v>
      </c>
      <c r="J44" s="359">
        <v>164</v>
      </c>
      <c r="K44" s="359">
        <v>232</v>
      </c>
      <c r="L44" s="359">
        <v>278</v>
      </c>
      <c r="M44" s="360">
        <v>243</v>
      </c>
    </row>
    <row r="45" spans="2:13" ht="27.75" customHeight="1" x14ac:dyDescent="0.2">
      <c r="B45" s="1222"/>
      <c r="C45" s="1223"/>
      <c r="D45" s="106"/>
      <c r="E45" s="1226" t="s">
        <v>36</v>
      </c>
      <c r="F45" s="1226"/>
      <c r="G45" s="1226"/>
      <c r="H45" s="1227"/>
      <c r="I45" s="358">
        <v>2233</v>
      </c>
      <c r="J45" s="359">
        <v>2205</v>
      </c>
      <c r="K45" s="359">
        <v>2189</v>
      </c>
      <c r="L45" s="359">
        <v>2177</v>
      </c>
      <c r="M45" s="360">
        <v>2209</v>
      </c>
    </row>
    <row r="46" spans="2:13" ht="27.75" customHeight="1" x14ac:dyDescent="0.2">
      <c r="B46" s="1222"/>
      <c r="C46" s="1223"/>
      <c r="D46" s="107"/>
      <c r="E46" s="1226" t="s">
        <v>37</v>
      </c>
      <c r="F46" s="1226"/>
      <c r="G46" s="1226"/>
      <c r="H46" s="1227"/>
      <c r="I46" s="358" t="s">
        <v>513</v>
      </c>
      <c r="J46" s="359" t="s">
        <v>513</v>
      </c>
      <c r="K46" s="359" t="s">
        <v>513</v>
      </c>
      <c r="L46" s="359" t="s">
        <v>513</v>
      </c>
      <c r="M46" s="360" t="s">
        <v>513</v>
      </c>
    </row>
    <row r="47" spans="2:13" ht="27.75" customHeight="1" x14ac:dyDescent="0.2">
      <c r="B47" s="1222"/>
      <c r="C47" s="1223"/>
      <c r="D47" s="108"/>
      <c r="E47" s="1236" t="s">
        <v>38</v>
      </c>
      <c r="F47" s="1237"/>
      <c r="G47" s="1237"/>
      <c r="H47" s="1238"/>
      <c r="I47" s="358" t="s">
        <v>513</v>
      </c>
      <c r="J47" s="359" t="s">
        <v>513</v>
      </c>
      <c r="K47" s="359" t="s">
        <v>513</v>
      </c>
      <c r="L47" s="359" t="s">
        <v>513</v>
      </c>
      <c r="M47" s="360" t="s">
        <v>513</v>
      </c>
    </row>
    <row r="48" spans="2:13" ht="27.75" customHeight="1" x14ac:dyDescent="0.2">
      <c r="B48" s="1222"/>
      <c r="C48" s="1223"/>
      <c r="D48" s="106"/>
      <c r="E48" s="1226" t="s">
        <v>39</v>
      </c>
      <c r="F48" s="1226"/>
      <c r="G48" s="1226"/>
      <c r="H48" s="1227"/>
      <c r="I48" s="358" t="s">
        <v>513</v>
      </c>
      <c r="J48" s="359" t="s">
        <v>513</v>
      </c>
      <c r="K48" s="359" t="s">
        <v>513</v>
      </c>
      <c r="L48" s="359" t="s">
        <v>513</v>
      </c>
      <c r="M48" s="360" t="s">
        <v>513</v>
      </c>
    </row>
    <row r="49" spans="2:13" ht="27.75" customHeight="1" x14ac:dyDescent="0.2">
      <c r="B49" s="1224"/>
      <c r="C49" s="1225"/>
      <c r="D49" s="106"/>
      <c r="E49" s="1226" t="s">
        <v>40</v>
      </c>
      <c r="F49" s="1226"/>
      <c r="G49" s="1226"/>
      <c r="H49" s="1227"/>
      <c r="I49" s="358" t="s">
        <v>513</v>
      </c>
      <c r="J49" s="359" t="s">
        <v>513</v>
      </c>
      <c r="K49" s="359" t="s">
        <v>513</v>
      </c>
      <c r="L49" s="359" t="s">
        <v>513</v>
      </c>
      <c r="M49" s="360" t="s">
        <v>513</v>
      </c>
    </row>
    <row r="50" spans="2:13" ht="27.75" customHeight="1" x14ac:dyDescent="0.2">
      <c r="B50" s="1220" t="s">
        <v>41</v>
      </c>
      <c r="C50" s="1221"/>
      <c r="D50" s="109"/>
      <c r="E50" s="1226" t="s">
        <v>42</v>
      </c>
      <c r="F50" s="1226"/>
      <c r="G50" s="1226"/>
      <c r="H50" s="1227"/>
      <c r="I50" s="358">
        <v>2315</v>
      </c>
      <c r="J50" s="359">
        <v>2107</v>
      </c>
      <c r="K50" s="359">
        <v>1919</v>
      </c>
      <c r="L50" s="359">
        <v>2611</v>
      </c>
      <c r="M50" s="360">
        <v>3019</v>
      </c>
    </row>
    <row r="51" spans="2:13" ht="27.75" customHeight="1" x14ac:dyDescent="0.2">
      <c r="B51" s="1222"/>
      <c r="C51" s="1223"/>
      <c r="D51" s="106"/>
      <c r="E51" s="1226" t="s">
        <v>43</v>
      </c>
      <c r="F51" s="1226"/>
      <c r="G51" s="1226"/>
      <c r="H51" s="1227"/>
      <c r="I51" s="358" t="s">
        <v>513</v>
      </c>
      <c r="J51" s="359" t="s">
        <v>513</v>
      </c>
      <c r="K51" s="359" t="s">
        <v>513</v>
      </c>
      <c r="L51" s="359" t="s">
        <v>513</v>
      </c>
      <c r="M51" s="360" t="s">
        <v>513</v>
      </c>
    </row>
    <row r="52" spans="2:13" ht="27.75" customHeight="1" x14ac:dyDescent="0.2">
      <c r="B52" s="1224"/>
      <c r="C52" s="1225"/>
      <c r="D52" s="106"/>
      <c r="E52" s="1226" t="s">
        <v>44</v>
      </c>
      <c r="F52" s="1226"/>
      <c r="G52" s="1226"/>
      <c r="H52" s="1227"/>
      <c r="I52" s="358">
        <v>12822</v>
      </c>
      <c r="J52" s="359">
        <v>13341</v>
      </c>
      <c r="K52" s="359">
        <v>13174</v>
      </c>
      <c r="L52" s="359">
        <v>13587</v>
      </c>
      <c r="M52" s="360">
        <v>13228</v>
      </c>
    </row>
    <row r="53" spans="2:13" ht="27.75" customHeight="1" thickBot="1" x14ac:dyDescent="0.25">
      <c r="B53" s="1228" t="s">
        <v>45</v>
      </c>
      <c r="C53" s="1229"/>
      <c r="D53" s="110"/>
      <c r="E53" s="1230" t="s">
        <v>46</v>
      </c>
      <c r="F53" s="1230"/>
      <c r="G53" s="1230"/>
      <c r="H53" s="1231"/>
      <c r="I53" s="361">
        <v>5947</v>
      </c>
      <c r="J53" s="362">
        <v>9032</v>
      </c>
      <c r="K53" s="362">
        <v>9260</v>
      </c>
      <c r="L53" s="362">
        <v>8783</v>
      </c>
      <c r="M53" s="363">
        <v>8900</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pjtPh1AAW3cP+Edo/NVV4iUgB+VzKLtTLqPV1UtUnXJ18T2deyHsIcpITZzVMQ7eB91A5aGNn6qM9++opIGWbA==" saltValue="mmo64PP/7KeWzaXuttpy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557</v>
      </c>
      <c r="G54" s="119" t="s">
        <v>558</v>
      </c>
      <c r="H54" s="120" t="s">
        <v>559</v>
      </c>
    </row>
    <row r="55" spans="2:8" ht="52.5" customHeight="1" x14ac:dyDescent="0.2">
      <c r="B55" s="121"/>
      <c r="C55" s="1247" t="s">
        <v>49</v>
      </c>
      <c r="D55" s="1247"/>
      <c r="E55" s="1248"/>
      <c r="F55" s="122">
        <v>1234</v>
      </c>
      <c r="G55" s="122">
        <v>1549</v>
      </c>
      <c r="H55" s="123">
        <v>1808</v>
      </c>
    </row>
    <row r="56" spans="2:8" ht="52.5" customHeight="1" x14ac:dyDescent="0.2">
      <c r="B56" s="124"/>
      <c r="C56" s="1249" t="s">
        <v>50</v>
      </c>
      <c r="D56" s="1249"/>
      <c r="E56" s="1250"/>
      <c r="F56" s="125">
        <v>173</v>
      </c>
      <c r="G56" s="125">
        <v>391</v>
      </c>
      <c r="H56" s="126">
        <v>391</v>
      </c>
    </row>
    <row r="57" spans="2:8" ht="53.25" customHeight="1" x14ac:dyDescent="0.2">
      <c r="B57" s="124"/>
      <c r="C57" s="1251" t="s">
        <v>51</v>
      </c>
      <c r="D57" s="1251"/>
      <c r="E57" s="1252"/>
      <c r="F57" s="127">
        <v>187</v>
      </c>
      <c r="G57" s="127">
        <v>349</v>
      </c>
      <c r="H57" s="128">
        <v>439</v>
      </c>
    </row>
    <row r="58" spans="2:8" ht="45.75" customHeight="1" x14ac:dyDescent="0.2">
      <c r="B58" s="129"/>
      <c r="C58" s="1239" t="s">
        <v>588</v>
      </c>
      <c r="D58" s="1240"/>
      <c r="E58" s="1241"/>
      <c r="F58" s="130">
        <v>160</v>
      </c>
      <c r="G58" s="130">
        <v>328</v>
      </c>
      <c r="H58" s="131">
        <v>428</v>
      </c>
    </row>
    <row r="59" spans="2:8" ht="45.75" customHeight="1" x14ac:dyDescent="0.2">
      <c r="B59" s="129"/>
      <c r="C59" s="1239" t="s">
        <v>589</v>
      </c>
      <c r="D59" s="1240"/>
      <c r="E59" s="1241"/>
      <c r="F59" s="130">
        <v>4</v>
      </c>
      <c r="G59" s="130">
        <v>7</v>
      </c>
      <c r="H59" s="131">
        <v>5</v>
      </c>
    </row>
    <row r="60" spans="2:8" ht="45.75" customHeight="1" x14ac:dyDescent="0.2">
      <c r="B60" s="129"/>
      <c r="C60" s="1239" t="s">
        <v>590</v>
      </c>
      <c r="D60" s="1240"/>
      <c r="E60" s="1241"/>
      <c r="F60" s="130">
        <v>22</v>
      </c>
      <c r="G60" s="130">
        <v>13</v>
      </c>
      <c r="H60" s="131">
        <v>5</v>
      </c>
    </row>
    <row r="61" spans="2:8" ht="45.75" customHeight="1" x14ac:dyDescent="0.2">
      <c r="B61" s="129"/>
      <c r="C61" s="1239" t="s">
        <v>591</v>
      </c>
      <c r="D61" s="1240"/>
      <c r="E61" s="1241"/>
      <c r="F61" s="130">
        <v>1</v>
      </c>
      <c r="G61" s="130">
        <v>1</v>
      </c>
      <c r="H61" s="131">
        <v>1</v>
      </c>
    </row>
    <row r="62" spans="2:8" ht="45.75" customHeight="1" thickBot="1" x14ac:dyDescent="0.25">
      <c r="B62" s="132"/>
      <c r="C62" s="1242"/>
      <c r="D62" s="1243"/>
      <c r="E62" s="1244"/>
      <c r="F62" s="133"/>
      <c r="G62" s="133"/>
      <c r="H62" s="134"/>
    </row>
    <row r="63" spans="2:8" ht="52.5" customHeight="1" thickBot="1" x14ac:dyDescent="0.25">
      <c r="B63" s="135"/>
      <c r="C63" s="1245" t="s">
        <v>52</v>
      </c>
      <c r="D63" s="1245"/>
      <c r="E63" s="1246"/>
      <c r="F63" s="136">
        <v>1594</v>
      </c>
      <c r="G63" s="136">
        <v>2289</v>
      </c>
      <c r="H63" s="137">
        <v>2638</v>
      </c>
    </row>
    <row r="64" spans="2:8" ht="13" x14ac:dyDescent="0.2"/>
  </sheetData>
  <sheetProtection algorithmName="SHA-512" hashValue="FLoW5s09Fd8i38wd8x7glmMRSCAJNzITi3QjV9wnUpRuPeiawMTPV+cXsG++zBkcHrSM2eGigZ5GN0xZzOte5g==" saltValue="PACV3JT4HlS8QzqNK/eJ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595</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555</v>
      </c>
      <c r="BQ50" s="1266"/>
      <c r="BR50" s="1266"/>
      <c r="BS50" s="1266"/>
      <c r="BT50" s="1266"/>
      <c r="BU50" s="1266"/>
      <c r="BV50" s="1266"/>
      <c r="BW50" s="1266"/>
      <c r="BX50" s="1266" t="s">
        <v>556</v>
      </c>
      <c r="BY50" s="1266"/>
      <c r="BZ50" s="1266"/>
      <c r="CA50" s="1266"/>
      <c r="CB50" s="1266"/>
      <c r="CC50" s="1266"/>
      <c r="CD50" s="1266"/>
      <c r="CE50" s="1266"/>
      <c r="CF50" s="1266" t="s">
        <v>557</v>
      </c>
      <c r="CG50" s="1266"/>
      <c r="CH50" s="1266"/>
      <c r="CI50" s="1266"/>
      <c r="CJ50" s="1266"/>
      <c r="CK50" s="1266"/>
      <c r="CL50" s="1266"/>
      <c r="CM50" s="1266"/>
      <c r="CN50" s="1266" t="s">
        <v>558</v>
      </c>
      <c r="CO50" s="1266"/>
      <c r="CP50" s="1266"/>
      <c r="CQ50" s="1266"/>
      <c r="CR50" s="1266"/>
      <c r="CS50" s="1266"/>
      <c r="CT50" s="1266"/>
      <c r="CU50" s="1266"/>
      <c r="CV50" s="1266" t="s">
        <v>559</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596</v>
      </c>
      <c r="AO51" s="1269"/>
      <c r="AP51" s="1269"/>
      <c r="AQ51" s="1269"/>
      <c r="AR51" s="1269"/>
      <c r="AS51" s="1269"/>
      <c r="AT51" s="1269"/>
      <c r="AU51" s="1269"/>
      <c r="AV51" s="1269"/>
      <c r="AW51" s="1269"/>
      <c r="AX51" s="1269"/>
      <c r="AY51" s="1269"/>
      <c r="AZ51" s="1269"/>
      <c r="BA51" s="1269"/>
      <c r="BB51" s="1269" t="s">
        <v>597</v>
      </c>
      <c r="BC51" s="1269"/>
      <c r="BD51" s="1269"/>
      <c r="BE51" s="1269"/>
      <c r="BF51" s="1269"/>
      <c r="BG51" s="1269"/>
      <c r="BH51" s="1269"/>
      <c r="BI51" s="1269"/>
      <c r="BJ51" s="1269"/>
      <c r="BK51" s="1269"/>
      <c r="BL51" s="1269"/>
      <c r="BM51" s="1269"/>
      <c r="BN51" s="1269"/>
      <c r="BO51" s="1269"/>
      <c r="BP51" s="1267">
        <v>63.1</v>
      </c>
      <c r="BQ51" s="1267"/>
      <c r="BR51" s="1267"/>
      <c r="BS51" s="1267"/>
      <c r="BT51" s="1267"/>
      <c r="BU51" s="1267"/>
      <c r="BV51" s="1267"/>
      <c r="BW51" s="1267"/>
      <c r="BX51" s="1267">
        <v>96.8</v>
      </c>
      <c r="BY51" s="1267"/>
      <c r="BZ51" s="1267"/>
      <c r="CA51" s="1267"/>
      <c r="CB51" s="1267"/>
      <c r="CC51" s="1267"/>
      <c r="CD51" s="1267"/>
      <c r="CE51" s="1267"/>
      <c r="CF51" s="1267">
        <v>94.8</v>
      </c>
      <c r="CG51" s="1267"/>
      <c r="CH51" s="1267"/>
      <c r="CI51" s="1267"/>
      <c r="CJ51" s="1267"/>
      <c r="CK51" s="1267"/>
      <c r="CL51" s="1267"/>
      <c r="CM51" s="1267"/>
      <c r="CN51" s="1267">
        <v>85.5</v>
      </c>
      <c r="CO51" s="1267"/>
      <c r="CP51" s="1267"/>
      <c r="CQ51" s="1267"/>
      <c r="CR51" s="1267"/>
      <c r="CS51" s="1267"/>
      <c r="CT51" s="1267"/>
      <c r="CU51" s="1267"/>
      <c r="CV51" s="1267">
        <v>88</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598</v>
      </c>
      <c r="BC53" s="1269"/>
      <c r="BD53" s="1269"/>
      <c r="BE53" s="1269"/>
      <c r="BF53" s="1269"/>
      <c r="BG53" s="1269"/>
      <c r="BH53" s="1269"/>
      <c r="BI53" s="1269"/>
      <c r="BJ53" s="1269"/>
      <c r="BK53" s="1269"/>
      <c r="BL53" s="1269"/>
      <c r="BM53" s="1269"/>
      <c r="BN53" s="1269"/>
      <c r="BO53" s="1269"/>
      <c r="BP53" s="1267">
        <v>63.3</v>
      </c>
      <c r="BQ53" s="1267"/>
      <c r="BR53" s="1267"/>
      <c r="BS53" s="1267"/>
      <c r="BT53" s="1267"/>
      <c r="BU53" s="1267"/>
      <c r="BV53" s="1267"/>
      <c r="BW53" s="1267"/>
      <c r="BX53" s="1267">
        <v>61.1</v>
      </c>
      <c r="BY53" s="1267"/>
      <c r="BZ53" s="1267"/>
      <c r="CA53" s="1267"/>
      <c r="CB53" s="1267"/>
      <c r="CC53" s="1267"/>
      <c r="CD53" s="1267"/>
      <c r="CE53" s="1267"/>
      <c r="CF53" s="1267">
        <v>63.2</v>
      </c>
      <c r="CG53" s="1267"/>
      <c r="CH53" s="1267"/>
      <c r="CI53" s="1267"/>
      <c r="CJ53" s="1267"/>
      <c r="CK53" s="1267"/>
      <c r="CL53" s="1267"/>
      <c r="CM53" s="1267"/>
      <c r="CN53" s="1267">
        <v>64.2</v>
      </c>
      <c r="CO53" s="1267"/>
      <c r="CP53" s="1267"/>
      <c r="CQ53" s="1267"/>
      <c r="CR53" s="1267"/>
      <c r="CS53" s="1267"/>
      <c r="CT53" s="1267"/>
      <c r="CU53" s="1267"/>
      <c r="CV53" s="1267">
        <v>65.400000000000006</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599</v>
      </c>
      <c r="AO55" s="1266"/>
      <c r="AP55" s="1266"/>
      <c r="AQ55" s="1266"/>
      <c r="AR55" s="1266"/>
      <c r="AS55" s="1266"/>
      <c r="AT55" s="1266"/>
      <c r="AU55" s="1266"/>
      <c r="AV55" s="1266"/>
      <c r="AW55" s="1266"/>
      <c r="AX55" s="1266"/>
      <c r="AY55" s="1266"/>
      <c r="AZ55" s="1266"/>
      <c r="BA55" s="1266"/>
      <c r="BB55" s="1269" t="s">
        <v>597</v>
      </c>
      <c r="BC55" s="1269"/>
      <c r="BD55" s="1269"/>
      <c r="BE55" s="1269"/>
      <c r="BF55" s="1269"/>
      <c r="BG55" s="1269"/>
      <c r="BH55" s="1269"/>
      <c r="BI55" s="1269"/>
      <c r="BJ55" s="1269"/>
      <c r="BK55" s="1269"/>
      <c r="BL55" s="1269"/>
      <c r="BM55" s="1269"/>
      <c r="BN55" s="1269"/>
      <c r="BO55" s="1269"/>
      <c r="BP55" s="1267">
        <v>52.7</v>
      </c>
      <c r="BQ55" s="1267"/>
      <c r="BR55" s="1267"/>
      <c r="BS55" s="1267"/>
      <c r="BT55" s="1267"/>
      <c r="BU55" s="1267"/>
      <c r="BV55" s="1267"/>
      <c r="BW55" s="1267"/>
      <c r="BX55" s="1267">
        <v>49.7</v>
      </c>
      <c r="BY55" s="1267"/>
      <c r="BZ55" s="1267"/>
      <c r="CA55" s="1267"/>
      <c r="CB55" s="1267"/>
      <c r="CC55" s="1267"/>
      <c r="CD55" s="1267"/>
      <c r="CE55" s="1267"/>
      <c r="CF55" s="1267">
        <v>37.299999999999997</v>
      </c>
      <c r="CG55" s="1267"/>
      <c r="CH55" s="1267"/>
      <c r="CI55" s="1267"/>
      <c r="CJ55" s="1267"/>
      <c r="CK55" s="1267"/>
      <c r="CL55" s="1267"/>
      <c r="CM55" s="1267"/>
      <c r="CN55" s="1267">
        <v>23</v>
      </c>
      <c r="CO55" s="1267"/>
      <c r="CP55" s="1267"/>
      <c r="CQ55" s="1267"/>
      <c r="CR55" s="1267"/>
      <c r="CS55" s="1267"/>
      <c r="CT55" s="1267"/>
      <c r="CU55" s="1267"/>
      <c r="CV55" s="1267">
        <v>15.5</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598</v>
      </c>
      <c r="BC57" s="1269"/>
      <c r="BD57" s="1269"/>
      <c r="BE57" s="1269"/>
      <c r="BF57" s="1269"/>
      <c r="BG57" s="1269"/>
      <c r="BH57" s="1269"/>
      <c r="BI57" s="1269"/>
      <c r="BJ57" s="1269"/>
      <c r="BK57" s="1269"/>
      <c r="BL57" s="1269"/>
      <c r="BM57" s="1269"/>
      <c r="BN57" s="1269"/>
      <c r="BO57" s="1269"/>
      <c r="BP57" s="1267">
        <v>59.9</v>
      </c>
      <c r="BQ57" s="1267"/>
      <c r="BR57" s="1267"/>
      <c r="BS57" s="1267"/>
      <c r="BT57" s="1267"/>
      <c r="BU57" s="1267"/>
      <c r="BV57" s="1267"/>
      <c r="BW57" s="1267"/>
      <c r="BX57" s="1267">
        <v>60.2</v>
      </c>
      <c r="BY57" s="1267"/>
      <c r="BZ57" s="1267"/>
      <c r="CA57" s="1267"/>
      <c r="CB57" s="1267"/>
      <c r="CC57" s="1267"/>
      <c r="CD57" s="1267"/>
      <c r="CE57" s="1267"/>
      <c r="CF57" s="1267">
        <v>62</v>
      </c>
      <c r="CG57" s="1267"/>
      <c r="CH57" s="1267"/>
      <c r="CI57" s="1267"/>
      <c r="CJ57" s="1267"/>
      <c r="CK57" s="1267"/>
      <c r="CL57" s="1267"/>
      <c r="CM57" s="1267"/>
      <c r="CN57" s="1267">
        <v>62.8</v>
      </c>
      <c r="CO57" s="1267"/>
      <c r="CP57" s="1267"/>
      <c r="CQ57" s="1267"/>
      <c r="CR57" s="1267"/>
      <c r="CS57" s="1267"/>
      <c r="CT57" s="1267"/>
      <c r="CU57" s="1267"/>
      <c r="CV57" s="1267">
        <v>63.9</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600</v>
      </c>
    </row>
    <row r="64" spans="1:109" ht="13" x14ac:dyDescent="0.2">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601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595</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555</v>
      </c>
      <c r="BQ72" s="1266"/>
      <c r="BR72" s="1266"/>
      <c r="BS72" s="1266"/>
      <c r="BT72" s="1266"/>
      <c r="BU72" s="1266"/>
      <c r="BV72" s="1266"/>
      <c r="BW72" s="1266"/>
      <c r="BX72" s="1266" t="s">
        <v>556</v>
      </c>
      <c r="BY72" s="1266"/>
      <c r="BZ72" s="1266"/>
      <c r="CA72" s="1266"/>
      <c r="CB72" s="1266"/>
      <c r="CC72" s="1266"/>
      <c r="CD72" s="1266"/>
      <c r="CE72" s="1266"/>
      <c r="CF72" s="1266" t="s">
        <v>557</v>
      </c>
      <c r="CG72" s="1266"/>
      <c r="CH72" s="1266"/>
      <c r="CI72" s="1266"/>
      <c r="CJ72" s="1266"/>
      <c r="CK72" s="1266"/>
      <c r="CL72" s="1266"/>
      <c r="CM72" s="1266"/>
      <c r="CN72" s="1266" t="s">
        <v>558</v>
      </c>
      <c r="CO72" s="1266"/>
      <c r="CP72" s="1266"/>
      <c r="CQ72" s="1266"/>
      <c r="CR72" s="1266"/>
      <c r="CS72" s="1266"/>
      <c r="CT72" s="1266"/>
      <c r="CU72" s="1266"/>
      <c r="CV72" s="1266" t="s">
        <v>559</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596</v>
      </c>
      <c r="AO73" s="1269"/>
      <c r="AP73" s="1269"/>
      <c r="AQ73" s="1269"/>
      <c r="AR73" s="1269"/>
      <c r="AS73" s="1269"/>
      <c r="AT73" s="1269"/>
      <c r="AU73" s="1269"/>
      <c r="AV73" s="1269"/>
      <c r="AW73" s="1269"/>
      <c r="AX73" s="1269"/>
      <c r="AY73" s="1269"/>
      <c r="AZ73" s="1269"/>
      <c r="BA73" s="1269"/>
      <c r="BB73" s="1269" t="s">
        <v>597</v>
      </c>
      <c r="BC73" s="1269"/>
      <c r="BD73" s="1269"/>
      <c r="BE73" s="1269"/>
      <c r="BF73" s="1269"/>
      <c r="BG73" s="1269"/>
      <c r="BH73" s="1269"/>
      <c r="BI73" s="1269"/>
      <c r="BJ73" s="1269"/>
      <c r="BK73" s="1269"/>
      <c r="BL73" s="1269"/>
      <c r="BM73" s="1269"/>
      <c r="BN73" s="1269"/>
      <c r="BO73" s="1269"/>
      <c r="BP73" s="1267">
        <v>63.1</v>
      </c>
      <c r="BQ73" s="1267"/>
      <c r="BR73" s="1267"/>
      <c r="BS73" s="1267"/>
      <c r="BT73" s="1267"/>
      <c r="BU73" s="1267"/>
      <c r="BV73" s="1267"/>
      <c r="BW73" s="1267"/>
      <c r="BX73" s="1267">
        <v>96.8</v>
      </c>
      <c r="BY73" s="1267"/>
      <c r="BZ73" s="1267"/>
      <c r="CA73" s="1267"/>
      <c r="CB73" s="1267"/>
      <c r="CC73" s="1267"/>
      <c r="CD73" s="1267"/>
      <c r="CE73" s="1267"/>
      <c r="CF73" s="1267">
        <v>94.8</v>
      </c>
      <c r="CG73" s="1267"/>
      <c r="CH73" s="1267"/>
      <c r="CI73" s="1267"/>
      <c r="CJ73" s="1267"/>
      <c r="CK73" s="1267"/>
      <c r="CL73" s="1267"/>
      <c r="CM73" s="1267"/>
      <c r="CN73" s="1267">
        <v>85.5</v>
      </c>
      <c r="CO73" s="1267"/>
      <c r="CP73" s="1267"/>
      <c r="CQ73" s="1267"/>
      <c r="CR73" s="1267"/>
      <c r="CS73" s="1267"/>
      <c r="CT73" s="1267"/>
      <c r="CU73" s="1267"/>
      <c r="CV73" s="1267">
        <v>88</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602</v>
      </c>
      <c r="BC75" s="1269"/>
      <c r="BD75" s="1269"/>
      <c r="BE75" s="1269"/>
      <c r="BF75" s="1269"/>
      <c r="BG75" s="1269"/>
      <c r="BH75" s="1269"/>
      <c r="BI75" s="1269"/>
      <c r="BJ75" s="1269"/>
      <c r="BK75" s="1269"/>
      <c r="BL75" s="1269"/>
      <c r="BM75" s="1269"/>
      <c r="BN75" s="1269"/>
      <c r="BO75" s="1269"/>
      <c r="BP75" s="1267">
        <v>6.1</v>
      </c>
      <c r="BQ75" s="1267"/>
      <c r="BR75" s="1267"/>
      <c r="BS75" s="1267"/>
      <c r="BT75" s="1267"/>
      <c r="BU75" s="1267"/>
      <c r="BV75" s="1267"/>
      <c r="BW75" s="1267"/>
      <c r="BX75" s="1267">
        <v>5.7</v>
      </c>
      <c r="BY75" s="1267"/>
      <c r="BZ75" s="1267"/>
      <c r="CA75" s="1267"/>
      <c r="CB75" s="1267"/>
      <c r="CC75" s="1267"/>
      <c r="CD75" s="1267"/>
      <c r="CE75" s="1267"/>
      <c r="CF75" s="1267">
        <v>5.4</v>
      </c>
      <c r="CG75" s="1267"/>
      <c r="CH75" s="1267"/>
      <c r="CI75" s="1267"/>
      <c r="CJ75" s="1267"/>
      <c r="CK75" s="1267"/>
      <c r="CL75" s="1267"/>
      <c r="CM75" s="1267"/>
      <c r="CN75" s="1267">
        <v>5.0999999999999996</v>
      </c>
      <c r="CO75" s="1267"/>
      <c r="CP75" s="1267"/>
      <c r="CQ75" s="1267"/>
      <c r="CR75" s="1267"/>
      <c r="CS75" s="1267"/>
      <c r="CT75" s="1267"/>
      <c r="CU75" s="1267"/>
      <c r="CV75" s="1267">
        <v>5</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599</v>
      </c>
      <c r="AO77" s="1266"/>
      <c r="AP77" s="1266"/>
      <c r="AQ77" s="1266"/>
      <c r="AR77" s="1266"/>
      <c r="AS77" s="1266"/>
      <c r="AT77" s="1266"/>
      <c r="AU77" s="1266"/>
      <c r="AV77" s="1266"/>
      <c r="AW77" s="1266"/>
      <c r="AX77" s="1266"/>
      <c r="AY77" s="1266"/>
      <c r="AZ77" s="1266"/>
      <c r="BA77" s="1266"/>
      <c r="BB77" s="1269" t="s">
        <v>597</v>
      </c>
      <c r="BC77" s="1269"/>
      <c r="BD77" s="1269"/>
      <c r="BE77" s="1269"/>
      <c r="BF77" s="1269"/>
      <c r="BG77" s="1269"/>
      <c r="BH77" s="1269"/>
      <c r="BI77" s="1269"/>
      <c r="BJ77" s="1269"/>
      <c r="BK77" s="1269"/>
      <c r="BL77" s="1269"/>
      <c r="BM77" s="1269"/>
      <c r="BN77" s="1269"/>
      <c r="BO77" s="1269"/>
      <c r="BP77" s="1267">
        <v>52.7</v>
      </c>
      <c r="BQ77" s="1267"/>
      <c r="BR77" s="1267"/>
      <c r="BS77" s="1267"/>
      <c r="BT77" s="1267"/>
      <c r="BU77" s="1267"/>
      <c r="BV77" s="1267"/>
      <c r="BW77" s="1267"/>
      <c r="BX77" s="1267">
        <v>49.7</v>
      </c>
      <c r="BY77" s="1267"/>
      <c r="BZ77" s="1267"/>
      <c r="CA77" s="1267"/>
      <c r="CB77" s="1267"/>
      <c r="CC77" s="1267"/>
      <c r="CD77" s="1267"/>
      <c r="CE77" s="1267"/>
      <c r="CF77" s="1267">
        <v>37.299999999999997</v>
      </c>
      <c r="CG77" s="1267"/>
      <c r="CH77" s="1267"/>
      <c r="CI77" s="1267"/>
      <c r="CJ77" s="1267"/>
      <c r="CK77" s="1267"/>
      <c r="CL77" s="1267"/>
      <c r="CM77" s="1267"/>
      <c r="CN77" s="1267">
        <v>23</v>
      </c>
      <c r="CO77" s="1267"/>
      <c r="CP77" s="1267"/>
      <c r="CQ77" s="1267"/>
      <c r="CR77" s="1267"/>
      <c r="CS77" s="1267"/>
      <c r="CT77" s="1267"/>
      <c r="CU77" s="1267"/>
      <c r="CV77" s="1267">
        <v>15.5</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602</v>
      </c>
      <c r="BC79" s="1269"/>
      <c r="BD79" s="1269"/>
      <c r="BE79" s="1269"/>
      <c r="BF79" s="1269"/>
      <c r="BG79" s="1269"/>
      <c r="BH79" s="1269"/>
      <c r="BI79" s="1269"/>
      <c r="BJ79" s="1269"/>
      <c r="BK79" s="1269"/>
      <c r="BL79" s="1269"/>
      <c r="BM79" s="1269"/>
      <c r="BN79" s="1269"/>
      <c r="BO79" s="1269"/>
      <c r="BP79" s="1267">
        <v>9.5</v>
      </c>
      <c r="BQ79" s="1267"/>
      <c r="BR79" s="1267"/>
      <c r="BS79" s="1267"/>
      <c r="BT79" s="1267"/>
      <c r="BU79" s="1267"/>
      <c r="BV79" s="1267"/>
      <c r="BW79" s="1267"/>
      <c r="BX79" s="1267">
        <v>9.1999999999999993</v>
      </c>
      <c r="BY79" s="1267"/>
      <c r="BZ79" s="1267"/>
      <c r="CA79" s="1267"/>
      <c r="CB79" s="1267"/>
      <c r="CC79" s="1267"/>
      <c r="CD79" s="1267"/>
      <c r="CE79" s="1267"/>
      <c r="CF79" s="1267">
        <v>8.6</v>
      </c>
      <c r="CG79" s="1267"/>
      <c r="CH79" s="1267"/>
      <c r="CI79" s="1267"/>
      <c r="CJ79" s="1267"/>
      <c r="CK79" s="1267"/>
      <c r="CL79" s="1267"/>
      <c r="CM79" s="1267"/>
      <c r="CN79" s="1267">
        <v>8.1999999999999993</v>
      </c>
      <c r="CO79" s="1267"/>
      <c r="CP79" s="1267"/>
      <c r="CQ79" s="1267"/>
      <c r="CR79" s="1267"/>
      <c r="CS79" s="1267"/>
      <c r="CT79" s="1267"/>
      <c r="CU79" s="1267"/>
      <c r="CV79" s="1267">
        <v>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8YFHSBX3Sf+2peiyuJuiS6Y8I15k4yDeZUy2IIaQEpCuQ29HecYVes05ggOCPykxAmlhmkxA2l7w587QDPAL6Q==" saltValue="tOoOXQpdPkjbbP9osiqN4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502</v>
      </c>
    </row>
  </sheetData>
  <sheetProtection algorithmName="SHA-512" hashValue="qYUX1soJjY3pyISpu1Jtbqv6rrIu6Up2aKHtlhNTukcaR95hFM97Tb1gSohb35kQdRC1HN3YZm0Q7mxtOcXQQg==" saltValue="suDs4KrKi+9o6lijO244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502</v>
      </c>
    </row>
  </sheetData>
  <sheetProtection algorithmName="SHA-512" hashValue="sDVFphdy1qNztEA4glhKRX/bEOqltyLRC3HgcjqMmWqgrrHufPEUoFSsjfispoWJ6wcX9yCG7jEgF3AZf3za4w==" saltValue="d6dHQUFh91cucnPMe+Gt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552</v>
      </c>
      <c r="G2" s="151"/>
      <c r="H2" s="152"/>
    </row>
    <row r="3" spans="1:8" x14ac:dyDescent="0.2">
      <c r="A3" s="148" t="s">
        <v>545</v>
      </c>
      <c r="B3" s="153"/>
      <c r="C3" s="154"/>
      <c r="D3" s="155">
        <v>71814</v>
      </c>
      <c r="E3" s="156"/>
      <c r="F3" s="157">
        <v>69729</v>
      </c>
      <c r="G3" s="158"/>
      <c r="H3" s="159"/>
    </row>
    <row r="4" spans="1:8" x14ac:dyDescent="0.2">
      <c r="A4" s="160"/>
      <c r="B4" s="161"/>
      <c r="C4" s="162"/>
      <c r="D4" s="163">
        <v>63349</v>
      </c>
      <c r="E4" s="164"/>
      <c r="F4" s="165">
        <v>38908</v>
      </c>
      <c r="G4" s="166"/>
      <c r="H4" s="167"/>
    </row>
    <row r="5" spans="1:8" x14ac:dyDescent="0.2">
      <c r="A5" s="148" t="s">
        <v>547</v>
      </c>
      <c r="B5" s="153"/>
      <c r="C5" s="154"/>
      <c r="D5" s="155">
        <v>117952</v>
      </c>
      <c r="E5" s="156"/>
      <c r="F5" s="157">
        <v>74581</v>
      </c>
      <c r="G5" s="158"/>
      <c r="H5" s="159"/>
    </row>
    <row r="6" spans="1:8" x14ac:dyDescent="0.2">
      <c r="A6" s="160"/>
      <c r="B6" s="161"/>
      <c r="C6" s="162"/>
      <c r="D6" s="163">
        <v>95813</v>
      </c>
      <c r="E6" s="164"/>
      <c r="F6" s="165">
        <v>41563</v>
      </c>
      <c r="G6" s="166"/>
      <c r="H6" s="167"/>
    </row>
    <row r="7" spans="1:8" x14ac:dyDescent="0.2">
      <c r="A7" s="148" t="s">
        <v>548</v>
      </c>
      <c r="B7" s="153"/>
      <c r="C7" s="154"/>
      <c r="D7" s="155">
        <v>26777</v>
      </c>
      <c r="E7" s="156"/>
      <c r="F7" s="157">
        <v>76347</v>
      </c>
      <c r="G7" s="158"/>
      <c r="H7" s="159"/>
    </row>
    <row r="8" spans="1:8" x14ac:dyDescent="0.2">
      <c r="A8" s="160"/>
      <c r="B8" s="161"/>
      <c r="C8" s="162"/>
      <c r="D8" s="163">
        <v>18278</v>
      </c>
      <c r="E8" s="164"/>
      <c r="F8" s="165">
        <v>41762</v>
      </c>
      <c r="G8" s="166"/>
      <c r="H8" s="167"/>
    </row>
    <row r="9" spans="1:8" x14ac:dyDescent="0.2">
      <c r="A9" s="148" t="s">
        <v>549</v>
      </c>
      <c r="B9" s="153"/>
      <c r="C9" s="154"/>
      <c r="D9" s="155">
        <v>37501</v>
      </c>
      <c r="E9" s="156"/>
      <c r="F9" s="157">
        <v>71279</v>
      </c>
      <c r="G9" s="158"/>
      <c r="H9" s="159"/>
    </row>
    <row r="10" spans="1:8" x14ac:dyDescent="0.2">
      <c r="A10" s="160"/>
      <c r="B10" s="161"/>
      <c r="C10" s="162"/>
      <c r="D10" s="163">
        <v>29044</v>
      </c>
      <c r="E10" s="164"/>
      <c r="F10" s="165">
        <v>36731</v>
      </c>
      <c r="G10" s="166"/>
      <c r="H10" s="167"/>
    </row>
    <row r="11" spans="1:8" x14ac:dyDescent="0.2">
      <c r="A11" s="148" t="s">
        <v>550</v>
      </c>
      <c r="B11" s="153"/>
      <c r="C11" s="154"/>
      <c r="D11" s="155">
        <v>51521</v>
      </c>
      <c r="E11" s="156"/>
      <c r="F11" s="157">
        <v>74994</v>
      </c>
      <c r="G11" s="158"/>
      <c r="H11" s="159"/>
    </row>
    <row r="12" spans="1:8" x14ac:dyDescent="0.2">
      <c r="A12" s="160"/>
      <c r="B12" s="161"/>
      <c r="C12" s="168"/>
      <c r="D12" s="163">
        <v>25544</v>
      </c>
      <c r="E12" s="164"/>
      <c r="F12" s="165">
        <v>36188</v>
      </c>
      <c r="G12" s="166"/>
      <c r="H12" s="167"/>
    </row>
    <row r="13" spans="1:8" x14ac:dyDescent="0.2">
      <c r="A13" s="148"/>
      <c r="B13" s="153"/>
      <c r="C13" s="169"/>
      <c r="D13" s="170">
        <v>61113</v>
      </c>
      <c r="E13" s="171"/>
      <c r="F13" s="172">
        <v>73386</v>
      </c>
      <c r="G13" s="173"/>
      <c r="H13" s="159"/>
    </row>
    <row r="14" spans="1:8" x14ac:dyDescent="0.2">
      <c r="A14" s="160"/>
      <c r="B14" s="161"/>
      <c r="C14" s="162"/>
      <c r="D14" s="163">
        <v>46406</v>
      </c>
      <c r="E14" s="164"/>
      <c r="F14" s="165">
        <v>39030</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4.41</v>
      </c>
      <c r="C19" s="174">
        <f>ROUND(VALUE(SUBSTITUTE(実質収支比率等に係る経年分析!G$48,"▲","-")),2)</f>
        <v>5.16</v>
      </c>
      <c r="D19" s="174">
        <f>ROUND(VALUE(SUBSTITUTE(実質収支比率等に係る経年分析!H$48,"▲","-")),2)</f>
        <v>6.12</v>
      </c>
      <c r="E19" s="174">
        <f>ROUND(VALUE(SUBSTITUTE(実質収支比率等に係る経年分析!I$48,"▲","-")),2)</f>
        <v>7.03</v>
      </c>
      <c r="F19" s="174">
        <f>ROUND(VALUE(SUBSTITUTE(実質収支比率等に係る経年分析!J$48,"▲","-")),2)</f>
        <v>8.42</v>
      </c>
    </row>
    <row r="20" spans="1:11" x14ac:dyDescent="0.2">
      <c r="A20" s="174" t="s">
        <v>56</v>
      </c>
      <c r="B20" s="174">
        <f>ROUND(VALUE(SUBSTITUTE(実質収支比率等に係る経年分析!F$47,"▲","-")),2)</f>
        <v>14.79</v>
      </c>
      <c r="C20" s="174">
        <f>ROUND(VALUE(SUBSTITUTE(実質収支比率等に係る経年分析!G$47,"▲","-")),2)</f>
        <v>11.04</v>
      </c>
      <c r="D20" s="174">
        <f>ROUND(VALUE(SUBSTITUTE(実質収支比率等に係る経年分析!H$47,"▲","-")),2)</f>
        <v>11.55</v>
      </c>
      <c r="E20" s="174">
        <f>ROUND(VALUE(SUBSTITUTE(実質収支比率等に係る経年分析!I$47,"▲","-")),2)</f>
        <v>13.83</v>
      </c>
      <c r="F20" s="174">
        <f>ROUND(VALUE(SUBSTITUTE(実質収支比率等に係る経年分析!J$47,"▲","-")),2)</f>
        <v>16.27</v>
      </c>
    </row>
    <row r="21" spans="1:11" x14ac:dyDescent="0.2">
      <c r="A21" s="174" t="s">
        <v>57</v>
      </c>
      <c r="B21" s="174">
        <f>IF(ISNUMBER(VALUE(SUBSTITUTE(実質収支比率等に係る経年分析!F$49,"▲","-"))),ROUND(VALUE(SUBSTITUTE(実質収支比率等に係る経年分析!F$49,"▲","-")),2),NA())</f>
        <v>-0.26</v>
      </c>
      <c r="C21" s="174">
        <f>IF(ISNUMBER(VALUE(SUBSTITUTE(実質収支比率等に係る経年分析!G$49,"▲","-"))),ROUND(VALUE(SUBSTITUTE(実質収支比率等に係る経年分析!G$49,"▲","-")),2),NA())</f>
        <v>-3.19</v>
      </c>
      <c r="D21" s="174">
        <f>IF(ISNUMBER(VALUE(SUBSTITUTE(実質収支比率等に係る経年分析!H$49,"▲","-"))),ROUND(VALUE(SUBSTITUTE(実質収支比率等に係る経年分析!H$49,"▲","-")),2),NA())</f>
        <v>2.12</v>
      </c>
      <c r="E21" s="174">
        <f>IF(ISNUMBER(VALUE(SUBSTITUTE(実質収支比率等に係る経年分析!I$49,"▲","-"))),ROUND(VALUE(SUBSTITUTE(実質収支比率等に係る経年分析!I$49,"▲","-")),2),NA())</f>
        <v>4</v>
      </c>
      <c r="F21" s="174">
        <f>IF(ISNUMBER(VALUE(SUBSTITUTE(実質収支比率等に係る経年分析!J$49,"▲","-"))),ROUND(VALUE(SUBSTITUTE(実質収支比率等に係る経年分析!J$49,"▲","-")),2),NA())</f>
        <v>3.67</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0.76</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8.42</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945</v>
      </c>
      <c r="E42" s="176"/>
      <c r="F42" s="176"/>
      <c r="G42" s="176">
        <f>'実質公債費比率（分子）の構造'!L$52</f>
        <v>935</v>
      </c>
      <c r="H42" s="176"/>
      <c r="I42" s="176"/>
      <c r="J42" s="176">
        <f>'実質公債費比率（分子）の構造'!M$52</f>
        <v>925</v>
      </c>
      <c r="K42" s="176"/>
      <c r="L42" s="176"/>
      <c r="M42" s="176">
        <f>'実質公債費比率（分子）の構造'!N$52</f>
        <v>931</v>
      </c>
      <c r="N42" s="176"/>
      <c r="O42" s="176"/>
      <c r="P42" s="176">
        <f>'実質公債費比率（分子）の構造'!O$52</f>
        <v>1006</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0</v>
      </c>
      <c r="C45" s="176"/>
      <c r="D45" s="176"/>
      <c r="E45" s="176">
        <f>'実質公債費比率（分子）の構造'!L$49</f>
        <v>8</v>
      </c>
      <c r="F45" s="176"/>
      <c r="G45" s="176"/>
      <c r="H45" s="176">
        <f>'実質公債費比率（分子）の構造'!M$49</f>
        <v>13</v>
      </c>
      <c r="I45" s="176"/>
      <c r="J45" s="176"/>
      <c r="K45" s="176">
        <f>'実質公債費比率（分子）の構造'!N$49</f>
        <v>20</v>
      </c>
      <c r="L45" s="176"/>
      <c r="M45" s="176"/>
      <c r="N45" s="176">
        <f>'実質公債費比率（分子）の構造'!O$49</f>
        <v>34</v>
      </c>
      <c r="O45" s="176"/>
      <c r="P45" s="176"/>
    </row>
    <row r="46" spans="1:16" x14ac:dyDescent="0.2">
      <c r="A46" s="176" t="s">
        <v>68</v>
      </c>
      <c r="B46" s="176">
        <f>'実質公債費比率（分子）の構造'!K$48</f>
        <v>326</v>
      </c>
      <c r="C46" s="176"/>
      <c r="D46" s="176"/>
      <c r="E46" s="176">
        <f>'実質公債費比率（分子）の構造'!L$48</f>
        <v>352</v>
      </c>
      <c r="F46" s="176"/>
      <c r="G46" s="176"/>
      <c r="H46" s="176">
        <f>'実質公債費比率（分子）の構造'!M$48</f>
        <v>357</v>
      </c>
      <c r="I46" s="176"/>
      <c r="J46" s="176"/>
      <c r="K46" s="176">
        <f>'実質公債費比率（分子）の構造'!N$48</f>
        <v>330</v>
      </c>
      <c r="L46" s="176"/>
      <c r="M46" s="176"/>
      <c r="N46" s="176">
        <f>'実質公債費比率（分子）の構造'!O$48</f>
        <v>336</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1142</v>
      </c>
      <c r="C49" s="176"/>
      <c r="D49" s="176"/>
      <c r="E49" s="176">
        <f>'実質公債費比率（分子）の構造'!L$45</f>
        <v>1094</v>
      </c>
      <c r="F49" s="176"/>
      <c r="G49" s="176"/>
      <c r="H49" s="176">
        <f>'実質公債費比率（分子）の構造'!M$45</f>
        <v>1076</v>
      </c>
      <c r="I49" s="176"/>
      <c r="J49" s="176"/>
      <c r="K49" s="176">
        <f>'実質公債費比率（分子）の構造'!N$45</f>
        <v>1048</v>
      </c>
      <c r="L49" s="176"/>
      <c r="M49" s="176"/>
      <c r="N49" s="176">
        <f>'実質公債費比率（分子）の構造'!O$45</f>
        <v>1157</v>
      </c>
      <c r="O49" s="176"/>
      <c r="P49" s="176"/>
    </row>
    <row r="50" spans="1:16" x14ac:dyDescent="0.2">
      <c r="A50" s="176" t="s">
        <v>72</v>
      </c>
      <c r="B50" s="176" t="e">
        <f>NA()</f>
        <v>#N/A</v>
      </c>
      <c r="C50" s="176">
        <f>IF(ISNUMBER('実質公債費比率（分子）の構造'!K$53),'実質公債費比率（分子）の構造'!K$53,NA())</f>
        <v>523</v>
      </c>
      <c r="D50" s="176" t="e">
        <f>NA()</f>
        <v>#N/A</v>
      </c>
      <c r="E50" s="176" t="e">
        <f>NA()</f>
        <v>#N/A</v>
      </c>
      <c r="F50" s="176">
        <f>IF(ISNUMBER('実質公債費比率（分子）の構造'!L$53),'実質公債費比率（分子）の構造'!L$53,NA())</f>
        <v>519</v>
      </c>
      <c r="G50" s="176" t="e">
        <f>NA()</f>
        <v>#N/A</v>
      </c>
      <c r="H50" s="176" t="e">
        <f>NA()</f>
        <v>#N/A</v>
      </c>
      <c r="I50" s="176">
        <f>IF(ISNUMBER('実質公債費比率（分子）の構造'!M$53),'実質公債費比率（分子）の構造'!M$53,NA())</f>
        <v>521</v>
      </c>
      <c r="J50" s="176" t="e">
        <f>NA()</f>
        <v>#N/A</v>
      </c>
      <c r="K50" s="176" t="e">
        <f>NA()</f>
        <v>#N/A</v>
      </c>
      <c r="L50" s="176">
        <f>IF(ISNUMBER('実質公債費比率（分子）の構造'!N$53),'実質公債費比率（分子）の構造'!N$53,NA())</f>
        <v>467</v>
      </c>
      <c r="M50" s="176" t="e">
        <f>NA()</f>
        <v>#N/A</v>
      </c>
      <c r="N50" s="176" t="e">
        <f>NA()</f>
        <v>#N/A</v>
      </c>
      <c r="O50" s="176">
        <f>IF(ISNUMBER('実質公債費比率（分子）の構造'!O$53),'実質公債費比率（分子）の構造'!O$53,NA())</f>
        <v>521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12822</v>
      </c>
      <c r="E56" s="175"/>
      <c r="F56" s="175"/>
      <c r="G56" s="175">
        <f>'将来負担比率（分子）の構造'!J$52</f>
        <v>13341</v>
      </c>
      <c r="H56" s="175"/>
      <c r="I56" s="175"/>
      <c r="J56" s="175">
        <f>'将来負担比率（分子）の構造'!K$52</f>
        <v>13174</v>
      </c>
      <c r="K56" s="175"/>
      <c r="L56" s="175"/>
      <c r="M56" s="175">
        <f>'将来負担比率（分子）の構造'!L$52</f>
        <v>13587</v>
      </c>
      <c r="N56" s="175"/>
      <c r="O56" s="175"/>
      <c r="P56" s="175">
        <f>'将来負担比率（分子）の構造'!M$52</f>
        <v>13228</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2315</v>
      </c>
      <c r="E58" s="175"/>
      <c r="F58" s="175"/>
      <c r="G58" s="175">
        <f>'将来負担比率（分子）の構造'!J$50</f>
        <v>2107</v>
      </c>
      <c r="H58" s="175"/>
      <c r="I58" s="175"/>
      <c r="J58" s="175">
        <f>'将来負担比率（分子）の構造'!K$50</f>
        <v>1919</v>
      </c>
      <c r="K58" s="175"/>
      <c r="L58" s="175"/>
      <c r="M58" s="175">
        <f>'将来負担比率（分子）の構造'!L$50</f>
        <v>2611</v>
      </c>
      <c r="N58" s="175"/>
      <c r="O58" s="175"/>
      <c r="P58" s="175">
        <f>'将来負担比率（分子）の構造'!M$50</f>
        <v>3019</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2233</v>
      </c>
      <c r="C62" s="175"/>
      <c r="D62" s="175"/>
      <c r="E62" s="175">
        <f>'将来負担比率（分子）の構造'!J$45</f>
        <v>2205</v>
      </c>
      <c r="F62" s="175"/>
      <c r="G62" s="175"/>
      <c r="H62" s="175">
        <f>'将来負担比率（分子）の構造'!K$45</f>
        <v>2189</v>
      </c>
      <c r="I62" s="175"/>
      <c r="J62" s="175"/>
      <c r="K62" s="175">
        <f>'将来負担比率（分子）の構造'!L$45</f>
        <v>2177</v>
      </c>
      <c r="L62" s="175"/>
      <c r="M62" s="175"/>
      <c r="N62" s="175">
        <f>'将来負担比率（分子）の構造'!M$45</f>
        <v>2209</v>
      </c>
      <c r="O62" s="175"/>
      <c r="P62" s="175"/>
    </row>
    <row r="63" spans="1:16" x14ac:dyDescent="0.2">
      <c r="A63" s="175" t="s">
        <v>35</v>
      </c>
      <c r="B63" s="175">
        <f>'将来負担比率（分子）の構造'!I$44</f>
        <v>87</v>
      </c>
      <c r="C63" s="175"/>
      <c r="D63" s="175"/>
      <c r="E63" s="175">
        <f>'将来負担比率（分子）の構造'!J$44</f>
        <v>164</v>
      </c>
      <c r="F63" s="175"/>
      <c r="G63" s="175"/>
      <c r="H63" s="175">
        <f>'将来負担比率（分子）の構造'!K$44</f>
        <v>232</v>
      </c>
      <c r="I63" s="175"/>
      <c r="J63" s="175"/>
      <c r="K63" s="175">
        <f>'将来負担比率（分子）の構造'!L$44</f>
        <v>278</v>
      </c>
      <c r="L63" s="175"/>
      <c r="M63" s="175"/>
      <c r="N63" s="175">
        <f>'将来負担比率（分子）の構造'!M$44</f>
        <v>243</v>
      </c>
      <c r="O63" s="175"/>
      <c r="P63" s="175"/>
    </row>
    <row r="64" spans="1:16" x14ac:dyDescent="0.2">
      <c r="A64" s="175" t="s">
        <v>34</v>
      </c>
      <c r="B64" s="175">
        <f>'将来負担比率（分子）の構造'!I$43</f>
        <v>7238</v>
      </c>
      <c r="C64" s="175"/>
      <c r="D64" s="175"/>
      <c r="E64" s="175">
        <f>'将来負担比率（分子）の構造'!J$43</f>
        <v>7457</v>
      </c>
      <c r="F64" s="175"/>
      <c r="G64" s="175"/>
      <c r="H64" s="175">
        <f>'将来負担比率（分子）の構造'!K$43</f>
        <v>7548</v>
      </c>
      <c r="I64" s="175"/>
      <c r="J64" s="175"/>
      <c r="K64" s="175">
        <f>'将来負担比率（分子）の構造'!L$43</f>
        <v>7361</v>
      </c>
      <c r="L64" s="175"/>
      <c r="M64" s="175"/>
      <c r="N64" s="175">
        <f>'将来負担比率（分子）の構造'!M$43</f>
        <v>7140</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11526</v>
      </c>
      <c r="C66" s="175"/>
      <c r="D66" s="175"/>
      <c r="E66" s="175">
        <f>'将来負担比率（分子）の構造'!J$41</f>
        <v>14653</v>
      </c>
      <c r="F66" s="175"/>
      <c r="G66" s="175"/>
      <c r="H66" s="175">
        <f>'将来負担比率（分子）の構造'!K$41</f>
        <v>14383</v>
      </c>
      <c r="I66" s="175"/>
      <c r="J66" s="175"/>
      <c r="K66" s="175">
        <f>'将来負担比率（分子）の構造'!L$41</f>
        <v>15165</v>
      </c>
      <c r="L66" s="175"/>
      <c r="M66" s="175"/>
      <c r="N66" s="175">
        <f>'将来負担比率（分子）の構造'!M$41</f>
        <v>15555</v>
      </c>
      <c r="O66" s="175"/>
      <c r="P66" s="175"/>
    </row>
    <row r="67" spans="1:16" x14ac:dyDescent="0.2">
      <c r="A67" s="175" t="s">
        <v>76</v>
      </c>
      <c r="B67" s="175" t="e">
        <f>NA()</f>
        <v>#N/A</v>
      </c>
      <c r="C67" s="175">
        <f>IF(ISNUMBER('将来負担比率（分子）の構造'!I$53), IF('将来負担比率（分子）の構造'!I$53 &lt; 0, 0, '将来負担比率（分子）の構造'!I$53), NA())</f>
        <v>5947</v>
      </c>
      <c r="D67" s="175" t="e">
        <f>NA()</f>
        <v>#N/A</v>
      </c>
      <c r="E67" s="175" t="e">
        <f>NA()</f>
        <v>#N/A</v>
      </c>
      <c r="F67" s="175">
        <f>IF(ISNUMBER('将来負担比率（分子）の構造'!J$53), IF('将来負担比率（分子）の構造'!J$53 &lt; 0, 0, '将来負担比率（分子）の構造'!J$53), NA())</f>
        <v>9032</v>
      </c>
      <c r="G67" s="175" t="e">
        <f>NA()</f>
        <v>#N/A</v>
      </c>
      <c r="H67" s="175" t="e">
        <f>NA()</f>
        <v>#N/A</v>
      </c>
      <c r="I67" s="175">
        <f>IF(ISNUMBER('将来負担比率（分子）の構造'!K$53), IF('将来負担比率（分子）の構造'!K$53 &lt; 0, 0, '将来負担比率（分子）の構造'!K$53), NA())</f>
        <v>9260</v>
      </c>
      <c r="J67" s="175" t="e">
        <f>NA()</f>
        <v>#N/A</v>
      </c>
      <c r="K67" s="175" t="e">
        <f>NA()</f>
        <v>#N/A</v>
      </c>
      <c r="L67" s="175">
        <f>IF(ISNUMBER('将来負担比率（分子）の構造'!L$53), IF('将来負担比率（分子）の構造'!L$53 &lt; 0, 0, '将来負担比率（分子）の構造'!L$53), NA())</f>
        <v>8783</v>
      </c>
      <c r="M67" s="175" t="e">
        <f>NA()</f>
        <v>#N/A</v>
      </c>
      <c r="N67" s="175" t="e">
        <f>NA()</f>
        <v>#N/A</v>
      </c>
      <c r="O67" s="175">
        <f>IF(ISNUMBER('将来負担比率（分子）の構造'!M$53), IF('将来負担比率（分子）の構造'!M$53 &lt; 0, 0, '将来負担比率（分子）の構造'!M$53), NA())</f>
        <v>8900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1234</v>
      </c>
      <c r="C72" s="179">
        <f>基金残高に係る経年分析!G55</f>
        <v>1549</v>
      </c>
      <c r="D72" s="179">
        <f>基金残高に係る経年分析!H55</f>
        <v>1808</v>
      </c>
    </row>
    <row r="73" spans="1:16" x14ac:dyDescent="0.2">
      <c r="A73" s="178" t="s">
        <v>79</v>
      </c>
      <c r="B73" s="179">
        <f>基金残高に係る経年分析!F56</f>
        <v>173</v>
      </c>
      <c r="C73" s="179">
        <f>基金残高に係る経年分析!G56</f>
        <v>391</v>
      </c>
      <c r="D73" s="179">
        <f>基金残高に係る経年分析!H56</f>
        <v>391</v>
      </c>
    </row>
    <row r="74" spans="1:16" x14ac:dyDescent="0.2">
      <c r="A74" s="178" t="s">
        <v>80</v>
      </c>
      <c r="B74" s="179">
        <f>基金残高に係る経年分析!F57</f>
        <v>187</v>
      </c>
      <c r="C74" s="179">
        <f>基金残高に係る経年分析!G57</f>
        <v>349</v>
      </c>
      <c r="D74" s="179">
        <f>基金残高に係る経年分析!H57</f>
        <v>439</v>
      </c>
    </row>
  </sheetData>
  <sheetProtection algorithmName="SHA-512" hashValue="9BKZv+2PbOjaOtjXUj31fRvxkhhaxrQiBf4isO58ynd4k0nETIVqSr8fUi9cVFuOMSj44pzyvif/cyle2XKcJg==" saltValue="+aRVDmH2mL3Bg1PW+MZ/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8712752</v>
      </c>
      <c r="S5" s="713"/>
      <c r="T5" s="713"/>
      <c r="U5" s="713"/>
      <c r="V5" s="713"/>
      <c r="W5" s="713"/>
      <c r="X5" s="713"/>
      <c r="Y5" s="738"/>
      <c r="Z5" s="751">
        <v>47.2</v>
      </c>
      <c r="AA5" s="751"/>
      <c r="AB5" s="751"/>
      <c r="AC5" s="751"/>
      <c r="AD5" s="752">
        <v>8712752</v>
      </c>
      <c r="AE5" s="752"/>
      <c r="AF5" s="752"/>
      <c r="AG5" s="752"/>
      <c r="AH5" s="752"/>
      <c r="AI5" s="752"/>
      <c r="AJ5" s="752"/>
      <c r="AK5" s="752"/>
      <c r="AL5" s="739">
        <v>77</v>
      </c>
      <c r="AM5" s="721"/>
      <c r="AN5" s="721"/>
      <c r="AO5" s="740"/>
      <c r="AP5" s="715" t="s">
        <v>230</v>
      </c>
      <c r="AQ5" s="716"/>
      <c r="AR5" s="716"/>
      <c r="AS5" s="716"/>
      <c r="AT5" s="716"/>
      <c r="AU5" s="716"/>
      <c r="AV5" s="716"/>
      <c r="AW5" s="716"/>
      <c r="AX5" s="716"/>
      <c r="AY5" s="716"/>
      <c r="AZ5" s="716"/>
      <c r="BA5" s="716"/>
      <c r="BB5" s="716"/>
      <c r="BC5" s="716"/>
      <c r="BD5" s="716"/>
      <c r="BE5" s="716"/>
      <c r="BF5" s="717"/>
      <c r="BG5" s="657">
        <v>8711317</v>
      </c>
      <c r="BH5" s="658"/>
      <c r="BI5" s="658"/>
      <c r="BJ5" s="658"/>
      <c r="BK5" s="658"/>
      <c r="BL5" s="658"/>
      <c r="BM5" s="658"/>
      <c r="BN5" s="659"/>
      <c r="BO5" s="695">
        <v>100</v>
      </c>
      <c r="BP5" s="695"/>
      <c r="BQ5" s="695"/>
      <c r="BR5" s="695"/>
      <c r="BS5" s="696" t="s">
        <v>130</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321065</v>
      </c>
      <c r="S6" s="658"/>
      <c r="T6" s="658"/>
      <c r="U6" s="658"/>
      <c r="V6" s="658"/>
      <c r="W6" s="658"/>
      <c r="X6" s="658"/>
      <c r="Y6" s="659"/>
      <c r="Z6" s="695">
        <v>1.7</v>
      </c>
      <c r="AA6" s="695"/>
      <c r="AB6" s="695"/>
      <c r="AC6" s="695"/>
      <c r="AD6" s="696">
        <v>321065</v>
      </c>
      <c r="AE6" s="696"/>
      <c r="AF6" s="696"/>
      <c r="AG6" s="696"/>
      <c r="AH6" s="696"/>
      <c r="AI6" s="696"/>
      <c r="AJ6" s="696"/>
      <c r="AK6" s="696"/>
      <c r="AL6" s="660">
        <v>2.8</v>
      </c>
      <c r="AM6" s="661"/>
      <c r="AN6" s="661"/>
      <c r="AO6" s="697"/>
      <c r="AP6" s="654" t="s">
        <v>235</v>
      </c>
      <c r="AQ6" s="655"/>
      <c r="AR6" s="655"/>
      <c r="AS6" s="655"/>
      <c r="AT6" s="655"/>
      <c r="AU6" s="655"/>
      <c r="AV6" s="655"/>
      <c r="AW6" s="655"/>
      <c r="AX6" s="655"/>
      <c r="AY6" s="655"/>
      <c r="AZ6" s="655"/>
      <c r="BA6" s="655"/>
      <c r="BB6" s="655"/>
      <c r="BC6" s="655"/>
      <c r="BD6" s="655"/>
      <c r="BE6" s="655"/>
      <c r="BF6" s="656"/>
      <c r="BG6" s="657">
        <v>8711317</v>
      </c>
      <c r="BH6" s="658"/>
      <c r="BI6" s="658"/>
      <c r="BJ6" s="658"/>
      <c r="BK6" s="658"/>
      <c r="BL6" s="658"/>
      <c r="BM6" s="658"/>
      <c r="BN6" s="659"/>
      <c r="BO6" s="695">
        <v>100</v>
      </c>
      <c r="BP6" s="695"/>
      <c r="BQ6" s="695"/>
      <c r="BR6" s="695"/>
      <c r="BS6" s="696" t="s">
        <v>236</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174220</v>
      </c>
      <c r="CS6" s="658"/>
      <c r="CT6" s="658"/>
      <c r="CU6" s="658"/>
      <c r="CV6" s="658"/>
      <c r="CW6" s="658"/>
      <c r="CX6" s="658"/>
      <c r="CY6" s="659"/>
      <c r="CZ6" s="739">
        <v>1</v>
      </c>
      <c r="DA6" s="721"/>
      <c r="DB6" s="721"/>
      <c r="DC6" s="741"/>
      <c r="DD6" s="663" t="s">
        <v>130</v>
      </c>
      <c r="DE6" s="658"/>
      <c r="DF6" s="658"/>
      <c r="DG6" s="658"/>
      <c r="DH6" s="658"/>
      <c r="DI6" s="658"/>
      <c r="DJ6" s="658"/>
      <c r="DK6" s="658"/>
      <c r="DL6" s="658"/>
      <c r="DM6" s="658"/>
      <c r="DN6" s="658"/>
      <c r="DO6" s="658"/>
      <c r="DP6" s="659"/>
      <c r="DQ6" s="663">
        <v>174220</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2928</v>
      </c>
      <c r="S7" s="658"/>
      <c r="T7" s="658"/>
      <c r="U7" s="658"/>
      <c r="V7" s="658"/>
      <c r="W7" s="658"/>
      <c r="X7" s="658"/>
      <c r="Y7" s="659"/>
      <c r="Z7" s="695">
        <v>0</v>
      </c>
      <c r="AA7" s="695"/>
      <c r="AB7" s="695"/>
      <c r="AC7" s="695"/>
      <c r="AD7" s="696">
        <v>2928</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3167089</v>
      </c>
      <c r="BH7" s="658"/>
      <c r="BI7" s="658"/>
      <c r="BJ7" s="658"/>
      <c r="BK7" s="658"/>
      <c r="BL7" s="658"/>
      <c r="BM7" s="658"/>
      <c r="BN7" s="659"/>
      <c r="BO7" s="695">
        <v>36.4</v>
      </c>
      <c r="BP7" s="695"/>
      <c r="BQ7" s="695"/>
      <c r="BR7" s="695"/>
      <c r="BS7" s="696" t="s">
        <v>130</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2252468</v>
      </c>
      <c r="CS7" s="658"/>
      <c r="CT7" s="658"/>
      <c r="CU7" s="658"/>
      <c r="CV7" s="658"/>
      <c r="CW7" s="658"/>
      <c r="CX7" s="658"/>
      <c r="CY7" s="659"/>
      <c r="CZ7" s="695">
        <v>12.9</v>
      </c>
      <c r="DA7" s="695"/>
      <c r="DB7" s="695"/>
      <c r="DC7" s="695"/>
      <c r="DD7" s="663">
        <v>5839</v>
      </c>
      <c r="DE7" s="658"/>
      <c r="DF7" s="658"/>
      <c r="DG7" s="658"/>
      <c r="DH7" s="658"/>
      <c r="DI7" s="658"/>
      <c r="DJ7" s="658"/>
      <c r="DK7" s="658"/>
      <c r="DL7" s="658"/>
      <c r="DM7" s="658"/>
      <c r="DN7" s="658"/>
      <c r="DO7" s="658"/>
      <c r="DP7" s="659"/>
      <c r="DQ7" s="663">
        <v>2048551</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51486</v>
      </c>
      <c r="S8" s="658"/>
      <c r="T8" s="658"/>
      <c r="U8" s="658"/>
      <c r="V8" s="658"/>
      <c r="W8" s="658"/>
      <c r="X8" s="658"/>
      <c r="Y8" s="659"/>
      <c r="Z8" s="695">
        <v>0.3</v>
      </c>
      <c r="AA8" s="695"/>
      <c r="AB8" s="695"/>
      <c r="AC8" s="695"/>
      <c r="AD8" s="696">
        <v>51486</v>
      </c>
      <c r="AE8" s="696"/>
      <c r="AF8" s="696"/>
      <c r="AG8" s="696"/>
      <c r="AH8" s="696"/>
      <c r="AI8" s="696"/>
      <c r="AJ8" s="696"/>
      <c r="AK8" s="696"/>
      <c r="AL8" s="660">
        <v>0.5</v>
      </c>
      <c r="AM8" s="661"/>
      <c r="AN8" s="661"/>
      <c r="AO8" s="697"/>
      <c r="AP8" s="654" t="s">
        <v>242</v>
      </c>
      <c r="AQ8" s="655"/>
      <c r="AR8" s="655"/>
      <c r="AS8" s="655"/>
      <c r="AT8" s="655"/>
      <c r="AU8" s="655"/>
      <c r="AV8" s="655"/>
      <c r="AW8" s="655"/>
      <c r="AX8" s="655"/>
      <c r="AY8" s="655"/>
      <c r="AZ8" s="655"/>
      <c r="BA8" s="655"/>
      <c r="BB8" s="655"/>
      <c r="BC8" s="655"/>
      <c r="BD8" s="655"/>
      <c r="BE8" s="655"/>
      <c r="BF8" s="656"/>
      <c r="BG8" s="657">
        <v>84579</v>
      </c>
      <c r="BH8" s="658"/>
      <c r="BI8" s="658"/>
      <c r="BJ8" s="658"/>
      <c r="BK8" s="658"/>
      <c r="BL8" s="658"/>
      <c r="BM8" s="658"/>
      <c r="BN8" s="659"/>
      <c r="BO8" s="695">
        <v>1</v>
      </c>
      <c r="BP8" s="695"/>
      <c r="BQ8" s="695"/>
      <c r="BR8" s="695"/>
      <c r="BS8" s="696" t="s">
        <v>236</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7187824</v>
      </c>
      <c r="CS8" s="658"/>
      <c r="CT8" s="658"/>
      <c r="CU8" s="658"/>
      <c r="CV8" s="658"/>
      <c r="CW8" s="658"/>
      <c r="CX8" s="658"/>
      <c r="CY8" s="659"/>
      <c r="CZ8" s="695">
        <v>41</v>
      </c>
      <c r="DA8" s="695"/>
      <c r="DB8" s="695"/>
      <c r="DC8" s="695"/>
      <c r="DD8" s="663">
        <v>368686</v>
      </c>
      <c r="DE8" s="658"/>
      <c r="DF8" s="658"/>
      <c r="DG8" s="658"/>
      <c r="DH8" s="658"/>
      <c r="DI8" s="658"/>
      <c r="DJ8" s="658"/>
      <c r="DK8" s="658"/>
      <c r="DL8" s="658"/>
      <c r="DM8" s="658"/>
      <c r="DN8" s="658"/>
      <c r="DO8" s="658"/>
      <c r="DP8" s="659"/>
      <c r="DQ8" s="663">
        <v>4017460</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35513</v>
      </c>
      <c r="S9" s="658"/>
      <c r="T9" s="658"/>
      <c r="U9" s="658"/>
      <c r="V9" s="658"/>
      <c r="W9" s="658"/>
      <c r="X9" s="658"/>
      <c r="Y9" s="659"/>
      <c r="Z9" s="695">
        <v>0.2</v>
      </c>
      <c r="AA9" s="695"/>
      <c r="AB9" s="695"/>
      <c r="AC9" s="695"/>
      <c r="AD9" s="696">
        <v>35513</v>
      </c>
      <c r="AE9" s="696"/>
      <c r="AF9" s="696"/>
      <c r="AG9" s="696"/>
      <c r="AH9" s="696"/>
      <c r="AI9" s="696"/>
      <c r="AJ9" s="696"/>
      <c r="AK9" s="696"/>
      <c r="AL9" s="660">
        <v>0.3</v>
      </c>
      <c r="AM9" s="661"/>
      <c r="AN9" s="661"/>
      <c r="AO9" s="697"/>
      <c r="AP9" s="654" t="s">
        <v>245</v>
      </c>
      <c r="AQ9" s="655"/>
      <c r="AR9" s="655"/>
      <c r="AS9" s="655"/>
      <c r="AT9" s="655"/>
      <c r="AU9" s="655"/>
      <c r="AV9" s="655"/>
      <c r="AW9" s="655"/>
      <c r="AX9" s="655"/>
      <c r="AY9" s="655"/>
      <c r="AZ9" s="655"/>
      <c r="BA9" s="655"/>
      <c r="BB9" s="655"/>
      <c r="BC9" s="655"/>
      <c r="BD9" s="655"/>
      <c r="BE9" s="655"/>
      <c r="BF9" s="656"/>
      <c r="BG9" s="657">
        <v>2577618</v>
      </c>
      <c r="BH9" s="658"/>
      <c r="BI9" s="658"/>
      <c r="BJ9" s="658"/>
      <c r="BK9" s="658"/>
      <c r="BL9" s="658"/>
      <c r="BM9" s="658"/>
      <c r="BN9" s="659"/>
      <c r="BO9" s="695">
        <v>29.6</v>
      </c>
      <c r="BP9" s="695"/>
      <c r="BQ9" s="695"/>
      <c r="BR9" s="695"/>
      <c r="BS9" s="696" t="s">
        <v>130</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1381678</v>
      </c>
      <c r="CS9" s="658"/>
      <c r="CT9" s="658"/>
      <c r="CU9" s="658"/>
      <c r="CV9" s="658"/>
      <c r="CW9" s="658"/>
      <c r="CX9" s="658"/>
      <c r="CY9" s="659"/>
      <c r="CZ9" s="695">
        <v>7.9</v>
      </c>
      <c r="DA9" s="695"/>
      <c r="DB9" s="695"/>
      <c r="DC9" s="695"/>
      <c r="DD9" s="663">
        <v>55883</v>
      </c>
      <c r="DE9" s="658"/>
      <c r="DF9" s="658"/>
      <c r="DG9" s="658"/>
      <c r="DH9" s="658"/>
      <c r="DI9" s="658"/>
      <c r="DJ9" s="658"/>
      <c r="DK9" s="658"/>
      <c r="DL9" s="658"/>
      <c r="DM9" s="658"/>
      <c r="DN9" s="658"/>
      <c r="DO9" s="658"/>
      <c r="DP9" s="659"/>
      <c r="DQ9" s="663">
        <v>1121329</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138</v>
      </c>
      <c r="AE10" s="696"/>
      <c r="AF10" s="696"/>
      <c r="AG10" s="696"/>
      <c r="AH10" s="696"/>
      <c r="AI10" s="696"/>
      <c r="AJ10" s="696"/>
      <c r="AK10" s="696"/>
      <c r="AL10" s="660" t="s">
        <v>130</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164328</v>
      </c>
      <c r="BH10" s="658"/>
      <c r="BI10" s="658"/>
      <c r="BJ10" s="658"/>
      <c r="BK10" s="658"/>
      <c r="BL10" s="658"/>
      <c r="BM10" s="658"/>
      <c r="BN10" s="659"/>
      <c r="BO10" s="695">
        <v>1.9</v>
      </c>
      <c r="BP10" s="695"/>
      <c r="BQ10" s="695"/>
      <c r="BR10" s="695"/>
      <c r="BS10" s="696" t="s">
        <v>236</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26</v>
      </c>
      <c r="CS10" s="658"/>
      <c r="CT10" s="658"/>
      <c r="CU10" s="658"/>
      <c r="CV10" s="658"/>
      <c r="CW10" s="658"/>
      <c r="CX10" s="658"/>
      <c r="CY10" s="659"/>
      <c r="CZ10" s="695">
        <v>0</v>
      </c>
      <c r="DA10" s="695"/>
      <c r="DB10" s="695"/>
      <c r="DC10" s="695"/>
      <c r="DD10" s="663" t="s">
        <v>130</v>
      </c>
      <c r="DE10" s="658"/>
      <c r="DF10" s="658"/>
      <c r="DG10" s="658"/>
      <c r="DH10" s="658"/>
      <c r="DI10" s="658"/>
      <c r="DJ10" s="658"/>
      <c r="DK10" s="658"/>
      <c r="DL10" s="658"/>
      <c r="DM10" s="658"/>
      <c r="DN10" s="658"/>
      <c r="DO10" s="658"/>
      <c r="DP10" s="659"/>
      <c r="DQ10" s="663">
        <v>26</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1108734</v>
      </c>
      <c r="S11" s="658"/>
      <c r="T11" s="658"/>
      <c r="U11" s="658"/>
      <c r="V11" s="658"/>
      <c r="W11" s="658"/>
      <c r="X11" s="658"/>
      <c r="Y11" s="659"/>
      <c r="Z11" s="660">
        <v>6</v>
      </c>
      <c r="AA11" s="661"/>
      <c r="AB11" s="661"/>
      <c r="AC11" s="662"/>
      <c r="AD11" s="663">
        <v>1108734</v>
      </c>
      <c r="AE11" s="658"/>
      <c r="AF11" s="658"/>
      <c r="AG11" s="658"/>
      <c r="AH11" s="658"/>
      <c r="AI11" s="658"/>
      <c r="AJ11" s="658"/>
      <c r="AK11" s="659"/>
      <c r="AL11" s="660">
        <v>9.8000000000000007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340564</v>
      </c>
      <c r="BH11" s="658"/>
      <c r="BI11" s="658"/>
      <c r="BJ11" s="658"/>
      <c r="BK11" s="658"/>
      <c r="BL11" s="658"/>
      <c r="BM11" s="658"/>
      <c r="BN11" s="659"/>
      <c r="BO11" s="695">
        <v>3.9</v>
      </c>
      <c r="BP11" s="695"/>
      <c r="BQ11" s="695"/>
      <c r="BR11" s="695"/>
      <c r="BS11" s="696" t="s">
        <v>138</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784379</v>
      </c>
      <c r="CS11" s="658"/>
      <c r="CT11" s="658"/>
      <c r="CU11" s="658"/>
      <c r="CV11" s="658"/>
      <c r="CW11" s="658"/>
      <c r="CX11" s="658"/>
      <c r="CY11" s="659"/>
      <c r="CZ11" s="695">
        <v>4.5</v>
      </c>
      <c r="DA11" s="695"/>
      <c r="DB11" s="695"/>
      <c r="DC11" s="695"/>
      <c r="DD11" s="663">
        <v>225402</v>
      </c>
      <c r="DE11" s="658"/>
      <c r="DF11" s="658"/>
      <c r="DG11" s="658"/>
      <c r="DH11" s="658"/>
      <c r="DI11" s="658"/>
      <c r="DJ11" s="658"/>
      <c r="DK11" s="658"/>
      <c r="DL11" s="658"/>
      <c r="DM11" s="658"/>
      <c r="DN11" s="658"/>
      <c r="DO11" s="658"/>
      <c r="DP11" s="659"/>
      <c r="DQ11" s="663">
        <v>472655</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v>16502</v>
      </c>
      <c r="S12" s="658"/>
      <c r="T12" s="658"/>
      <c r="U12" s="658"/>
      <c r="V12" s="658"/>
      <c r="W12" s="658"/>
      <c r="X12" s="658"/>
      <c r="Y12" s="659"/>
      <c r="Z12" s="695">
        <v>0.1</v>
      </c>
      <c r="AA12" s="695"/>
      <c r="AB12" s="695"/>
      <c r="AC12" s="695"/>
      <c r="AD12" s="696">
        <v>16502</v>
      </c>
      <c r="AE12" s="696"/>
      <c r="AF12" s="696"/>
      <c r="AG12" s="696"/>
      <c r="AH12" s="696"/>
      <c r="AI12" s="696"/>
      <c r="AJ12" s="696"/>
      <c r="AK12" s="696"/>
      <c r="AL12" s="660">
        <v>0.1</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5084388</v>
      </c>
      <c r="BH12" s="658"/>
      <c r="BI12" s="658"/>
      <c r="BJ12" s="658"/>
      <c r="BK12" s="658"/>
      <c r="BL12" s="658"/>
      <c r="BM12" s="658"/>
      <c r="BN12" s="659"/>
      <c r="BO12" s="695">
        <v>58.4</v>
      </c>
      <c r="BP12" s="695"/>
      <c r="BQ12" s="695"/>
      <c r="BR12" s="695"/>
      <c r="BS12" s="696" t="s">
        <v>130</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181517</v>
      </c>
      <c r="CS12" s="658"/>
      <c r="CT12" s="658"/>
      <c r="CU12" s="658"/>
      <c r="CV12" s="658"/>
      <c r="CW12" s="658"/>
      <c r="CX12" s="658"/>
      <c r="CY12" s="659"/>
      <c r="CZ12" s="695">
        <v>1</v>
      </c>
      <c r="DA12" s="695"/>
      <c r="DB12" s="695"/>
      <c r="DC12" s="695"/>
      <c r="DD12" s="663">
        <v>3513</v>
      </c>
      <c r="DE12" s="658"/>
      <c r="DF12" s="658"/>
      <c r="DG12" s="658"/>
      <c r="DH12" s="658"/>
      <c r="DI12" s="658"/>
      <c r="DJ12" s="658"/>
      <c r="DK12" s="658"/>
      <c r="DL12" s="658"/>
      <c r="DM12" s="658"/>
      <c r="DN12" s="658"/>
      <c r="DO12" s="658"/>
      <c r="DP12" s="659"/>
      <c r="DQ12" s="663">
        <v>136901</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138</v>
      </c>
      <c r="AA13" s="695"/>
      <c r="AB13" s="695"/>
      <c r="AC13" s="695"/>
      <c r="AD13" s="696" t="s">
        <v>236</v>
      </c>
      <c r="AE13" s="696"/>
      <c r="AF13" s="696"/>
      <c r="AG13" s="696"/>
      <c r="AH13" s="696"/>
      <c r="AI13" s="696"/>
      <c r="AJ13" s="696"/>
      <c r="AK13" s="696"/>
      <c r="AL13" s="660" t="s">
        <v>138</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4817340</v>
      </c>
      <c r="BH13" s="658"/>
      <c r="BI13" s="658"/>
      <c r="BJ13" s="658"/>
      <c r="BK13" s="658"/>
      <c r="BL13" s="658"/>
      <c r="BM13" s="658"/>
      <c r="BN13" s="659"/>
      <c r="BO13" s="695">
        <v>55.3</v>
      </c>
      <c r="BP13" s="695"/>
      <c r="BQ13" s="695"/>
      <c r="BR13" s="695"/>
      <c r="BS13" s="696" t="s">
        <v>236</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1375827</v>
      </c>
      <c r="CS13" s="658"/>
      <c r="CT13" s="658"/>
      <c r="CU13" s="658"/>
      <c r="CV13" s="658"/>
      <c r="CW13" s="658"/>
      <c r="CX13" s="658"/>
      <c r="CY13" s="659"/>
      <c r="CZ13" s="695">
        <v>7.9</v>
      </c>
      <c r="DA13" s="695"/>
      <c r="DB13" s="695"/>
      <c r="DC13" s="695"/>
      <c r="DD13" s="663">
        <v>684551</v>
      </c>
      <c r="DE13" s="658"/>
      <c r="DF13" s="658"/>
      <c r="DG13" s="658"/>
      <c r="DH13" s="658"/>
      <c r="DI13" s="658"/>
      <c r="DJ13" s="658"/>
      <c r="DK13" s="658"/>
      <c r="DL13" s="658"/>
      <c r="DM13" s="658"/>
      <c r="DN13" s="658"/>
      <c r="DO13" s="658"/>
      <c r="DP13" s="659"/>
      <c r="DQ13" s="663">
        <v>872978</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122381</v>
      </c>
      <c r="BH14" s="658"/>
      <c r="BI14" s="658"/>
      <c r="BJ14" s="658"/>
      <c r="BK14" s="658"/>
      <c r="BL14" s="658"/>
      <c r="BM14" s="658"/>
      <c r="BN14" s="659"/>
      <c r="BO14" s="695">
        <v>1.4</v>
      </c>
      <c r="BP14" s="695"/>
      <c r="BQ14" s="695"/>
      <c r="BR14" s="695"/>
      <c r="BS14" s="696" t="s">
        <v>130</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759027</v>
      </c>
      <c r="CS14" s="658"/>
      <c r="CT14" s="658"/>
      <c r="CU14" s="658"/>
      <c r="CV14" s="658"/>
      <c r="CW14" s="658"/>
      <c r="CX14" s="658"/>
      <c r="CY14" s="659"/>
      <c r="CZ14" s="695">
        <v>4.3</v>
      </c>
      <c r="DA14" s="695"/>
      <c r="DB14" s="695"/>
      <c r="DC14" s="695"/>
      <c r="DD14" s="663">
        <v>50818</v>
      </c>
      <c r="DE14" s="658"/>
      <c r="DF14" s="658"/>
      <c r="DG14" s="658"/>
      <c r="DH14" s="658"/>
      <c r="DI14" s="658"/>
      <c r="DJ14" s="658"/>
      <c r="DK14" s="658"/>
      <c r="DL14" s="658"/>
      <c r="DM14" s="658"/>
      <c r="DN14" s="658"/>
      <c r="DO14" s="658"/>
      <c r="DP14" s="659"/>
      <c r="DQ14" s="663">
        <v>750024</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236</v>
      </c>
      <c r="S15" s="658"/>
      <c r="T15" s="658"/>
      <c r="U15" s="658"/>
      <c r="V15" s="658"/>
      <c r="W15" s="658"/>
      <c r="X15" s="658"/>
      <c r="Y15" s="659"/>
      <c r="Z15" s="695" t="s">
        <v>130</v>
      </c>
      <c r="AA15" s="695"/>
      <c r="AB15" s="695"/>
      <c r="AC15" s="695"/>
      <c r="AD15" s="696" t="s">
        <v>236</v>
      </c>
      <c r="AE15" s="696"/>
      <c r="AF15" s="696"/>
      <c r="AG15" s="696"/>
      <c r="AH15" s="696"/>
      <c r="AI15" s="696"/>
      <c r="AJ15" s="696"/>
      <c r="AK15" s="696"/>
      <c r="AL15" s="660" t="s">
        <v>236</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337459</v>
      </c>
      <c r="BH15" s="658"/>
      <c r="BI15" s="658"/>
      <c r="BJ15" s="658"/>
      <c r="BK15" s="658"/>
      <c r="BL15" s="658"/>
      <c r="BM15" s="658"/>
      <c r="BN15" s="659"/>
      <c r="BO15" s="695">
        <v>3.9</v>
      </c>
      <c r="BP15" s="695"/>
      <c r="BQ15" s="695"/>
      <c r="BR15" s="695"/>
      <c r="BS15" s="696" t="s">
        <v>130</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2272420</v>
      </c>
      <c r="CS15" s="658"/>
      <c r="CT15" s="658"/>
      <c r="CU15" s="658"/>
      <c r="CV15" s="658"/>
      <c r="CW15" s="658"/>
      <c r="CX15" s="658"/>
      <c r="CY15" s="659"/>
      <c r="CZ15" s="695">
        <v>13</v>
      </c>
      <c r="DA15" s="695"/>
      <c r="DB15" s="695"/>
      <c r="DC15" s="695"/>
      <c r="DD15" s="663">
        <v>865063</v>
      </c>
      <c r="DE15" s="658"/>
      <c r="DF15" s="658"/>
      <c r="DG15" s="658"/>
      <c r="DH15" s="658"/>
      <c r="DI15" s="658"/>
      <c r="DJ15" s="658"/>
      <c r="DK15" s="658"/>
      <c r="DL15" s="658"/>
      <c r="DM15" s="658"/>
      <c r="DN15" s="658"/>
      <c r="DO15" s="658"/>
      <c r="DP15" s="659"/>
      <c r="DQ15" s="663">
        <v>1292722</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43438</v>
      </c>
      <c r="S16" s="658"/>
      <c r="T16" s="658"/>
      <c r="U16" s="658"/>
      <c r="V16" s="658"/>
      <c r="W16" s="658"/>
      <c r="X16" s="658"/>
      <c r="Y16" s="659"/>
      <c r="Z16" s="695">
        <v>0.2</v>
      </c>
      <c r="AA16" s="695"/>
      <c r="AB16" s="695"/>
      <c r="AC16" s="695"/>
      <c r="AD16" s="696">
        <v>43438</v>
      </c>
      <c r="AE16" s="696"/>
      <c r="AF16" s="696"/>
      <c r="AG16" s="696"/>
      <c r="AH16" s="696"/>
      <c r="AI16" s="696"/>
      <c r="AJ16" s="696"/>
      <c r="AK16" s="696"/>
      <c r="AL16" s="660">
        <v>0.4</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130</v>
      </c>
      <c r="BP16" s="695"/>
      <c r="BQ16" s="695"/>
      <c r="BR16" s="695"/>
      <c r="BS16" s="696" t="s">
        <v>236</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138</v>
      </c>
      <c r="DA16" s="695"/>
      <c r="DB16" s="695"/>
      <c r="DC16" s="695"/>
      <c r="DD16" s="663" t="s">
        <v>236</v>
      </c>
      <c r="DE16" s="658"/>
      <c r="DF16" s="658"/>
      <c r="DG16" s="658"/>
      <c r="DH16" s="658"/>
      <c r="DI16" s="658"/>
      <c r="DJ16" s="658"/>
      <c r="DK16" s="658"/>
      <c r="DL16" s="658"/>
      <c r="DM16" s="658"/>
      <c r="DN16" s="658"/>
      <c r="DO16" s="658"/>
      <c r="DP16" s="659"/>
      <c r="DQ16" s="663" t="s">
        <v>130</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141577</v>
      </c>
      <c r="S17" s="658"/>
      <c r="T17" s="658"/>
      <c r="U17" s="658"/>
      <c r="V17" s="658"/>
      <c r="W17" s="658"/>
      <c r="X17" s="658"/>
      <c r="Y17" s="659"/>
      <c r="Z17" s="695">
        <v>0.8</v>
      </c>
      <c r="AA17" s="695"/>
      <c r="AB17" s="695"/>
      <c r="AC17" s="695"/>
      <c r="AD17" s="696">
        <v>141577</v>
      </c>
      <c r="AE17" s="696"/>
      <c r="AF17" s="696"/>
      <c r="AG17" s="696"/>
      <c r="AH17" s="696"/>
      <c r="AI17" s="696"/>
      <c r="AJ17" s="696"/>
      <c r="AK17" s="696"/>
      <c r="AL17" s="660">
        <v>1.3</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1156889</v>
      </c>
      <c r="CS17" s="658"/>
      <c r="CT17" s="658"/>
      <c r="CU17" s="658"/>
      <c r="CV17" s="658"/>
      <c r="CW17" s="658"/>
      <c r="CX17" s="658"/>
      <c r="CY17" s="659"/>
      <c r="CZ17" s="695">
        <v>6.6</v>
      </c>
      <c r="DA17" s="695"/>
      <c r="DB17" s="695"/>
      <c r="DC17" s="695"/>
      <c r="DD17" s="663" t="s">
        <v>130</v>
      </c>
      <c r="DE17" s="658"/>
      <c r="DF17" s="658"/>
      <c r="DG17" s="658"/>
      <c r="DH17" s="658"/>
      <c r="DI17" s="658"/>
      <c r="DJ17" s="658"/>
      <c r="DK17" s="658"/>
      <c r="DL17" s="658"/>
      <c r="DM17" s="658"/>
      <c r="DN17" s="658"/>
      <c r="DO17" s="658"/>
      <c r="DP17" s="659"/>
      <c r="DQ17" s="663">
        <v>1156889</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65257</v>
      </c>
      <c r="S18" s="658"/>
      <c r="T18" s="658"/>
      <c r="U18" s="658"/>
      <c r="V18" s="658"/>
      <c r="W18" s="658"/>
      <c r="X18" s="658"/>
      <c r="Y18" s="659"/>
      <c r="Z18" s="695">
        <v>0.4</v>
      </c>
      <c r="AA18" s="695"/>
      <c r="AB18" s="695"/>
      <c r="AC18" s="695"/>
      <c r="AD18" s="696">
        <v>65257</v>
      </c>
      <c r="AE18" s="696"/>
      <c r="AF18" s="696"/>
      <c r="AG18" s="696"/>
      <c r="AH18" s="696"/>
      <c r="AI18" s="696"/>
      <c r="AJ18" s="696"/>
      <c r="AK18" s="696"/>
      <c r="AL18" s="660">
        <v>0.6</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236</v>
      </c>
      <c r="BH18" s="658"/>
      <c r="BI18" s="658"/>
      <c r="BJ18" s="658"/>
      <c r="BK18" s="658"/>
      <c r="BL18" s="658"/>
      <c r="BM18" s="658"/>
      <c r="BN18" s="659"/>
      <c r="BO18" s="695" t="s">
        <v>130</v>
      </c>
      <c r="BP18" s="695"/>
      <c r="BQ18" s="695"/>
      <c r="BR18" s="695"/>
      <c r="BS18" s="696" t="s">
        <v>236</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54561</v>
      </c>
      <c r="S19" s="658"/>
      <c r="T19" s="658"/>
      <c r="U19" s="658"/>
      <c r="V19" s="658"/>
      <c r="W19" s="658"/>
      <c r="X19" s="658"/>
      <c r="Y19" s="659"/>
      <c r="Z19" s="695">
        <v>0.3</v>
      </c>
      <c r="AA19" s="695"/>
      <c r="AB19" s="695"/>
      <c r="AC19" s="695"/>
      <c r="AD19" s="696">
        <v>54561</v>
      </c>
      <c r="AE19" s="696"/>
      <c r="AF19" s="696"/>
      <c r="AG19" s="696"/>
      <c r="AH19" s="696"/>
      <c r="AI19" s="696"/>
      <c r="AJ19" s="696"/>
      <c r="AK19" s="696"/>
      <c r="AL19" s="660">
        <v>0.5</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1435</v>
      </c>
      <c r="BH19" s="658"/>
      <c r="BI19" s="658"/>
      <c r="BJ19" s="658"/>
      <c r="BK19" s="658"/>
      <c r="BL19" s="658"/>
      <c r="BM19" s="658"/>
      <c r="BN19" s="659"/>
      <c r="BO19" s="695">
        <v>0</v>
      </c>
      <c r="BP19" s="695"/>
      <c r="BQ19" s="695"/>
      <c r="BR19" s="695"/>
      <c r="BS19" s="696" t="s">
        <v>130</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236</v>
      </c>
      <c r="CS19" s="658"/>
      <c r="CT19" s="658"/>
      <c r="CU19" s="658"/>
      <c r="CV19" s="658"/>
      <c r="CW19" s="658"/>
      <c r="CX19" s="658"/>
      <c r="CY19" s="659"/>
      <c r="CZ19" s="695" t="s">
        <v>236</v>
      </c>
      <c r="DA19" s="695"/>
      <c r="DB19" s="695"/>
      <c r="DC19" s="695"/>
      <c r="DD19" s="663" t="s">
        <v>130</v>
      </c>
      <c r="DE19" s="658"/>
      <c r="DF19" s="658"/>
      <c r="DG19" s="658"/>
      <c r="DH19" s="658"/>
      <c r="DI19" s="658"/>
      <c r="DJ19" s="658"/>
      <c r="DK19" s="658"/>
      <c r="DL19" s="658"/>
      <c r="DM19" s="658"/>
      <c r="DN19" s="658"/>
      <c r="DO19" s="658"/>
      <c r="DP19" s="659"/>
      <c r="DQ19" s="663" t="s">
        <v>138</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v>10696</v>
      </c>
      <c r="S20" s="658"/>
      <c r="T20" s="658"/>
      <c r="U20" s="658"/>
      <c r="V20" s="658"/>
      <c r="W20" s="658"/>
      <c r="X20" s="658"/>
      <c r="Y20" s="659"/>
      <c r="Z20" s="695">
        <v>0.1</v>
      </c>
      <c r="AA20" s="695"/>
      <c r="AB20" s="695"/>
      <c r="AC20" s="695"/>
      <c r="AD20" s="696">
        <v>10696</v>
      </c>
      <c r="AE20" s="696"/>
      <c r="AF20" s="696"/>
      <c r="AG20" s="696"/>
      <c r="AH20" s="696"/>
      <c r="AI20" s="696"/>
      <c r="AJ20" s="696"/>
      <c r="AK20" s="696"/>
      <c r="AL20" s="660">
        <v>0.1</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1435</v>
      </c>
      <c r="BH20" s="658"/>
      <c r="BI20" s="658"/>
      <c r="BJ20" s="658"/>
      <c r="BK20" s="658"/>
      <c r="BL20" s="658"/>
      <c r="BM20" s="658"/>
      <c r="BN20" s="659"/>
      <c r="BO20" s="695">
        <v>0</v>
      </c>
      <c r="BP20" s="695"/>
      <c r="BQ20" s="695"/>
      <c r="BR20" s="695"/>
      <c r="BS20" s="696" t="s">
        <v>236</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17526275</v>
      </c>
      <c r="CS20" s="658"/>
      <c r="CT20" s="658"/>
      <c r="CU20" s="658"/>
      <c r="CV20" s="658"/>
      <c r="CW20" s="658"/>
      <c r="CX20" s="658"/>
      <c r="CY20" s="659"/>
      <c r="CZ20" s="695">
        <v>100</v>
      </c>
      <c r="DA20" s="695"/>
      <c r="DB20" s="695"/>
      <c r="DC20" s="695"/>
      <c r="DD20" s="663">
        <v>2259755</v>
      </c>
      <c r="DE20" s="658"/>
      <c r="DF20" s="658"/>
      <c r="DG20" s="658"/>
      <c r="DH20" s="658"/>
      <c r="DI20" s="658"/>
      <c r="DJ20" s="658"/>
      <c r="DK20" s="658"/>
      <c r="DL20" s="658"/>
      <c r="DM20" s="658"/>
      <c r="DN20" s="658"/>
      <c r="DO20" s="658"/>
      <c r="DP20" s="659"/>
      <c r="DQ20" s="663">
        <v>12043755</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903619</v>
      </c>
      <c r="S21" s="658"/>
      <c r="T21" s="658"/>
      <c r="U21" s="658"/>
      <c r="V21" s="658"/>
      <c r="W21" s="658"/>
      <c r="X21" s="658"/>
      <c r="Y21" s="659"/>
      <c r="Z21" s="695">
        <v>4.9000000000000004</v>
      </c>
      <c r="AA21" s="695"/>
      <c r="AB21" s="695"/>
      <c r="AC21" s="695"/>
      <c r="AD21" s="696">
        <v>748939</v>
      </c>
      <c r="AE21" s="696"/>
      <c r="AF21" s="696"/>
      <c r="AG21" s="696"/>
      <c r="AH21" s="696"/>
      <c r="AI21" s="696"/>
      <c r="AJ21" s="696"/>
      <c r="AK21" s="696"/>
      <c r="AL21" s="660">
        <v>6.6</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1435</v>
      </c>
      <c r="BH21" s="658"/>
      <c r="BI21" s="658"/>
      <c r="BJ21" s="658"/>
      <c r="BK21" s="658"/>
      <c r="BL21" s="658"/>
      <c r="BM21" s="658"/>
      <c r="BN21" s="659"/>
      <c r="BO21" s="695">
        <v>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748939</v>
      </c>
      <c r="S22" s="658"/>
      <c r="T22" s="658"/>
      <c r="U22" s="658"/>
      <c r="V22" s="658"/>
      <c r="W22" s="658"/>
      <c r="X22" s="658"/>
      <c r="Y22" s="659"/>
      <c r="Z22" s="695">
        <v>4.0999999999999996</v>
      </c>
      <c r="AA22" s="695"/>
      <c r="AB22" s="695"/>
      <c r="AC22" s="695"/>
      <c r="AD22" s="696">
        <v>748939</v>
      </c>
      <c r="AE22" s="696"/>
      <c r="AF22" s="696"/>
      <c r="AG22" s="696"/>
      <c r="AH22" s="696"/>
      <c r="AI22" s="696"/>
      <c r="AJ22" s="696"/>
      <c r="AK22" s="696"/>
      <c r="AL22" s="660">
        <v>6.6</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236</v>
      </c>
      <c r="BH22" s="658"/>
      <c r="BI22" s="658"/>
      <c r="BJ22" s="658"/>
      <c r="BK22" s="658"/>
      <c r="BL22" s="658"/>
      <c r="BM22" s="658"/>
      <c r="BN22" s="659"/>
      <c r="BO22" s="695" t="s">
        <v>138</v>
      </c>
      <c r="BP22" s="695"/>
      <c r="BQ22" s="695"/>
      <c r="BR22" s="695"/>
      <c r="BS22" s="696" t="s">
        <v>130</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154680</v>
      </c>
      <c r="S23" s="658"/>
      <c r="T23" s="658"/>
      <c r="U23" s="658"/>
      <c r="V23" s="658"/>
      <c r="W23" s="658"/>
      <c r="X23" s="658"/>
      <c r="Y23" s="659"/>
      <c r="Z23" s="695">
        <v>0.8</v>
      </c>
      <c r="AA23" s="695"/>
      <c r="AB23" s="695"/>
      <c r="AC23" s="695"/>
      <c r="AD23" s="696" t="s">
        <v>130</v>
      </c>
      <c r="AE23" s="696"/>
      <c r="AF23" s="696"/>
      <c r="AG23" s="696"/>
      <c r="AH23" s="696"/>
      <c r="AI23" s="696"/>
      <c r="AJ23" s="696"/>
      <c r="AK23" s="696"/>
      <c r="AL23" s="660" t="s">
        <v>130</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236</v>
      </c>
      <c r="BH23" s="658"/>
      <c r="BI23" s="658"/>
      <c r="BJ23" s="658"/>
      <c r="BK23" s="658"/>
      <c r="BL23" s="658"/>
      <c r="BM23" s="658"/>
      <c r="BN23" s="659"/>
      <c r="BO23" s="695" t="s">
        <v>130</v>
      </c>
      <c r="BP23" s="695"/>
      <c r="BQ23" s="695"/>
      <c r="BR23" s="695"/>
      <c r="BS23" s="696" t="s">
        <v>138</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236</v>
      </c>
      <c r="AA24" s="695"/>
      <c r="AB24" s="695"/>
      <c r="AC24" s="695"/>
      <c r="AD24" s="696" t="s">
        <v>130</v>
      </c>
      <c r="AE24" s="696"/>
      <c r="AF24" s="696"/>
      <c r="AG24" s="696"/>
      <c r="AH24" s="696"/>
      <c r="AI24" s="696"/>
      <c r="AJ24" s="696"/>
      <c r="AK24" s="696"/>
      <c r="AL24" s="660" t="s">
        <v>236</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236</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8144415</v>
      </c>
      <c r="CS24" s="713"/>
      <c r="CT24" s="713"/>
      <c r="CU24" s="713"/>
      <c r="CV24" s="713"/>
      <c r="CW24" s="713"/>
      <c r="CX24" s="713"/>
      <c r="CY24" s="738"/>
      <c r="CZ24" s="739">
        <v>46.5</v>
      </c>
      <c r="DA24" s="721"/>
      <c r="DB24" s="721"/>
      <c r="DC24" s="741"/>
      <c r="DD24" s="737">
        <v>5399443</v>
      </c>
      <c r="DE24" s="713"/>
      <c r="DF24" s="713"/>
      <c r="DG24" s="713"/>
      <c r="DH24" s="713"/>
      <c r="DI24" s="713"/>
      <c r="DJ24" s="713"/>
      <c r="DK24" s="738"/>
      <c r="DL24" s="737">
        <v>5343339</v>
      </c>
      <c r="DM24" s="713"/>
      <c r="DN24" s="713"/>
      <c r="DO24" s="713"/>
      <c r="DP24" s="713"/>
      <c r="DQ24" s="713"/>
      <c r="DR24" s="713"/>
      <c r="DS24" s="713"/>
      <c r="DT24" s="713"/>
      <c r="DU24" s="713"/>
      <c r="DV24" s="738"/>
      <c r="DW24" s="739">
        <v>46.4</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11402874</v>
      </c>
      <c r="S25" s="658"/>
      <c r="T25" s="658"/>
      <c r="U25" s="658"/>
      <c r="V25" s="658"/>
      <c r="W25" s="658"/>
      <c r="X25" s="658"/>
      <c r="Y25" s="659"/>
      <c r="Z25" s="695">
        <v>61.8</v>
      </c>
      <c r="AA25" s="695"/>
      <c r="AB25" s="695"/>
      <c r="AC25" s="695"/>
      <c r="AD25" s="696">
        <v>11248194</v>
      </c>
      <c r="AE25" s="696"/>
      <c r="AF25" s="696"/>
      <c r="AG25" s="696"/>
      <c r="AH25" s="696"/>
      <c r="AI25" s="696"/>
      <c r="AJ25" s="696"/>
      <c r="AK25" s="696"/>
      <c r="AL25" s="660">
        <v>99.4</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138</v>
      </c>
      <c r="BH25" s="658"/>
      <c r="BI25" s="658"/>
      <c r="BJ25" s="658"/>
      <c r="BK25" s="658"/>
      <c r="BL25" s="658"/>
      <c r="BM25" s="658"/>
      <c r="BN25" s="659"/>
      <c r="BO25" s="695" t="s">
        <v>236</v>
      </c>
      <c r="BP25" s="695"/>
      <c r="BQ25" s="695"/>
      <c r="BR25" s="695"/>
      <c r="BS25" s="696" t="s">
        <v>138</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3390545</v>
      </c>
      <c r="CS25" s="670"/>
      <c r="CT25" s="670"/>
      <c r="CU25" s="670"/>
      <c r="CV25" s="670"/>
      <c r="CW25" s="670"/>
      <c r="CX25" s="670"/>
      <c r="CY25" s="671"/>
      <c r="CZ25" s="660">
        <v>19.3</v>
      </c>
      <c r="DA25" s="672"/>
      <c r="DB25" s="672"/>
      <c r="DC25" s="673"/>
      <c r="DD25" s="663">
        <v>2999630</v>
      </c>
      <c r="DE25" s="670"/>
      <c r="DF25" s="670"/>
      <c r="DG25" s="670"/>
      <c r="DH25" s="670"/>
      <c r="DI25" s="670"/>
      <c r="DJ25" s="670"/>
      <c r="DK25" s="671"/>
      <c r="DL25" s="663">
        <v>2990165</v>
      </c>
      <c r="DM25" s="670"/>
      <c r="DN25" s="670"/>
      <c r="DO25" s="670"/>
      <c r="DP25" s="670"/>
      <c r="DQ25" s="670"/>
      <c r="DR25" s="670"/>
      <c r="DS25" s="670"/>
      <c r="DT25" s="670"/>
      <c r="DU25" s="670"/>
      <c r="DV25" s="671"/>
      <c r="DW25" s="660">
        <v>25.9</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7872</v>
      </c>
      <c r="S26" s="658"/>
      <c r="T26" s="658"/>
      <c r="U26" s="658"/>
      <c r="V26" s="658"/>
      <c r="W26" s="658"/>
      <c r="X26" s="658"/>
      <c r="Y26" s="659"/>
      <c r="Z26" s="695">
        <v>0</v>
      </c>
      <c r="AA26" s="695"/>
      <c r="AB26" s="695"/>
      <c r="AC26" s="695"/>
      <c r="AD26" s="696">
        <v>7872</v>
      </c>
      <c r="AE26" s="696"/>
      <c r="AF26" s="696"/>
      <c r="AG26" s="696"/>
      <c r="AH26" s="696"/>
      <c r="AI26" s="696"/>
      <c r="AJ26" s="696"/>
      <c r="AK26" s="696"/>
      <c r="AL26" s="660">
        <v>0.1</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138</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1812452</v>
      </c>
      <c r="CS26" s="658"/>
      <c r="CT26" s="658"/>
      <c r="CU26" s="658"/>
      <c r="CV26" s="658"/>
      <c r="CW26" s="658"/>
      <c r="CX26" s="658"/>
      <c r="CY26" s="659"/>
      <c r="CZ26" s="660">
        <v>10.3</v>
      </c>
      <c r="DA26" s="672"/>
      <c r="DB26" s="672"/>
      <c r="DC26" s="673"/>
      <c r="DD26" s="663">
        <v>1608460</v>
      </c>
      <c r="DE26" s="658"/>
      <c r="DF26" s="658"/>
      <c r="DG26" s="658"/>
      <c r="DH26" s="658"/>
      <c r="DI26" s="658"/>
      <c r="DJ26" s="658"/>
      <c r="DK26" s="659"/>
      <c r="DL26" s="663" t="s">
        <v>236</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37766</v>
      </c>
      <c r="S27" s="658"/>
      <c r="T27" s="658"/>
      <c r="U27" s="658"/>
      <c r="V27" s="658"/>
      <c r="W27" s="658"/>
      <c r="X27" s="658"/>
      <c r="Y27" s="659"/>
      <c r="Z27" s="695">
        <v>0.2</v>
      </c>
      <c r="AA27" s="695"/>
      <c r="AB27" s="695"/>
      <c r="AC27" s="695"/>
      <c r="AD27" s="696" t="s">
        <v>130</v>
      </c>
      <c r="AE27" s="696"/>
      <c r="AF27" s="696"/>
      <c r="AG27" s="696"/>
      <c r="AH27" s="696"/>
      <c r="AI27" s="696"/>
      <c r="AJ27" s="696"/>
      <c r="AK27" s="696"/>
      <c r="AL27" s="660" t="s">
        <v>138</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8712752</v>
      </c>
      <c r="BH27" s="658"/>
      <c r="BI27" s="658"/>
      <c r="BJ27" s="658"/>
      <c r="BK27" s="658"/>
      <c r="BL27" s="658"/>
      <c r="BM27" s="658"/>
      <c r="BN27" s="659"/>
      <c r="BO27" s="695">
        <v>100</v>
      </c>
      <c r="BP27" s="695"/>
      <c r="BQ27" s="695"/>
      <c r="BR27" s="695"/>
      <c r="BS27" s="696" t="s">
        <v>236</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3596981</v>
      </c>
      <c r="CS27" s="670"/>
      <c r="CT27" s="670"/>
      <c r="CU27" s="670"/>
      <c r="CV27" s="670"/>
      <c r="CW27" s="670"/>
      <c r="CX27" s="670"/>
      <c r="CY27" s="671"/>
      <c r="CZ27" s="660">
        <v>20.5</v>
      </c>
      <c r="DA27" s="672"/>
      <c r="DB27" s="672"/>
      <c r="DC27" s="673"/>
      <c r="DD27" s="663">
        <v>1242924</v>
      </c>
      <c r="DE27" s="670"/>
      <c r="DF27" s="670"/>
      <c r="DG27" s="670"/>
      <c r="DH27" s="670"/>
      <c r="DI27" s="670"/>
      <c r="DJ27" s="670"/>
      <c r="DK27" s="671"/>
      <c r="DL27" s="663">
        <v>1196285</v>
      </c>
      <c r="DM27" s="670"/>
      <c r="DN27" s="670"/>
      <c r="DO27" s="670"/>
      <c r="DP27" s="670"/>
      <c r="DQ27" s="670"/>
      <c r="DR27" s="670"/>
      <c r="DS27" s="670"/>
      <c r="DT27" s="670"/>
      <c r="DU27" s="670"/>
      <c r="DV27" s="671"/>
      <c r="DW27" s="660">
        <v>10.4</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161541</v>
      </c>
      <c r="S28" s="658"/>
      <c r="T28" s="658"/>
      <c r="U28" s="658"/>
      <c r="V28" s="658"/>
      <c r="W28" s="658"/>
      <c r="X28" s="658"/>
      <c r="Y28" s="659"/>
      <c r="Z28" s="695">
        <v>0.9</v>
      </c>
      <c r="AA28" s="695"/>
      <c r="AB28" s="695"/>
      <c r="AC28" s="695"/>
      <c r="AD28" s="696">
        <v>26098</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1156889</v>
      </c>
      <c r="CS28" s="658"/>
      <c r="CT28" s="658"/>
      <c r="CU28" s="658"/>
      <c r="CV28" s="658"/>
      <c r="CW28" s="658"/>
      <c r="CX28" s="658"/>
      <c r="CY28" s="659"/>
      <c r="CZ28" s="660">
        <v>6.6</v>
      </c>
      <c r="DA28" s="672"/>
      <c r="DB28" s="672"/>
      <c r="DC28" s="673"/>
      <c r="DD28" s="663">
        <v>1156889</v>
      </c>
      <c r="DE28" s="658"/>
      <c r="DF28" s="658"/>
      <c r="DG28" s="658"/>
      <c r="DH28" s="658"/>
      <c r="DI28" s="658"/>
      <c r="DJ28" s="658"/>
      <c r="DK28" s="659"/>
      <c r="DL28" s="663">
        <v>1156889</v>
      </c>
      <c r="DM28" s="658"/>
      <c r="DN28" s="658"/>
      <c r="DO28" s="658"/>
      <c r="DP28" s="658"/>
      <c r="DQ28" s="658"/>
      <c r="DR28" s="658"/>
      <c r="DS28" s="658"/>
      <c r="DT28" s="658"/>
      <c r="DU28" s="658"/>
      <c r="DV28" s="659"/>
      <c r="DW28" s="660">
        <v>10</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73806</v>
      </c>
      <c r="S29" s="658"/>
      <c r="T29" s="658"/>
      <c r="U29" s="658"/>
      <c r="V29" s="658"/>
      <c r="W29" s="658"/>
      <c r="X29" s="658"/>
      <c r="Y29" s="659"/>
      <c r="Z29" s="695">
        <v>0.4</v>
      </c>
      <c r="AA29" s="695"/>
      <c r="AB29" s="695"/>
      <c r="AC29" s="695"/>
      <c r="AD29" s="696" t="s">
        <v>138</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308</v>
      </c>
      <c r="CG29" s="655"/>
      <c r="CH29" s="655"/>
      <c r="CI29" s="655"/>
      <c r="CJ29" s="655"/>
      <c r="CK29" s="655"/>
      <c r="CL29" s="655"/>
      <c r="CM29" s="655"/>
      <c r="CN29" s="655"/>
      <c r="CO29" s="655"/>
      <c r="CP29" s="655"/>
      <c r="CQ29" s="656"/>
      <c r="CR29" s="657">
        <v>1156889</v>
      </c>
      <c r="CS29" s="670"/>
      <c r="CT29" s="670"/>
      <c r="CU29" s="670"/>
      <c r="CV29" s="670"/>
      <c r="CW29" s="670"/>
      <c r="CX29" s="670"/>
      <c r="CY29" s="671"/>
      <c r="CZ29" s="660">
        <v>6.6</v>
      </c>
      <c r="DA29" s="672"/>
      <c r="DB29" s="672"/>
      <c r="DC29" s="673"/>
      <c r="DD29" s="663">
        <v>1156889</v>
      </c>
      <c r="DE29" s="670"/>
      <c r="DF29" s="670"/>
      <c r="DG29" s="670"/>
      <c r="DH29" s="670"/>
      <c r="DI29" s="670"/>
      <c r="DJ29" s="670"/>
      <c r="DK29" s="671"/>
      <c r="DL29" s="663">
        <v>1156889</v>
      </c>
      <c r="DM29" s="670"/>
      <c r="DN29" s="670"/>
      <c r="DO29" s="670"/>
      <c r="DP29" s="670"/>
      <c r="DQ29" s="670"/>
      <c r="DR29" s="670"/>
      <c r="DS29" s="670"/>
      <c r="DT29" s="670"/>
      <c r="DU29" s="670"/>
      <c r="DV29" s="671"/>
      <c r="DW29" s="660">
        <v>10</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2718632</v>
      </c>
      <c r="S30" s="658"/>
      <c r="T30" s="658"/>
      <c r="U30" s="658"/>
      <c r="V30" s="658"/>
      <c r="W30" s="658"/>
      <c r="X30" s="658"/>
      <c r="Y30" s="659"/>
      <c r="Z30" s="695">
        <v>14.7</v>
      </c>
      <c r="AA30" s="695"/>
      <c r="AB30" s="695"/>
      <c r="AC30" s="695"/>
      <c r="AD30" s="696" t="s">
        <v>130</v>
      </c>
      <c r="AE30" s="696"/>
      <c r="AF30" s="696"/>
      <c r="AG30" s="696"/>
      <c r="AH30" s="696"/>
      <c r="AI30" s="696"/>
      <c r="AJ30" s="696"/>
      <c r="AK30" s="696"/>
      <c r="AL30" s="660" t="s">
        <v>138</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32"/>
      <c r="BI30" s="732"/>
      <c r="BJ30" s="732"/>
      <c r="BK30" s="732"/>
      <c r="BL30" s="732"/>
      <c r="BM30" s="732"/>
      <c r="BN30" s="732"/>
      <c r="BO30" s="732"/>
      <c r="BP30" s="732"/>
      <c r="BQ30" s="733"/>
      <c r="BR30" s="709" t="s">
        <v>311</v>
      </c>
      <c r="BS30" s="732"/>
      <c r="BT30" s="732"/>
      <c r="BU30" s="732"/>
      <c r="BV30" s="732"/>
      <c r="BW30" s="732"/>
      <c r="BX30" s="732"/>
      <c r="BY30" s="732"/>
      <c r="BZ30" s="732"/>
      <c r="CA30" s="732"/>
      <c r="CB30" s="733"/>
      <c r="CD30" s="678"/>
      <c r="CE30" s="679"/>
      <c r="CF30" s="654" t="s">
        <v>312</v>
      </c>
      <c r="CG30" s="655"/>
      <c r="CH30" s="655"/>
      <c r="CI30" s="655"/>
      <c r="CJ30" s="655"/>
      <c r="CK30" s="655"/>
      <c r="CL30" s="655"/>
      <c r="CM30" s="655"/>
      <c r="CN30" s="655"/>
      <c r="CO30" s="655"/>
      <c r="CP30" s="655"/>
      <c r="CQ30" s="656"/>
      <c r="CR30" s="657">
        <v>1119350</v>
      </c>
      <c r="CS30" s="658"/>
      <c r="CT30" s="658"/>
      <c r="CU30" s="658"/>
      <c r="CV30" s="658"/>
      <c r="CW30" s="658"/>
      <c r="CX30" s="658"/>
      <c r="CY30" s="659"/>
      <c r="CZ30" s="660">
        <v>6.4</v>
      </c>
      <c r="DA30" s="672"/>
      <c r="DB30" s="672"/>
      <c r="DC30" s="673"/>
      <c r="DD30" s="663">
        <v>1119350</v>
      </c>
      <c r="DE30" s="658"/>
      <c r="DF30" s="658"/>
      <c r="DG30" s="658"/>
      <c r="DH30" s="658"/>
      <c r="DI30" s="658"/>
      <c r="DJ30" s="658"/>
      <c r="DK30" s="659"/>
      <c r="DL30" s="663">
        <v>1119350</v>
      </c>
      <c r="DM30" s="658"/>
      <c r="DN30" s="658"/>
      <c r="DO30" s="658"/>
      <c r="DP30" s="658"/>
      <c r="DQ30" s="658"/>
      <c r="DR30" s="658"/>
      <c r="DS30" s="658"/>
      <c r="DT30" s="658"/>
      <c r="DU30" s="658"/>
      <c r="DV30" s="659"/>
      <c r="DW30" s="660">
        <v>9.6999999999999993</v>
      </c>
      <c r="DX30" s="672"/>
      <c r="DY30" s="672"/>
      <c r="DZ30" s="672"/>
      <c r="EA30" s="672"/>
      <c r="EB30" s="672"/>
      <c r="EC30" s="684"/>
    </row>
    <row r="31" spans="2:133" ht="11.25" customHeight="1" x14ac:dyDescent="0.2">
      <c r="B31" s="724" t="s">
        <v>313</v>
      </c>
      <c r="C31" s="725"/>
      <c r="D31" s="725"/>
      <c r="E31" s="725"/>
      <c r="F31" s="725"/>
      <c r="G31" s="725"/>
      <c r="H31" s="725"/>
      <c r="I31" s="725"/>
      <c r="J31" s="725"/>
      <c r="K31" s="725"/>
      <c r="L31" s="725"/>
      <c r="M31" s="725"/>
      <c r="N31" s="725"/>
      <c r="O31" s="725"/>
      <c r="P31" s="725"/>
      <c r="Q31" s="726"/>
      <c r="R31" s="657" t="s">
        <v>236</v>
      </c>
      <c r="S31" s="658"/>
      <c r="T31" s="658"/>
      <c r="U31" s="658"/>
      <c r="V31" s="658"/>
      <c r="W31" s="658"/>
      <c r="X31" s="658"/>
      <c r="Y31" s="659"/>
      <c r="Z31" s="695" t="s">
        <v>138</v>
      </c>
      <c r="AA31" s="695"/>
      <c r="AB31" s="695"/>
      <c r="AC31" s="695"/>
      <c r="AD31" s="696" t="s">
        <v>130</v>
      </c>
      <c r="AE31" s="696"/>
      <c r="AF31" s="696"/>
      <c r="AG31" s="696"/>
      <c r="AH31" s="696"/>
      <c r="AI31" s="696"/>
      <c r="AJ31" s="696"/>
      <c r="AK31" s="696"/>
      <c r="AL31" s="660" t="s">
        <v>130</v>
      </c>
      <c r="AM31" s="661"/>
      <c r="AN31" s="661"/>
      <c r="AO31" s="697"/>
      <c r="AP31" s="727" t="s">
        <v>314</v>
      </c>
      <c r="AQ31" s="728"/>
      <c r="AR31" s="728"/>
      <c r="AS31" s="728"/>
      <c r="AT31" s="729" t="s">
        <v>315</v>
      </c>
      <c r="AU31" s="218"/>
      <c r="AV31" s="218"/>
      <c r="AW31" s="218"/>
      <c r="AX31" s="715" t="s">
        <v>189</v>
      </c>
      <c r="AY31" s="716"/>
      <c r="AZ31" s="716"/>
      <c r="BA31" s="716"/>
      <c r="BB31" s="716"/>
      <c r="BC31" s="716"/>
      <c r="BD31" s="716"/>
      <c r="BE31" s="716"/>
      <c r="BF31" s="717"/>
      <c r="BG31" s="719">
        <v>99.3</v>
      </c>
      <c r="BH31" s="720"/>
      <c r="BI31" s="720"/>
      <c r="BJ31" s="720"/>
      <c r="BK31" s="720"/>
      <c r="BL31" s="720"/>
      <c r="BM31" s="721">
        <v>97.8</v>
      </c>
      <c r="BN31" s="720"/>
      <c r="BO31" s="720"/>
      <c r="BP31" s="720"/>
      <c r="BQ31" s="722"/>
      <c r="BR31" s="719">
        <v>99.3</v>
      </c>
      <c r="BS31" s="720"/>
      <c r="BT31" s="720"/>
      <c r="BU31" s="720"/>
      <c r="BV31" s="720"/>
      <c r="BW31" s="720"/>
      <c r="BX31" s="721">
        <v>97.8</v>
      </c>
      <c r="BY31" s="720"/>
      <c r="BZ31" s="720"/>
      <c r="CA31" s="720"/>
      <c r="CB31" s="722"/>
      <c r="CD31" s="678"/>
      <c r="CE31" s="679"/>
      <c r="CF31" s="654" t="s">
        <v>316</v>
      </c>
      <c r="CG31" s="655"/>
      <c r="CH31" s="655"/>
      <c r="CI31" s="655"/>
      <c r="CJ31" s="655"/>
      <c r="CK31" s="655"/>
      <c r="CL31" s="655"/>
      <c r="CM31" s="655"/>
      <c r="CN31" s="655"/>
      <c r="CO31" s="655"/>
      <c r="CP31" s="655"/>
      <c r="CQ31" s="656"/>
      <c r="CR31" s="657">
        <v>37539</v>
      </c>
      <c r="CS31" s="670"/>
      <c r="CT31" s="670"/>
      <c r="CU31" s="670"/>
      <c r="CV31" s="670"/>
      <c r="CW31" s="670"/>
      <c r="CX31" s="670"/>
      <c r="CY31" s="671"/>
      <c r="CZ31" s="660">
        <v>0.2</v>
      </c>
      <c r="DA31" s="672"/>
      <c r="DB31" s="672"/>
      <c r="DC31" s="673"/>
      <c r="DD31" s="663">
        <v>37539</v>
      </c>
      <c r="DE31" s="670"/>
      <c r="DF31" s="670"/>
      <c r="DG31" s="670"/>
      <c r="DH31" s="670"/>
      <c r="DI31" s="670"/>
      <c r="DJ31" s="670"/>
      <c r="DK31" s="671"/>
      <c r="DL31" s="663">
        <v>37539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1318722</v>
      </c>
      <c r="S32" s="658"/>
      <c r="T32" s="658"/>
      <c r="U32" s="658"/>
      <c r="V32" s="658"/>
      <c r="W32" s="658"/>
      <c r="X32" s="658"/>
      <c r="Y32" s="659"/>
      <c r="Z32" s="695">
        <v>7.1</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0"/>
      <c r="AU32" s="214" t="s">
        <v>318</v>
      </c>
      <c r="AX32" s="654" t="s">
        <v>319</v>
      </c>
      <c r="AY32" s="655"/>
      <c r="AZ32" s="655"/>
      <c r="BA32" s="655"/>
      <c r="BB32" s="655"/>
      <c r="BC32" s="655"/>
      <c r="BD32" s="655"/>
      <c r="BE32" s="655"/>
      <c r="BF32" s="656"/>
      <c r="BG32" s="723">
        <v>98.9</v>
      </c>
      <c r="BH32" s="670"/>
      <c r="BI32" s="670"/>
      <c r="BJ32" s="670"/>
      <c r="BK32" s="670"/>
      <c r="BL32" s="670"/>
      <c r="BM32" s="661">
        <v>96.4</v>
      </c>
      <c r="BN32" s="670"/>
      <c r="BO32" s="670"/>
      <c r="BP32" s="670"/>
      <c r="BQ32" s="693"/>
      <c r="BR32" s="723">
        <v>98.8</v>
      </c>
      <c r="BS32" s="670"/>
      <c r="BT32" s="670"/>
      <c r="BU32" s="670"/>
      <c r="BV32" s="670"/>
      <c r="BW32" s="670"/>
      <c r="BX32" s="661">
        <v>96.4</v>
      </c>
      <c r="BY32" s="670"/>
      <c r="BZ32" s="670"/>
      <c r="CA32" s="670"/>
      <c r="CB32" s="693"/>
      <c r="CD32" s="680"/>
      <c r="CE32" s="681"/>
      <c r="CF32" s="654" t="s">
        <v>320</v>
      </c>
      <c r="CG32" s="655"/>
      <c r="CH32" s="655"/>
      <c r="CI32" s="655"/>
      <c r="CJ32" s="655"/>
      <c r="CK32" s="655"/>
      <c r="CL32" s="655"/>
      <c r="CM32" s="655"/>
      <c r="CN32" s="655"/>
      <c r="CO32" s="655"/>
      <c r="CP32" s="655"/>
      <c r="CQ32" s="656"/>
      <c r="CR32" s="657" t="s">
        <v>130</v>
      </c>
      <c r="CS32" s="658"/>
      <c r="CT32" s="658"/>
      <c r="CU32" s="658"/>
      <c r="CV32" s="658"/>
      <c r="CW32" s="658"/>
      <c r="CX32" s="658"/>
      <c r="CY32" s="659"/>
      <c r="CZ32" s="660" t="s">
        <v>130</v>
      </c>
      <c r="DA32" s="672"/>
      <c r="DB32" s="672"/>
      <c r="DC32" s="673"/>
      <c r="DD32" s="663" t="s">
        <v>236</v>
      </c>
      <c r="DE32" s="658"/>
      <c r="DF32" s="658"/>
      <c r="DG32" s="658"/>
      <c r="DH32" s="658"/>
      <c r="DI32" s="658"/>
      <c r="DJ32" s="658"/>
      <c r="DK32" s="659"/>
      <c r="DL32" s="663" t="s">
        <v>138</v>
      </c>
      <c r="DM32" s="658"/>
      <c r="DN32" s="658"/>
      <c r="DO32" s="658"/>
      <c r="DP32" s="658"/>
      <c r="DQ32" s="658"/>
      <c r="DR32" s="658"/>
      <c r="DS32" s="658"/>
      <c r="DT32" s="658"/>
      <c r="DU32" s="658"/>
      <c r="DV32" s="659"/>
      <c r="DW32" s="660" t="s">
        <v>236</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138016</v>
      </c>
      <c r="S33" s="658"/>
      <c r="T33" s="658"/>
      <c r="U33" s="658"/>
      <c r="V33" s="658"/>
      <c r="W33" s="658"/>
      <c r="X33" s="658"/>
      <c r="Y33" s="659"/>
      <c r="Z33" s="695">
        <v>0.7</v>
      </c>
      <c r="AA33" s="695"/>
      <c r="AB33" s="695"/>
      <c r="AC33" s="695"/>
      <c r="AD33" s="696">
        <v>19843</v>
      </c>
      <c r="AE33" s="696"/>
      <c r="AF33" s="696"/>
      <c r="AG33" s="696"/>
      <c r="AH33" s="696"/>
      <c r="AI33" s="696"/>
      <c r="AJ33" s="696"/>
      <c r="AK33" s="696"/>
      <c r="AL33" s="660">
        <v>0.2</v>
      </c>
      <c r="AM33" s="661"/>
      <c r="AN33" s="661"/>
      <c r="AO33" s="697"/>
      <c r="AP33" s="700"/>
      <c r="AQ33" s="701"/>
      <c r="AR33" s="701"/>
      <c r="AS33" s="701"/>
      <c r="AT33" s="731"/>
      <c r="AU33" s="219"/>
      <c r="AV33" s="219"/>
      <c r="AW33" s="219"/>
      <c r="AX33" s="638" t="s">
        <v>322</v>
      </c>
      <c r="AY33" s="639"/>
      <c r="AZ33" s="639"/>
      <c r="BA33" s="639"/>
      <c r="BB33" s="639"/>
      <c r="BC33" s="639"/>
      <c r="BD33" s="639"/>
      <c r="BE33" s="639"/>
      <c r="BF33" s="640"/>
      <c r="BG33" s="718">
        <v>99.5</v>
      </c>
      <c r="BH33" s="642"/>
      <c r="BI33" s="642"/>
      <c r="BJ33" s="642"/>
      <c r="BK33" s="642"/>
      <c r="BL33" s="642"/>
      <c r="BM33" s="688">
        <v>98.5</v>
      </c>
      <c r="BN33" s="642"/>
      <c r="BO33" s="642"/>
      <c r="BP33" s="642"/>
      <c r="BQ33" s="705"/>
      <c r="BR33" s="718">
        <v>99.5</v>
      </c>
      <c r="BS33" s="642"/>
      <c r="BT33" s="642"/>
      <c r="BU33" s="642"/>
      <c r="BV33" s="642"/>
      <c r="BW33" s="642"/>
      <c r="BX33" s="688">
        <v>98.5</v>
      </c>
      <c r="BY33" s="642"/>
      <c r="BZ33" s="642"/>
      <c r="CA33" s="642"/>
      <c r="CB33" s="705"/>
      <c r="CD33" s="654" t="s">
        <v>323</v>
      </c>
      <c r="CE33" s="655"/>
      <c r="CF33" s="655"/>
      <c r="CG33" s="655"/>
      <c r="CH33" s="655"/>
      <c r="CI33" s="655"/>
      <c r="CJ33" s="655"/>
      <c r="CK33" s="655"/>
      <c r="CL33" s="655"/>
      <c r="CM33" s="655"/>
      <c r="CN33" s="655"/>
      <c r="CO33" s="655"/>
      <c r="CP33" s="655"/>
      <c r="CQ33" s="656"/>
      <c r="CR33" s="657">
        <v>7122105</v>
      </c>
      <c r="CS33" s="670"/>
      <c r="CT33" s="670"/>
      <c r="CU33" s="670"/>
      <c r="CV33" s="670"/>
      <c r="CW33" s="670"/>
      <c r="CX33" s="670"/>
      <c r="CY33" s="671"/>
      <c r="CZ33" s="660">
        <v>40.6</v>
      </c>
      <c r="DA33" s="672"/>
      <c r="DB33" s="672"/>
      <c r="DC33" s="673"/>
      <c r="DD33" s="663">
        <v>6164536</v>
      </c>
      <c r="DE33" s="670"/>
      <c r="DF33" s="670"/>
      <c r="DG33" s="670"/>
      <c r="DH33" s="670"/>
      <c r="DI33" s="670"/>
      <c r="DJ33" s="670"/>
      <c r="DK33" s="671"/>
      <c r="DL33" s="663">
        <v>4955892</v>
      </c>
      <c r="DM33" s="670"/>
      <c r="DN33" s="670"/>
      <c r="DO33" s="670"/>
      <c r="DP33" s="670"/>
      <c r="DQ33" s="670"/>
      <c r="DR33" s="670"/>
      <c r="DS33" s="670"/>
      <c r="DT33" s="670"/>
      <c r="DU33" s="670"/>
      <c r="DV33" s="671"/>
      <c r="DW33" s="660">
        <v>43</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9180</v>
      </c>
      <c r="S34" s="658"/>
      <c r="T34" s="658"/>
      <c r="U34" s="658"/>
      <c r="V34" s="658"/>
      <c r="W34" s="658"/>
      <c r="X34" s="658"/>
      <c r="Y34" s="659"/>
      <c r="Z34" s="695">
        <v>0</v>
      </c>
      <c r="AA34" s="695"/>
      <c r="AB34" s="695"/>
      <c r="AC34" s="695"/>
      <c r="AD34" s="696" t="s">
        <v>130</v>
      </c>
      <c r="AE34" s="696"/>
      <c r="AF34" s="696"/>
      <c r="AG34" s="696"/>
      <c r="AH34" s="696"/>
      <c r="AI34" s="696"/>
      <c r="AJ34" s="696"/>
      <c r="AK34" s="696"/>
      <c r="AL34" s="660" t="s">
        <v>236</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2393538</v>
      </c>
      <c r="CS34" s="658"/>
      <c r="CT34" s="658"/>
      <c r="CU34" s="658"/>
      <c r="CV34" s="658"/>
      <c r="CW34" s="658"/>
      <c r="CX34" s="658"/>
      <c r="CY34" s="659"/>
      <c r="CZ34" s="660">
        <v>13.7</v>
      </c>
      <c r="DA34" s="672"/>
      <c r="DB34" s="672"/>
      <c r="DC34" s="673"/>
      <c r="DD34" s="663">
        <v>1905916</v>
      </c>
      <c r="DE34" s="658"/>
      <c r="DF34" s="658"/>
      <c r="DG34" s="658"/>
      <c r="DH34" s="658"/>
      <c r="DI34" s="658"/>
      <c r="DJ34" s="658"/>
      <c r="DK34" s="659"/>
      <c r="DL34" s="663">
        <v>1741796</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30402</v>
      </c>
      <c r="S35" s="658"/>
      <c r="T35" s="658"/>
      <c r="U35" s="658"/>
      <c r="V35" s="658"/>
      <c r="W35" s="658"/>
      <c r="X35" s="658"/>
      <c r="Y35" s="659"/>
      <c r="Z35" s="695">
        <v>0.2</v>
      </c>
      <c r="AA35" s="695"/>
      <c r="AB35" s="695"/>
      <c r="AC35" s="695"/>
      <c r="AD35" s="696" t="s">
        <v>236</v>
      </c>
      <c r="AE35" s="696"/>
      <c r="AF35" s="696"/>
      <c r="AG35" s="696"/>
      <c r="AH35" s="696"/>
      <c r="AI35" s="696"/>
      <c r="AJ35" s="696"/>
      <c r="AK35" s="696"/>
      <c r="AL35" s="660" t="s">
        <v>130</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262275</v>
      </c>
      <c r="CS35" s="670"/>
      <c r="CT35" s="670"/>
      <c r="CU35" s="670"/>
      <c r="CV35" s="670"/>
      <c r="CW35" s="670"/>
      <c r="CX35" s="670"/>
      <c r="CY35" s="671"/>
      <c r="CZ35" s="660">
        <v>1.5</v>
      </c>
      <c r="DA35" s="672"/>
      <c r="DB35" s="672"/>
      <c r="DC35" s="673"/>
      <c r="DD35" s="663">
        <v>240683</v>
      </c>
      <c r="DE35" s="670"/>
      <c r="DF35" s="670"/>
      <c r="DG35" s="670"/>
      <c r="DH35" s="670"/>
      <c r="DI35" s="670"/>
      <c r="DJ35" s="670"/>
      <c r="DK35" s="671"/>
      <c r="DL35" s="663">
        <v>240683</v>
      </c>
      <c r="DM35" s="670"/>
      <c r="DN35" s="670"/>
      <c r="DO35" s="670"/>
      <c r="DP35" s="670"/>
      <c r="DQ35" s="670"/>
      <c r="DR35" s="670"/>
      <c r="DS35" s="670"/>
      <c r="DT35" s="670"/>
      <c r="DU35" s="670"/>
      <c r="DV35" s="671"/>
      <c r="DW35" s="660">
        <v>2.1</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796849</v>
      </c>
      <c r="S36" s="658"/>
      <c r="T36" s="658"/>
      <c r="U36" s="658"/>
      <c r="V36" s="658"/>
      <c r="W36" s="658"/>
      <c r="X36" s="658"/>
      <c r="Y36" s="659"/>
      <c r="Z36" s="695">
        <v>4.3</v>
      </c>
      <c r="AA36" s="695"/>
      <c r="AB36" s="695"/>
      <c r="AC36" s="695"/>
      <c r="AD36" s="696" t="s">
        <v>130</v>
      </c>
      <c r="AE36" s="696"/>
      <c r="AF36" s="696"/>
      <c r="AG36" s="696"/>
      <c r="AH36" s="696"/>
      <c r="AI36" s="696"/>
      <c r="AJ36" s="696"/>
      <c r="AK36" s="696"/>
      <c r="AL36" s="660" t="s">
        <v>236</v>
      </c>
      <c r="AM36" s="661"/>
      <c r="AN36" s="661"/>
      <c r="AO36" s="697"/>
      <c r="AP36" s="222"/>
      <c r="AQ36" s="706" t="s">
        <v>331</v>
      </c>
      <c r="AR36" s="707"/>
      <c r="AS36" s="707"/>
      <c r="AT36" s="707"/>
      <c r="AU36" s="707"/>
      <c r="AV36" s="707"/>
      <c r="AW36" s="707"/>
      <c r="AX36" s="707"/>
      <c r="AY36" s="708"/>
      <c r="AZ36" s="712">
        <v>1970950</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43392</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2644474</v>
      </c>
      <c r="CS36" s="658"/>
      <c r="CT36" s="658"/>
      <c r="CU36" s="658"/>
      <c r="CV36" s="658"/>
      <c r="CW36" s="658"/>
      <c r="CX36" s="658"/>
      <c r="CY36" s="659"/>
      <c r="CZ36" s="660">
        <v>15.1</v>
      </c>
      <c r="DA36" s="672"/>
      <c r="DB36" s="672"/>
      <c r="DC36" s="673"/>
      <c r="DD36" s="663">
        <v>2468892</v>
      </c>
      <c r="DE36" s="658"/>
      <c r="DF36" s="658"/>
      <c r="DG36" s="658"/>
      <c r="DH36" s="658"/>
      <c r="DI36" s="658"/>
      <c r="DJ36" s="658"/>
      <c r="DK36" s="659"/>
      <c r="DL36" s="663">
        <v>1805733</v>
      </c>
      <c r="DM36" s="658"/>
      <c r="DN36" s="658"/>
      <c r="DO36" s="658"/>
      <c r="DP36" s="658"/>
      <c r="DQ36" s="658"/>
      <c r="DR36" s="658"/>
      <c r="DS36" s="658"/>
      <c r="DT36" s="658"/>
      <c r="DU36" s="658"/>
      <c r="DV36" s="659"/>
      <c r="DW36" s="660">
        <v>15.7</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256560</v>
      </c>
      <c r="S37" s="658"/>
      <c r="T37" s="658"/>
      <c r="U37" s="658"/>
      <c r="V37" s="658"/>
      <c r="W37" s="658"/>
      <c r="X37" s="658"/>
      <c r="Y37" s="659"/>
      <c r="Z37" s="695">
        <v>1.4</v>
      </c>
      <c r="AA37" s="695"/>
      <c r="AB37" s="695"/>
      <c r="AC37" s="695"/>
      <c r="AD37" s="696">
        <v>11637</v>
      </c>
      <c r="AE37" s="696"/>
      <c r="AF37" s="696"/>
      <c r="AG37" s="696"/>
      <c r="AH37" s="696"/>
      <c r="AI37" s="696"/>
      <c r="AJ37" s="696"/>
      <c r="AK37" s="696"/>
      <c r="AL37" s="660">
        <v>0.1</v>
      </c>
      <c r="AM37" s="661"/>
      <c r="AN37" s="661"/>
      <c r="AO37" s="697"/>
      <c r="AQ37" s="690" t="s">
        <v>335</v>
      </c>
      <c r="AR37" s="691"/>
      <c r="AS37" s="691"/>
      <c r="AT37" s="691"/>
      <c r="AU37" s="691"/>
      <c r="AV37" s="691"/>
      <c r="AW37" s="691"/>
      <c r="AX37" s="691"/>
      <c r="AY37" s="692"/>
      <c r="AZ37" s="657">
        <v>450598</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32339</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950412</v>
      </c>
      <c r="CS37" s="670"/>
      <c r="CT37" s="670"/>
      <c r="CU37" s="670"/>
      <c r="CV37" s="670"/>
      <c r="CW37" s="670"/>
      <c r="CX37" s="670"/>
      <c r="CY37" s="671"/>
      <c r="CZ37" s="660">
        <v>5.4</v>
      </c>
      <c r="DA37" s="672"/>
      <c r="DB37" s="672"/>
      <c r="DC37" s="673"/>
      <c r="DD37" s="663">
        <v>950412</v>
      </c>
      <c r="DE37" s="670"/>
      <c r="DF37" s="670"/>
      <c r="DG37" s="670"/>
      <c r="DH37" s="670"/>
      <c r="DI37" s="670"/>
      <c r="DJ37" s="670"/>
      <c r="DK37" s="671"/>
      <c r="DL37" s="663">
        <v>950412</v>
      </c>
      <c r="DM37" s="670"/>
      <c r="DN37" s="670"/>
      <c r="DO37" s="670"/>
      <c r="DP37" s="670"/>
      <c r="DQ37" s="670"/>
      <c r="DR37" s="670"/>
      <c r="DS37" s="670"/>
      <c r="DT37" s="670"/>
      <c r="DU37" s="670"/>
      <c r="DV37" s="671"/>
      <c r="DW37" s="660">
        <v>8.1999999999999993</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1509600</v>
      </c>
      <c r="S38" s="658"/>
      <c r="T38" s="658"/>
      <c r="U38" s="658"/>
      <c r="V38" s="658"/>
      <c r="W38" s="658"/>
      <c r="X38" s="658"/>
      <c r="Y38" s="659"/>
      <c r="Z38" s="695">
        <v>8.1999999999999993</v>
      </c>
      <c r="AA38" s="695"/>
      <c r="AB38" s="695"/>
      <c r="AC38" s="695"/>
      <c r="AD38" s="696" t="s">
        <v>236</v>
      </c>
      <c r="AE38" s="696"/>
      <c r="AF38" s="696"/>
      <c r="AG38" s="696"/>
      <c r="AH38" s="696"/>
      <c r="AI38" s="696"/>
      <c r="AJ38" s="696"/>
      <c r="AK38" s="696"/>
      <c r="AL38" s="660" t="s">
        <v>130</v>
      </c>
      <c r="AM38" s="661"/>
      <c r="AN38" s="661"/>
      <c r="AO38" s="697"/>
      <c r="AQ38" s="690" t="s">
        <v>339</v>
      </c>
      <c r="AR38" s="691"/>
      <c r="AS38" s="691"/>
      <c r="AT38" s="691"/>
      <c r="AU38" s="691"/>
      <c r="AV38" s="691"/>
      <c r="AW38" s="691"/>
      <c r="AX38" s="691"/>
      <c r="AY38" s="692"/>
      <c r="AZ38" s="657">
        <v>101978</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4869</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1418374</v>
      </c>
      <c r="CS38" s="658"/>
      <c r="CT38" s="658"/>
      <c r="CU38" s="658"/>
      <c r="CV38" s="658"/>
      <c r="CW38" s="658"/>
      <c r="CX38" s="658"/>
      <c r="CY38" s="659"/>
      <c r="CZ38" s="660">
        <v>8.1</v>
      </c>
      <c r="DA38" s="672"/>
      <c r="DB38" s="672"/>
      <c r="DC38" s="673"/>
      <c r="DD38" s="663">
        <v>1185733</v>
      </c>
      <c r="DE38" s="658"/>
      <c r="DF38" s="658"/>
      <c r="DG38" s="658"/>
      <c r="DH38" s="658"/>
      <c r="DI38" s="658"/>
      <c r="DJ38" s="658"/>
      <c r="DK38" s="659"/>
      <c r="DL38" s="663">
        <v>1167680</v>
      </c>
      <c r="DM38" s="658"/>
      <c r="DN38" s="658"/>
      <c r="DO38" s="658"/>
      <c r="DP38" s="658"/>
      <c r="DQ38" s="658"/>
      <c r="DR38" s="658"/>
      <c r="DS38" s="658"/>
      <c r="DT38" s="658"/>
      <c r="DU38" s="658"/>
      <c r="DV38" s="659"/>
      <c r="DW38" s="660">
        <v>10.1</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236</v>
      </c>
      <c r="S39" s="658"/>
      <c r="T39" s="658"/>
      <c r="U39" s="658"/>
      <c r="V39" s="658"/>
      <c r="W39" s="658"/>
      <c r="X39" s="658"/>
      <c r="Y39" s="659"/>
      <c r="Z39" s="695" t="s">
        <v>236</v>
      </c>
      <c r="AA39" s="695"/>
      <c r="AB39" s="695"/>
      <c r="AC39" s="695"/>
      <c r="AD39" s="696" t="s">
        <v>236</v>
      </c>
      <c r="AE39" s="696"/>
      <c r="AF39" s="696"/>
      <c r="AG39" s="696"/>
      <c r="AH39" s="696"/>
      <c r="AI39" s="696"/>
      <c r="AJ39" s="696"/>
      <c r="AK39" s="696"/>
      <c r="AL39" s="660" t="s">
        <v>130</v>
      </c>
      <c r="AM39" s="661"/>
      <c r="AN39" s="661"/>
      <c r="AO39" s="697"/>
      <c r="AQ39" s="690" t="s">
        <v>343</v>
      </c>
      <c r="AR39" s="691"/>
      <c r="AS39" s="691"/>
      <c r="AT39" s="691"/>
      <c r="AU39" s="691"/>
      <c r="AV39" s="691"/>
      <c r="AW39" s="691"/>
      <c r="AX39" s="691"/>
      <c r="AY39" s="692"/>
      <c r="AZ39" s="657" t="s">
        <v>130</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7672</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363444</v>
      </c>
      <c r="CS39" s="670"/>
      <c r="CT39" s="670"/>
      <c r="CU39" s="670"/>
      <c r="CV39" s="670"/>
      <c r="CW39" s="670"/>
      <c r="CX39" s="670"/>
      <c r="CY39" s="671"/>
      <c r="CZ39" s="660">
        <v>2.1</v>
      </c>
      <c r="DA39" s="672"/>
      <c r="DB39" s="672"/>
      <c r="DC39" s="673"/>
      <c r="DD39" s="663">
        <v>363312</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214200</v>
      </c>
      <c r="S40" s="658"/>
      <c r="T40" s="658"/>
      <c r="U40" s="658"/>
      <c r="V40" s="658"/>
      <c r="W40" s="658"/>
      <c r="X40" s="658"/>
      <c r="Y40" s="659"/>
      <c r="Z40" s="695">
        <v>1.2</v>
      </c>
      <c r="AA40" s="695"/>
      <c r="AB40" s="695"/>
      <c r="AC40" s="695"/>
      <c r="AD40" s="696" t="s">
        <v>130</v>
      </c>
      <c r="AE40" s="696"/>
      <c r="AF40" s="696"/>
      <c r="AG40" s="696"/>
      <c r="AH40" s="696"/>
      <c r="AI40" s="696"/>
      <c r="AJ40" s="696"/>
      <c r="AK40" s="696"/>
      <c r="AL40" s="660" t="s">
        <v>236</v>
      </c>
      <c r="AM40" s="661"/>
      <c r="AN40" s="661"/>
      <c r="AO40" s="697"/>
      <c r="AQ40" s="690" t="s">
        <v>347</v>
      </c>
      <c r="AR40" s="691"/>
      <c r="AS40" s="691"/>
      <c r="AT40" s="691"/>
      <c r="AU40" s="691"/>
      <c r="AV40" s="691"/>
      <c r="AW40" s="691"/>
      <c r="AX40" s="691"/>
      <c r="AY40" s="692"/>
      <c r="AZ40" s="657" t="s">
        <v>130</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111</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40000</v>
      </c>
      <c r="CS40" s="658"/>
      <c r="CT40" s="658"/>
      <c r="CU40" s="658"/>
      <c r="CV40" s="658"/>
      <c r="CW40" s="658"/>
      <c r="CX40" s="658"/>
      <c r="CY40" s="659"/>
      <c r="CZ40" s="660">
        <v>0.2</v>
      </c>
      <c r="DA40" s="672"/>
      <c r="DB40" s="672"/>
      <c r="DC40" s="673"/>
      <c r="DD40" s="663" t="s">
        <v>130</v>
      </c>
      <c r="DE40" s="658"/>
      <c r="DF40" s="658"/>
      <c r="DG40" s="658"/>
      <c r="DH40" s="658"/>
      <c r="DI40" s="658"/>
      <c r="DJ40" s="658"/>
      <c r="DK40" s="659"/>
      <c r="DL40" s="663" t="s">
        <v>236</v>
      </c>
      <c r="DM40" s="658"/>
      <c r="DN40" s="658"/>
      <c r="DO40" s="658"/>
      <c r="DP40" s="658"/>
      <c r="DQ40" s="658"/>
      <c r="DR40" s="658"/>
      <c r="DS40" s="658"/>
      <c r="DT40" s="658"/>
      <c r="DU40" s="658"/>
      <c r="DV40" s="659"/>
      <c r="DW40" s="660" t="s">
        <v>236</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18461820</v>
      </c>
      <c r="S41" s="682"/>
      <c r="T41" s="682"/>
      <c r="U41" s="682"/>
      <c r="V41" s="682"/>
      <c r="W41" s="682"/>
      <c r="X41" s="682"/>
      <c r="Y41" s="685"/>
      <c r="Z41" s="686">
        <v>100</v>
      </c>
      <c r="AA41" s="686"/>
      <c r="AB41" s="686"/>
      <c r="AC41" s="686"/>
      <c r="AD41" s="687">
        <v>11313644</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306042</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138</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1112332</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332</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2259755</v>
      </c>
      <c r="CS42" s="670"/>
      <c r="CT42" s="670"/>
      <c r="CU42" s="670"/>
      <c r="CV42" s="670"/>
      <c r="CW42" s="670"/>
      <c r="CX42" s="670"/>
      <c r="CY42" s="671"/>
      <c r="CZ42" s="660">
        <v>12.9</v>
      </c>
      <c r="DA42" s="672"/>
      <c r="DB42" s="672"/>
      <c r="DC42" s="673"/>
      <c r="DD42" s="663">
        <v>479776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v>34918</v>
      </c>
      <c r="CS43" s="670"/>
      <c r="CT43" s="670"/>
      <c r="CU43" s="670"/>
      <c r="CV43" s="670"/>
      <c r="CW43" s="670"/>
      <c r="CX43" s="670"/>
      <c r="CY43" s="671"/>
      <c r="CZ43" s="660">
        <v>0.2</v>
      </c>
      <c r="DA43" s="672"/>
      <c r="DB43" s="672"/>
      <c r="DC43" s="673"/>
      <c r="DD43" s="663">
        <v>34918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2259755</v>
      </c>
      <c r="CS44" s="658"/>
      <c r="CT44" s="658"/>
      <c r="CU44" s="658"/>
      <c r="CV44" s="658"/>
      <c r="CW44" s="658"/>
      <c r="CX44" s="658"/>
      <c r="CY44" s="659"/>
      <c r="CZ44" s="660">
        <v>12.9</v>
      </c>
      <c r="DA44" s="661"/>
      <c r="DB44" s="661"/>
      <c r="DC44" s="662"/>
      <c r="DD44" s="663">
        <v>479776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1021599</v>
      </c>
      <c r="CS45" s="670"/>
      <c r="CT45" s="670"/>
      <c r="CU45" s="670"/>
      <c r="CV45" s="670"/>
      <c r="CW45" s="670"/>
      <c r="CX45" s="670"/>
      <c r="CY45" s="671"/>
      <c r="CZ45" s="660">
        <v>5.8</v>
      </c>
      <c r="DA45" s="672"/>
      <c r="DB45" s="672"/>
      <c r="DC45" s="673"/>
      <c r="DD45" s="663">
        <v>48132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1120376</v>
      </c>
      <c r="CS46" s="658"/>
      <c r="CT46" s="658"/>
      <c r="CU46" s="658"/>
      <c r="CV46" s="658"/>
      <c r="CW46" s="658"/>
      <c r="CX46" s="658"/>
      <c r="CY46" s="659"/>
      <c r="CZ46" s="660">
        <v>6.4</v>
      </c>
      <c r="DA46" s="661"/>
      <c r="DB46" s="661"/>
      <c r="DC46" s="662"/>
      <c r="DD46" s="663">
        <v>417564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t="s">
        <v>130</v>
      </c>
      <c r="CS47" s="670"/>
      <c r="CT47" s="670"/>
      <c r="CU47" s="670"/>
      <c r="CV47" s="670"/>
      <c r="CW47" s="670"/>
      <c r="CX47" s="670"/>
      <c r="CY47" s="671"/>
      <c r="CZ47" s="660" t="s">
        <v>236</v>
      </c>
      <c r="DA47" s="672"/>
      <c r="DB47" s="672"/>
      <c r="DC47" s="673"/>
      <c r="DD47" s="663" t="s">
        <v>138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366</v>
      </c>
      <c r="CG48" s="655"/>
      <c r="CH48" s="655"/>
      <c r="CI48" s="655"/>
      <c r="CJ48" s="655"/>
      <c r="CK48" s="655"/>
      <c r="CL48" s="655"/>
      <c r="CM48" s="655"/>
      <c r="CN48" s="655"/>
      <c r="CO48" s="655"/>
      <c r="CP48" s="655"/>
      <c r="CQ48" s="656"/>
      <c r="CR48" s="657" t="s">
        <v>236</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17526275</v>
      </c>
      <c r="CS49" s="642"/>
      <c r="CT49" s="642"/>
      <c r="CU49" s="642"/>
      <c r="CV49" s="642"/>
      <c r="CW49" s="642"/>
      <c r="CX49" s="642"/>
      <c r="CY49" s="643"/>
      <c r="CZ49" s="644">
        <v>100</v>
      </c>
      <c r="DA49" s="645"/>
      <c r="DB49" s="645"/>
      <c r="DC49" s="646"/>
      <c r="DD49" s="647">
        <v>12043755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b+mNRApyxtNqIKWjEEtR8GTXrRAV8KcdCpBmxl9OuUZ5n4bTst+Ve4vAbq5EDW8QxGzxEFv3udi4PSCRf1q5w==" saltValue="yVZl2zNQLetpHci/djns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18091</v>
      </c>
      <c r="R7" s="1139"/>
      <c r="S7" s="1139"/>
      <c r="T7" s="1139"/>
      <c r="U7" s="1139"/>
      <c r="V7" s="1139">
        <v>17155</v>
      </c>
      <c r="W7" s="1139"/>
      <c r="X7" s="1139"/>
      <c r="Y7" s="1139"/>
      <c r="Z7" s="1139"/>
      <c r="AA7" s="1139">
        <v>936</v>
      </c>
      <c r="AB7" s="1139"/>
      <c r="AC7" s="1139"/>
      <c r="AD7" s="1139"/>
      <c r="AE7" s="1140"/>
      <c r="AF7" s="1141">
        <v>936</v>
      </c>
      <c r="AG7" s="1142"/>
      <c r="AH7" s="1142"/>
      <c r="AI7" s="1142"/>
      <c r="AJ7" s="1143"/>
      <c r="AK7" s="1144">
        <v>30</v>
      </c>
      <c r="AL7" s="1145"/>
      <c r="AM7" s="1145"/>
      <c r="AN7" s="1145"/>
      <c r="AO7" s="1145"/>
      <c r="AP7" s="1145">
        <v>15184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391</v>
      </c>
      <c r="C8" s="1067"/>
      <c r="D8" s="1067"/>
      <c r="E8" s="1067"/>
      <c r="F8" s="1067"/>
      <c r="G8" s="1067"/>
      <c r="H8" s="1067"/>
      <c r="I8" s="1067"/>
      <c r="J8" s="1067"/>
      <c r="K8" s="1067"/>
      <c r="L8" s="1067"/>
      <c r="M8" s="1067"/>
      <c r="N8" s="1067"/>
      <c r="O8" s="1067"/>
      <c r="P8" s="1068"/>
      <c r="Q8" s="1074">
        <v>371</v>
      </c>
      <c r="R8" s="1075"/>
      <c r="S8" s="1075"/>
      <c r="T8" s="1075"/>
      <c r="U8" s="1075"/>
      <c r="V8" s="1075">
        <v>371</v>
      </c>
      <c r="W8" s="1075"/>
      <c r="X8" s="1075"/>
      <c r="Y8" s="1075"/>
      <c r="Z8" s="1075"/>
      <c r="AA8" s="1075" t="s">
        <v>513</v>
      </c>
      <c r="AB8" s="1075"/>
      <c r="AC8" s="1075"/>
      <c r="AD8" s="1075"/>
      <c r="AE8" s="1076"/>
      <c r="AF8" s="1071" t="s">
        <v>392</v>
      </c>
      <c r="AG8" s="1072"/>
      <c r="AH8" s="1072"/>
      <c r="AI8" s="1072"/>
      <c r="AJ8" s="1073"/>
      <c r="AK8" s="1116">
        <v>0</v>
      </c>
      <c r="AL8" s="1117"/>
      <c r="AM8" s="1117"/>
      <c r="AN8" s="1117"/>
      <c r="AO8" s="1117"/>
      <c r="AP8" s="1117">
        <v>371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18462</v>
      </c>
      <c r="R23" s="1097"/>
      <c r="S23" s="1097"/>
      <c r="T23" s="1097"/>
      <c r="U23" s="1097"/>
      <c r="V23" s="1097">
        <v>17526</v>
      </c>
      <c r="W23" s="1097"/>
      <c r="X23" s="1097"/>
      <c r="Y23" s="1097"/>
      <c r="Z23" s="1097"/>
      <c r="AA23" s="1097">
        <v>936</v>
      </c>
      <c r="AB23" s="1097"/>
      <c r="AC23" s="1097"/>
      <c r="AD23" s="1097"/>
      <c r="AE23" s="1104"/>
      <c r="AF23" s="1105">
        <v>936</v>
      </c>
      <c r="AG23" s="1097"/>
      <c r="AH23" s="1097"/>
      <c r="AI23" s="1097"/>
      <c r="AJ23" s="1106"/>
      <c r="AK23" s="1107"/>
      <c r="AL23" s="1108"/>
      <c r="AM23" s="1108"/>
      <c r="AN23" s="1108"/>
      <c r="AO23" s="1108"/>
      <c r="AP23" s="1097">
        <v>15555</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3916</v>
      </c>
      <c r="R28" s="1087"/>
      <c r="S28" s="1087"/>
      <c r="T28" s="1087"/>
      <c r="U28" s="1087"/>
      <c r="V28" s="1087">
        <v>3873</v>
      </c>
      <c r="W28" s="1087"/>
      <c r="X28" s="1087"/>
      <c r="Y28" s="1087"/>
      <c r="Z28" s="1087"/>
      <c r="AA28" s="1087">
        <v>43</v>
      </c>
      <c r="AB28" s="1087"/>
      <c r="AC28" s="1087"/>
      <c r="AD28" s="1087"/>
      <c r="AE28" s="1088"/>
      <c r="AF28" s="1089">
        <v>43</v>
      </c>
      <c r="AG28" s="1087"/>
      <c r="AH28" s="1087"/>
      <c r="AI28" s="1087"/>
      <c r="AJ28" s="1090"/>
      <c r="AK28" s="1078">
        <v>311</v>
      </c>
      <c r="AL28" s="1079"/>
      <c r="AM28" s="1079"/>
      <c r="AN28" s="1079"/>
      <c r="AO28" s="1079"/>
      <c r="AP28" s="1079" t="s">
        <v>513</v>
      </c>
      <c r="AQ28" s="1079"/>
      <c r="AR28" s="1079"/>
      <c r="AS28" s="1079"/>
      <c r="AT28" s="1079"/>
      <c r="AU28" s="1079" t="s">
        <v>513</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3572</v>
      </c>
      <c r="R29" s="1075"/>
      <c r="S29" s="1075"/>
      <c r="T29" s="1075"/>
      <c r="U29" s="1075"/>
      <c r="V29" s="1075">
        <v>3488</v>
      </c>
      <c r="W29" s="1075"/>
      <c r="X29" s="1075"/>
      <c r="Y29" s="1075"/>
      <c r="Z29" s="1075"/>
      <c r="AA29" s="1075">
        <v>85</v>
      </c>
      <c r="AB29" s="1075"/>
      <c r="AC29" s="1075"/>
      <c r="AD29" s="1075"/>
      <c r="AE29" s="1076"/>
      <c r="AF29" s="1071">
        <v>85</v>
      </c>
      <c r="AG29" s="1072"/>
      <c r="AH29" s="1072"/>
      <c r="AI29" s="1072"/>
      <c r="AJ29" s="1073"/>
      <c r="AK29" s="1016">
        <v>502</v>
      </c>
      <c r="AL29" s="1007"/>
      <c r="AM29" s="1007"/>
      <c r="AN29" s="1007"/>
      <c r="AO29" s="1007"/>
      <c r="AP29" s="1007" t="s">
        <v>513</v>
      </c>
      <c r="AQ29" s="1007"/>
      <c r="AR29" s="1007"/>
      <c r="AS29" s="1007"/>
      <c r="AT29" s="1007"/>
      <c r="AU29" s="1007" t="s">
        <v>513</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408</v>
      </c>
      <c r="C30" s="1067"/>
      <c r="D30" s="1067"/>
      <c r="E30" s="1067"/>
      <c r="F30" s="1067"/>
      <c r="G30" s="1067"/>
      <c r="H30" s="1067"/>
      <c r="I30" s="1067"/>
      <c r="J30" s="1067"/>
      <c r="K30" s="1067"/>
      <c r="L30" s="1067"/>
      <c r="M30" s="1067"/>
      <c r="N30" s="1067"/>
      <c r="O30" s="1067"/>
      <c r="P30" s="1068"/>
      <c r="Q30" s="1074">
        <v>666</v>
      </c>
      <c r="R30" s="1075"/>
      <c r="S30" s="1075"/>
      <c r="T30" s="1075"/>
      <c r="U30" s="1075"/>
      <c r="V30" s="1075">
        <v>662</v>
      </c>
      <c r="W30" s="1075"/>
      <c r="X30" s="1075"/>
      <c r="Y30" s="1075"/>
      <c r="Z30" s="1075"/>
      <c r="AA30" s="1075">
        <v>4</v>
      </c>
      <c r="AB30" s="1075"/>
      <c r="AC30" s="1075"/>
      <c r="AD30" s="1075"/>
      <c r="AE30" s="1076"/>
      <c r="AF30" s="1071">
        <v>4</v>
      </c>
      <c r="AG30" s="1072"/>
      <c r="AH30" s="1072"/>
      <c r="AI30" s="1072"/>
      <c r="AJ30" s="1073"/>
      <c r="AK30" s="1016">
        <v>113</v>
      </c>
      <c r="AL30" s="1007"/>
      <c r="AM30" s="1007"/>
      <c r="AN30" s="1007"/>
      <c r="AO30" s="1007"/>
      <c r="AP30" s="1007" t="s">
        <v>513</v>
      </c>
      <c r="AQ30" s="1007"/>
      <c r="AR30" s="1007"/>
      <c r="AS30" s="1007"/>
      <c r="AT30" s="1007"/>
      <c r="AU30" s="1007" t="s">
        <v>513</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409</v>
      </c>
      <c r="C31" s="1067"/>
      <c r="D31" s="1067"/>
      <c r="E31" s="1067"/>
      <c r="F31" s="1067"/>
      <c r="G31" s="1067"/>
      <c r="H31" s="1067"/>
      <c r="I31" s="1067"/>
      <c r="J31" s="1067"/>
      <c r="K31" s="1067"/>
      <c r="L31" s="1067"/>
      <c r="M31" s="1067"/>
      <c r="N31" s="1067"/>
      <c r="O31" s="1067"/>
      <c r="P31" s="1068"/>
      <c r="Q31" s="1074">
        <v>396</v>
      </c>
      <c r="R31" s="1075"/>
      <c r="S31" s="1075"/>
      <c r="T31" s="1075"/>
      <c r="U31" s="1075"/>
      <c r="V31" s="1075">
        <v>397</v>
      </c>
      <c r="W31" s="1075"/>
      <c r="X31" s="1075"/>
      <c r="Y31" s="1075"/>
      <c r="Z31" s="1075"/>
      <c r="AA31" s="1075">
        <v>-1</v>
      </c>
      <c r="AB31" s="1075"/>
      <c r="AC31" s="1075"/>
      <c r="AD31" s="1075"/>
      <c r="AE31" s="1076"/>
      <c r="AF31" s="1071">
        <v>14</v>
      </c>
      <c r="AG31" s="1072"/>
      <c r="AH31" s="1072"/>
      <c r="AI31" s="1072"/>
      <c r="AJ31" s="1073"/>
      <c r="AK31" s="1016">
        <v>192</v>
      </c>
      <c r="AL31" s="1007"/>
      <c r="AM31" s="1007"/>
      <c r="AN31" s="1007"/>
      <c r="AO31" s="1007"/>
      <c r="AP31" s="1007">
        <v>1101</v>
      </c>
      <c r="AQ31" s="1007"/>
      <c r="AR31" s="1007"/>
      <c r="AS31" s="1007"/>
      <c r="AT31" s="1007"/>
      <c r="AU31" s="1007">
        <v>1101</v>
      </c>
      <c r="AV31" s="1007"/>
      <c r="AW31" s="1007"/>
      <c r="AX31" s="1007"/>
      <c r="AY31" s="1007"/>
      <c r="AZ31" s="1077" t="s">
        <v>513</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523</v>
      </c>
      <c r="R32" s="1075"/>
      <c r="S32" s="1075"/>
      <c r="T32" s="1075"/>
      <c r="U32" s="1075"/>
      <c r="V32" s="1075">
        <v>493</v>
      </c>
      <c r="W32" s="1075"/>
      <c r="X32" s="1075"/>
      <c r="Y32" s="1075"/>
      <c r="Z32" s="1075"/>
      <c r="AA32" s="1075">
        <v>30</v>
      </c>
      <c r="AB32" s="1075"/>
      <c r="AC32" s="1075"/>
      <c r="AD32" s="1075"/>
      <c r="AE32" s="1076"/>
      <c r="AF32" s="1071">
        <v>201</v>
      </c>
      <c r="AG32" s="1072"/>
      <c r="AH32" s="1072"/>
      <c r="AI32" s="1072"/>
      <c r="AJ32" s="1073"/>
      <c r="AK32" s="1016">
        <v>259</v>
      </c>
      <c r="AL32" s="1007"/>
      <c r="AM32" s="1007"/>
      <c r="AN32" s="1007"/>
      <c r="AO32" s="1007"/>
      <c r="AP32" s="1007">
        <v>7258</v>
      </c>
      <c r="AQ32" s="1007"/>
      <c r="AR32" s="1007"/>
      <c r="AS32" s="1007"/>
      <c r="AT32" s="1007"/>
      <c r="AU32" s="1007">
        <v>6038</v>
      </c>
      <c r="AV32" s="1007"/>
      <c r="AW32" s="1007"/>
      <c r="AX32" s="1007"/>
      <c r="AY32" s="1007"/>
      <c r="AZ32" s="1077" t="s">
        <v>513</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347</v>
      </c>
      <c r="AG63" s="995"/>
      <c r="AH63" s="995"/>
      <c r="AI63" s="995"/>
      <c r="AJ63" s="1058"/>
      <c r="AK63" s="1059"/>
      <c r="AL63" s="999"/>
      <c r="AM63" s="999"/>
      <c r="AN63" s="999"/>
      <c r="AO63" s="999"/>
      <c r="AP63" s="995">
        <v>8359</v>
      </c>
      <c r="AQ63" s="995"/>
      <c r="AR63" s="995"/>
      <c r="AS63" s="995"/>
      <c r="AT63" s="995"/>
      <c r="AU63" s="995">
        <v>7139</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399</v>
      </c>
      <c r="W66" s="1038"/>
      <c r="X66" s="1038"/>
      <c r="Y66" s="1038"/>
      <c r="Z66" s="1039"/>
      <c r="AA66" s="1037" t="s">
        <v>417</v>
      </c>
      <c r="AB66" s="1038"/>
      <c r="AC66" s="1038"/>
      <c r="AD66" s="1038"/>
      <c r="AE66" s="1039"/>
      <c r="AF66" s="1043" t="s">
        <v>418</v>
      </c>
      <c r="AG66" s="1044"/>
      <c r="AH66" s="1044"/>
      <c r="AI66" s="1044"/>
      <c r="AJ66" s="1045"/>
      <c r="AK66" s="1037" t="s">
        <v>419</v>
      </c>
      <c r="AL66" s="1032"/>
      <c r="AM66" s="1032"/>
      <c r="AN66" s="1032"/>
      <c r="AO66" s="1033"/>
      <c r="AP66" s="1037" t="s">
        <v>420</v>
      </c>
      <c r="AQ66" s="1038"/>
      <c r="AR66" s="1038"/>
      <c r="AS66" s="1038"/>
      <c r="AT66" s="1039"/>
      <c r="AU66" s="1037" t="s">
        <v>421</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577</v>
      </c>
      <c r="C68" s="1022"/>
      <c r="D68" s="1022"/>
      <c r="E68" s="1022"/>
      <c r="F68" s="1022"/>
      <c r="G68" s="1022"/>
      <c r="H68" s="1022"/>
      <c r="I68" s="1022"/>
      <c r="J68" s="1022"/>
      <c r="K68" s="1022"/>
      <c r="L68" s="1022"/>
      <c r="M68" s="1022"/>
      <c r="N68" s="1022"/>
      <c r="O68" s="1022"/>
      <c r="P68" s="1023"/>
      <c r="Q68" s="1024">
        <v>2300</v>
      </c>
      <c r="R68" s="1018"/>
      <c r="S68" s="1018"/>
      <c r="T68" s="1018"/>
      <c r="U68" s="1018"/>
      <c r="V68" s="1018">
        <v>2038</v>
      </c>
      <c r="W68" s="1018"/>
      <c r="X68" s="1018"/>
      <c r="Y68" s="1018"/>
      <c r="Z68" s="1018"/>
      <c r="AA68" s="1018">
        <v>262</v>
      </c>
      <c r="AB68" s="1018"/>
      <c r="AC68" s="1018"/>
      <c r="AD68" s="1018"/>
      <c r="AE68" s="1018"/>
      <c r="AF68" s="1018">
        <v>1698</v>
      </c>
      <c r="AG68" s="1018"/>
      <c r="AH68" s="1018"/>
      <c r="AI68" s="1018"/>
      <c r="AJ68" s="1018"/>
      <c r="AK68" s="1018" t="s">
        <v>513</v>
      </c>
      <c r="AL68" s="1018"/>
      <c r="AM68" s="1018"/>
      <c r="AN68" s="1018"/>
      <c r="AO68" s="1018"/>
      <c r="AP68" s="1018">
        <v>1118</v>
      </c>
      <c r="AQ68" s="1018"/>
      <c r="AR68" s="1018"/>
      <c r="AS68" s="1018"/>
      <c r="AT68" s="1018"/>
      <c r="AU68" s="1018" t="s">
        <v>513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578</v>
      </c>
      <c r="C69" s="1011"/>
      <c r="D69" s="1011"/>
      <c r="E69" s="1011"/>
      <c r="F69" s="1011"/>
      <c r="G69" s="1011"/>
      <c r="H69" s="1011"/>
      <c r="I69" s="1011"/>
      <c r="J69" s="1011"/>
      <c r="K69" s="1011"/>
      <c r="L69" s="1011"/>
      <c r="M69" s="1011"/>
      <c r="N69" s="1011"/>
      <c r="O69" s="1011"/>
      <c r="P69" s="1012"/>
      <c r="Q69" s="1013">
        <v>2273</v>
      </c>
      <c r="R69" s="1007"/>
      <c r="S69" s="1007"/>
      <c r="T69" s="1007"/>
      <c r="U69" s="1007"/>
      <c r="V69" s="1007">
        <v>2162</v>
      </c>
      <c r="W69" s="1007"/>
      <c r="X69" s="1007"/>
      <c r="Y69" s="1007"/>
      <c r="Z69" s="1007"/>
      <c r="AA69" s="1007">
        <v>111</v>
      </c>
      <c r="AB69" s="1007"/>
      <c r="AC69" s="1007"/>
      <c r="AD69" s="1007"/>
      <c r="AE69" s="1007"/>
      <c r="AF69" s="1007">
        <v>111</v>
      </c>
      <c r="AG69" s="1007"/>
      <c r="AH69" s="1007"/>
      <c r="AI69" s="1007"/>
      <c r="AJ69" s="1007"/>
      <c r="AK69" s="1007" t="s">
        <v>513</v>
      </c>
      <c r="AL69" s="1007"/>
      <c r="AM69" s="1007"/>
      <c r="AN69" s="1007"/>
      <c r="AO69" s="1007"/>
      <c r="AP69" s="1007" t="s">
        <v>513</v>
      </c>
      <c r="AQ69" s="1007"/>
      <c r="AR69" s="1007"/>
      <c r="AS69" s="1007"/>
      <c r="AT69" s="1007"/>
      <c r="AU69" s="1007" t="s">
        <v>513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579</v>
      </c>
      <c r="C70" s="1011"/>
      <c r="D70" s="1011"/>
      <c r="E70" s="1011"/>
      <c r="F70" s="1011"/>
      <c r="G70" s="1011"/>
      <c r="H70" s="1011"/>
      <c r="I70" s="1011"/>
      <c r="J70" s="1011"/>
      <c r="K70" s="1011"/>
      <c r="L70" s="1011"/>
      <c r="M70" s="1011"/>
      <c r="N70" s="1011"/>
      <c r="O70" s="1011"/>
      <c r="P70" s="1012"/>
      <c r="Q70" s="1013">
        <v>983883</v>
      </c>
      <c r="R70" s="1007"/>
      <c r="S70" s="1007"/>
      <c r="T70" s="1007"/>
      <c r="U70" s="1007"/>
      <c r="V70" s="1007">
        <v>942967</v>
      </c>
      <c r="W70" s="1007"/>
      <c r="X70" s="1007"/>
      <c r="Y70" s="1007"/>
      <c r="Z70" s="1007"/>
      <c r="AA70" s="1007">
        <v>40916</v>
      </c>
      <c r="AB70" s="1007"/>
      <c r="AC70" s="1007"/>
      <c r="AD70" s="1007"/>
      <c r="AE70" s="1007"/>
      <c r="AF70" s="1007">
        <v>40916</v>
      </c>
      <c r="AG70" s="1007"/>
      <c r="AH70" s="1007"/>
      <c r="AI70" s="1007"/>
      <c r="AJ70" s="1007"/>
      <c r="AK70" s="1007">
        <v>1</v>
      </c>
      <c r="AL70" s="1007"/>
      <c r="AM70" s="1007"/>
      <c r="AN70" s="1007"/>
      <c r="AO70" s="1007"/>
      <c r="AP70" s="1007" t="s">
        <v>513</v>
      </c>
      <c r="AQ70" s="1007"/>
      <c r="AR70" s="1007"/>
      <c r="AS70" s="1007"/>
      <c r="AT70" s="1007"/>
      <c r="AU70" s="1007" t="s">
        <v>513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580</v>
      </c>
      <c r="C71" s="1011"/>
      <c r="D71" s="1011"/>
      <c r="E71" s="1011"/>
      <c r="F71" s="1011"/>
      <c r="G71" s="1011"/>
      <c r="H71" s="1011"/>
      <c r="I71" s="1011"/>
      <c r="J71" s="1011"/>
      <c r="K71" s="1011"/>
      <c r="L71" s="1011"/>
      <c r="M71" s="1011"/>
      <c r="N71" s="1011"/>
      <c r="O71" s="1011"/>
      <c r="P71" s="1012"/>
      <c r="Q71" s="1013">
        <v>7254</v>
      </c>
      <c r="R71" s="1007"/>
      <c r="S71" s="1007"/>
      <c r="T71" s="1007"/>
      <c r="U71" s="1007"/>
      <c r="V71" s="1007">
        <v>6917</v>
      </c>
      <c r="W71" s="1007"/>
      <c r="X71" s="1007"/>
      <c r="Y71" s="1007"/>
      <c r="Z71" s="1007"/>
      <c r="AA71" s="1007">
        <v>337</v>
      </c>
      <c r="AB71" s="1007"/>
      <c r="AC71" s="1007"/>
      <c r="AD71" s="1007"/>
      <c r="AE71" s="1007"/>
      <c r="AF71" s="1007">
        <v>337</v>
      </c>
      <c r="AG71" s="1007"/>
      <c r="AH71" s="1007"/>
      <c r="AI71" s="1007"/>
      <c r="AJ71" s="1007"/>
      <c r="AK71" s="1007" t="s">
        <v>513</v>
      </c>
      <c r="AL71" s="1007"/>
      <c r="AM71" s="1007"/>
      <c r="AN71" s="1007"/>
      <c r="AO71" s="1007"/>
      <c r="AP71" s="1007" t="s">
        <v>513</v>
      </c>
      <c r="AQ71" s="1007"/>
      <c r="AR71" s="1007"/>
      <c r="AS71" s="1007"/>
      <c r="AT71" s="1007"/>
      <c r="AU71" s="1007" t="s">
        <v>513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581</v>
      </c>
      <c r="C72" s="1011"/>
      <c r="D72" s="1011"/>
      <c r="E72" s="1011"/>
      <c r="F72" s="1011"/>
      <c r="G72" s="1011"/>
      <c r="H72" s="1011"/>
      <c r="I72" s="1011"/>
      <c r="J72" s="1011"/>
      <c r="K72" s="1011"/>
      <c r="L72" s="1011"/>
      <c r="M72" s="1011"/>
      <c r="N72" s="1011"/>
      <c r="O72" s="1011"/>
      <c r="P72" s="1012"/>
      <c r="Q72" s="1013">
        <v>2752</v>
      </c>
      <c r="R72" s="1007"/>
      <c r="S72" s="1007"/>
      <c r="T72" s="1007"/>
      <c r="U72" s="1007"/>
      <c r="V72" s="1007">
        <v>2615</v>
      </c>
      <c r="W72" s="1007"/>
      <c r="X72" s="1007"/>
      <c r="Y72" s="1007"/>
      <c r="Z72" s="1007"/>
      <c r="AA72" s="1007">
        <v>137</v>
      </c>
      <c r="AB72" s="1007"/>
      <c r="AC72" s="1007"/>
      <c r="AD72" s="1007"/>
      <c r="AE72" s="1007"/>
      <c r="AF72" s="1007">
        <v>29</v>
      </c>
      <c r="AG72" s="1007"/>
      <c r="AH72" s="1007"/>
      <c r="AI72" s="1007"/>
      <c r="AJ72" s="1007"/>
      <c r="AK72" s="1007">
        <v>157</v>
      </c>
      <c r="AL72" s="1007"/>
      <c r="AM72" s="1007"/>
      <c r="AN72" s="1007"/>
      <c r="AO72" s="1007"/>
      <c r="AP72" s="1007">
        <v>1569</v>
      </c>
      <c r="AQ72" s="1007"/>
      <c r="AR72" s="1007"/>
      <c r="AS72" s="1007"/>
      <c r="AT72" s="1007"/>
      <c r="AU72" s="1007">
        <v>237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582</v>
      </c>
      <c r="C73" s="1011"/>
      <c r="D73" s="1011"/>
      <c r="E73" s="1011"/>
      <c r="F73" s="1011"/>
      <c r="G73" s="1011"/>
      <c r="H73" s="1011"/>
      <c r="I73" s="1011"/>
      <c r="J73" s="1011"/>
      <c r="K73" s="1011"/>
      <c r="L73" s="1011"/>
      <c r="M73" s="1011"/>
      <c r="N73" s="1011"/>
      <c r="O73" s="1011"/>
      <c r="P73" s="1012"/>
      <c r="Q73" s="1013">
        <v>1120</v>
      </c>
      <c r="R73" s="1007"/>
      <c r="S73" s="1007"/>
      <c r="T73" s="1007"/>
      <c r="U73" s="1007"/>
      <c r="V73" s="1007">
        <v>1053</v>
      </c>
      <c r="W73" s="1007"/>
      <c r="X73" s="1007"/>
      <c r="Y73" s="1007"/>
      <c r="Z73" s="1007"/>
      <c r="AA73" s="1007">
        <v>68</v>
      </c>
      <c r="AB73" s="1007"/>
      <c r="AC73" s="1007"/>
      <c r="AD73" s="1007"/>
      <c r="AE73" s="1007"/>
      <c r="AF73" s="1007">
        <v>68</v>
      </c>
      <c r="AG73" s="1007"/>
      <c r="AH73" s="1007"/>
      <c r="AI73" s="1007"/>
      <c r="AJ73" s="1007"/>
      <c r="AK73" s="1007">
        <v>52</v>
      </c>
      <c r="AL73" s="1007"/>
      <c r="AM73" s="1007"/>
      <c r="AN73" s="1007"/>
      <c r="AO73" s="1007"/>
      <c r="AP73" s="1007">
        <v>9</v>
      </c>
      <c r="AQ73" s="1007"/>
      <c r="AR73" s="1007"/>
      <c r="AS73" s="1007"/>
      <c r="AT73" s="1007"/>
      <c r="AU73" s="1007">
        <v>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583</v>
      </c>
      <c r="C74" s="1011"/>
      <c r="D74" s="1011"/>
      <c r="E74" s="1011"/>
      <c r="F74" s="1011"/>
      <c r="G74" s="1011"/>
      <c r="H74" s="1011"/>
      <c r="I74" s="1011"/>
      <c r="J74" s="1011"/>
      <c r="K74" s="1011"/>
      <c r="L74" s="1011"/>
      <c r="M74" s="1011"/>
      <c r="N74" s="1011"/>
      <c r="O74" s="1011"/>
      <c r="P74" s="1012"/>
      <c r="Q74" s="1013">
        <v>96</v>
      </c>
      <c r="R74" s="1007"/>
      <c r="S74" s="1007"/>
      <c r="T74" s="1007"/>
      <c r="U74" s="1007"/>
      <c r="V74" s="1007">
        <v>96</v>
      </c>
      <c r="W74" s="1007"/>
      <c r="X74" s="1007"/>
      <c r="Y74" s="1007"/>
      <c r="Z74" s="1007"/>
      <c r="AA74" s="1007">
        <v>0</v>
      </c>
      <c r="AB74" s="1007"/>
      <c r="AC74" s="1007"/>
      <c r="AD74" s="1007"/>
      <c r="AE74" s="1007"/>
      <c r="AF74" s="1007">
        <v>0</v>
      </c>
      <c r="AG74" s="1007"/>
      <c r="AH74" s="1007"/>
      <c r="AI74" s="1007"/>
      <c r="AJ74" s="1007"/>
      <c r="AK74" s="1007">
        <v>20</v>
      </c>
      <c r="AL74" s="1007"/>
      <c r="AM74" s="1007"/>
      <c r="AN74" s="1007"/>
      <c r="AO74" s="1007"/>
      <c r="AP74" s="1007" t="s">
        <v>513</v>
      </c>
      <c r="AQ74" s="1007"/>
      <c r="AR74" s="1007"/>
      <c r="AS74" s="1007"/>
      <c r="AT74" s="1007"/>
      <c r="AU74" s="1007" t="s">
        <v>513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584</v>
      </c>
      <c r="C75" s="1011"/>
      <c r="D75" s="1011"/>
      <c r="E75" s="1011"/>
      <c r="F75" s="1011"/>
      <c r="G75" s="1011"/>
      <c r="H75" s="1011"/>
      <c r="I75" s="1011"/>
      <c r="J75" s="1011"/>
      <c r="K75" s="1011"/>
      <c r="L75" s="1011"/>
      <c r="M75" s="1011"/>
      <c r="N75" s="1011"/>
      <c r="O75" s="1011"/>
      <c r="P75" s="1012"/>
      <c r="Q75" s="1014">
        <v>171</v>
      </c>
      <c r="R75" s="1015"/>
      <c r="S75" s="1015"/>
      <c r="T75" s="1015"/>
      <c r="U75" s="1016"/>
      <c r="V75" s="1017">
        <v>87</v>
      </c>
      <c r="W75" s="1015"/>
      <c r="X75" s="1015"/>
      <c r="Y75" s="1015"/>
      <c r="Z75" s="1016"/>
      <c r="AA75" s="1017">
        <v>84</v>
      </c>
      <c r="AB75" s="1015"/>
      <c r="AC75" s="1015"/>
      <c r="AD75" s="1015"/>
      <c r="AE75" s="1016"/>
      <c r="AF75" s="1017">
        <v>84</v>
      </c>
      <c r="AG75" s="1015"/>
      <c r="AH75" s="1015"/>
      <c r="AI75" s="1015"/>
      <c r="AJ75" s="1016"/>
      <c r="AK75" s="1017" t="s">
        <v>513</v>
      </c>
      <c r="AL75" s="1015"/>
      <c r="AM75" s="1015"/>
      <c r="AN75" s="1015"/>
      <c r="AO75" s="1016"/>
      <c r="AP75" s="1017" t="s">
        <v>513</v>
      </c>
      <c r="AQ75" s="1015"/>
      <c r="AR75" s="1015"/>
      <c r="AS75" s="1015"/>
      <c r="AT75" s="1016"/>
      <c r="AU75" s="1017" t="s">
        <v>513</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585</v>
      </c>
      <c r="C76" s="1011"/>
      <c r="D76" s="1011"/>
      <c r="E76" s="1011"/>
      <c r="F76" s="1011"/>
      <c r="G76" s="1011"/>
      <c r="H76" s="1011"/>
      <c r="I76" s="1011"/>
      <c r="J76" s="1011"/>
      <c r="K76" s="1011"/>
      <c r="L76" s="1011"/>
      <c r="M76" s="1011"/>
      <c r="N76" s="1011"/>
      <c r="O76" s="1011"/>
      <c r="P76" s="1012"/>
      <c r="Q76" s="1014">
        <v>39</v>
      </c>
      <c r="R76" s="1015"/>
      <c r="S76" s="1015"/>
      <c r="T76" s="1015"/>
      <c r="U76" s="1016"/>
      <c r="V76" s="1017">
        <v>36</v>
      </c>
      <c r="W76" s="1015"/>
      <c r="X76" s="1015"/>
      <c r="Y76" s="1015"/>
      <c r="Z76" s="1016"/>
      <c r="AA76" s="1017">
        <v>3</v>
      </c>
      <c r="AB76" s="1015"/>
      <c r="AC76" s="1015"/>
      <c r="AD76" s="1015"/>
      <c r="AE76" s="1016"/>
      <c r="AF76" s="1017">
        <v>3</v>
      </c>
      <c r="AG76" s="1015"/>
      <c r="AH76" s="1015"/>
      <c r="AI76" s="1015"/>
      <c r="AJ76" s="1016"/>
      <c r="AK76" s="1017">
        <v>2</v>
      </c>
      <c r="AL76" s="1015"/>
      <c r="AM76" s="1015"/>
      <c r="AN76" s="1015"/>
      <c r="AO76" s="1016"/>
      <c r="AP76" s="1017" t="s">
        <v>513</v>
      </c>
      <c r="AQ76" s="1015"/>
      <c r="AR76" s="1015"/>
      <c r="AS76" s="1015"/>
      <c r="AT76" s="1016"/>
      <c r="AU76" s="1017" t="s">
        <v>513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586</v>
      </c>
      <c r="C77" s="1011"/>
      <c r="D77" s="1011"/>
      <c r="E77" s="1011"/>
      <c r="F77" s="1011"/>
      <c r="G77" s="1011"/>
      <c r="H77" s="1011"/>
      <c r="I77" s="1011"/>
      <c r="J77" s="1011"/>
      <c r="K77" s="1011"/>
      <c r="L77" s="1011"/>
      <c r="M77" s="1011"/>
      <c r="N77" s="1011"/>
      <c r="O77" s="1011"/>
      <c r="P77" s="1012"/>
      <c r="Q77" s="1014">
        <v>89</v>
      </c>
      <c r="R77" s="1015"/>
      <c r="S77" s="1015"/>
      <c r="T77" s="1015"/>
      <c r="U77" s="1016"/>
      <c r="V77" s="1017">
        <v>81</v>
      </c>
      <c r="W77" s="1015"/>
      <c r="X77" s="1015"/>
      <c r="Y77" s="1015"/>
      <c r="Z77" s="1016"/>
      <c r="AA77" s="1017">
        <v>8</v>
      </c>
      <c r="AB77" s="1015"/>
      <c r="AC77" s="1015"/>
      <c r="AD77" s="1015"/>
      <c r="AE77" s="1016"/>
      <c r="AF77" s="1017">
        <v>8</v>
      </c>
      <c r="AG77" s="1015"/>
      <c r="AH77" s="1015"/>
      <c r="AI77" s="1015"/>
      <c r="AJ77" s="1016"/>
      <c r="AK77" s="1017" t="s">
        <v>513</v>
      </c>
      <c r="AL77" s="1015"/>
      <c r="AM77" s="1015"/>
      <c r="AN77" s="1015"/>
      <c r="AO77" s="1016"/>
      <c r="AP77" s="1017" t="s">
        <v>513</v>
      </c>
      <c r="AQ77" s="1015"/>
      <c r="AR77" s="1015"/>
      <c r="AS77" s="1015"/>
      <c r="AT77" s="1016"/>
      <c r="AU77" s="1017" t="s">
        <v>513</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587</v>
      </c>
      <c r="C78" s="1011"/>
      <c r="D78" s="1011"/>
      <c r="E78" s="1011"/>
      <c r="F78" s="1011"/>
      <c r="G78" s="1011"/>
      <c r="H78" s="1011"/>
      <c r="I78" s="1011"/>
      <c r="J78" s="1011"/>
      <c r="K78" s="1011"/>
      <c r="L78" s="1011"/>
      <c r="M78" s="1011"/>
      <c r="N78" s="1011"/>
      <c r="O78" s="1011"/>
      <c r="P78" s="1012"/>
      <c r="Q78" s="1013">
        <v>5</v>
      </c>
      <c r="R78" s="1007"/>
      <c r="S78" s="1007"/>
      <c r="T78" s="1007"/>
      <c r="U78" s="1007"/>
      <c r="V78" s="1007">
        <v>4</v>
      </c>
      <c r="W78" s="1007"/>
      <c r="X78" s="1007"/>
      <c r="Y78" s="1007"/>
      <c r="Z78" s="1007"/>
      <c r="AA78" s="1007">
        <v>1</v>
      </c>
      <c r="AB78" s="1007"/>
      <c r="AC78" s="1007"/>
      <c r="AD78" s="1007"/>
      <c r="AE78" s="1007"/>
      <c r="AF78" s="1007">
        <v>1</v>
      </c>
      <c r="AG78" s="1007"/>
      <c r="AH78" s="1007"/>
      <c r="AI78" s="1007"/>
      <c r="AJ78" s="1007"/>
      <c r="AK78" s="1007" t="s">
        <v>513</v>
      </c>
      <c r="AL78" s="1007"/>
      <c r="AM78" s="1007"/>
      <c r="AN78" s="1007"/>
      <c r="AO78" s="1007"/>
      <c r="AP78" s="1007" t="s">
        <v>513</v>
      </c>
      <c r="AQ78" s="1007"/>
      <c r="AR78" s="1007"/>
      <c r="AS78" s="1007"/>
      <c r="AT78" s="1007"/>
      <c r="AU78" s="1007" t="s">
        <v>513</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43255</v>
      </c>
      <c r="AG88" s="995"/>
      <c r="AH88" s="995"/>
      <c r="AI88" s="995"/>
      <c r="AJ88" s="995"/>
      <c r="AK88" s="999"/>
      <c r="AL88" s="999"/>
      <c r="AM88" s="999"/>
      <c r="AN88" s="999"/>
      <c r="AO88" s="999"/>
      <c r="AP88" s="995">
        <v>2696</v>
      </c>
      <c r="AQ88" s="995"/>
      <c r="AR88" s="995"/>
      <c r="AS88" s="995"/>
      <c r="AT88" s="995"/>
      <c r="AU88" s="995">
        <v>243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310</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310</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310</v>
      </c>
      <c r="DR109" s="932"/>
      <c r="DS109" s="932"/>
      <c r="DT109" s="932"/>
      <c r="DU109" s="933"/>
      <c r="DV109" s="934" t="s">
        <v>433</v>
      </c>
      <c r="DW109" s="932"/>
      <c r="DX109" s="932"/>
      <c r="DY109" s="932"/>
      <c r="DZ109" s="965"/>
    </row>
    <row r="110" spans="1:131" s="230" customFormat="1" ht="26.25" customHeight="1" x14ac:dyDescent="0.2">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1075722</v>
      </c>
      <c r="AB110" s="925"/>
      <c r="AC110" s="925"/>
      <c r="AD110" s="925"/>
      <c r="AE110" s="926"/>
      <c r="AF110" s="927">
        <v>1047504</v>
      </c>
      <c r="AG110" s="925"/>
      <c r="AH110" s="925"/>
      <c r="AI110" s="925"/>
      <c r="AJ110" s="926"/>
      <c r="AK110" s="927">
        <v>1156889</v>
      </c>
      <c r="AL110" s="925"/>
      <c r="AM110" s="925"/>
      <c r="AN110" s="925"/>
      <c r="AO110" s="926"/>
      <c r="AP110" s="928">
        <v>11.5</v>
      </c>
      <c r="AQ110" s="929"/>
      <c r="AR110" s="929"/>
      <c r="AS110" s="929"/>
      <c r="AT110" s="930"/>
      <c r="AU110" s="966" t="s">
        <v>74</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14383349</v>
      </c>
      <c r="BR110" s="878"/>
      <c r="BS110" s="878"/>
      <c r="BT110" s="878"/>
      <c r="BU110" s="878"/>
      <c r="BV110" s="878">
        <v>15165218</v>
      </c>
      <c r="BW110" s="878"/>
      <c r="BX110" s="878"/>
      <c r="BY110" s="878"/>
      <c r="BZ110" s="878"/>
      <c r="CA110" s="878">
        <v>15555468</v>
      </c>
      <c r="CB110" s="878"/>
      <c r="CC110" s="878"/>
      <c r="CD110" s="878"/>
      <c r="CE110" s="878"/>
      <c r="CF110" s="902">
        <v>154</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x14ac:dyDescent="0.2">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t="s">
        <v>130</v>
      </c>
      <c r="BR111" s="853"/>
      <c r="BS111" s="853"/>
      <c r="BT111" s="853"/>
      <c r="BU111" s="853"/>
      <c r="BV111" s="853" t="s">
        <v>130</v>
      </c>
      <c r="BW111" s="853"/>
      <c r="BX111" s="853"/>
      <c r="BY111" s="853"/>
      <c r="BZ111" s="853"/>
      <c r="CA111" s="853" t="s">
        <v>130</v>
      </c>
      <c r="CB111" s="853"/>
      <c r="CC111" s="853"/>
      <c r="CD111" s="853"/>
      <c r="CE111" s="853"/>
      <c r="CF111" s="911" t="s">
        <v>441</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130</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2">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130</v>
      </c>
      <c r="AB112" s="816"/>
      <c r="AC112" s="816"/>
      <c r="AD112" s="816"/>
      <c r="AE112" s="817"/>
      <c r="AF112" s="818" t="s">
        <v>130</v>
      </c>
      <c r="AG112" s="816"/>
      <c r="AH112" s="816"/>
      <c r="AI112" s="816"/>
      <c r="AJ112" s="817"/>
      <c r="AK112" s="818" t="s">
        <v>130</v>
      </c>
      <c r="AL112" s="816"/>
      <c r="AM112" s="816"/>
      <c r="AN112" s="816"/>
      <c r="AO112" s="817"/>
      <c r="AP112" s="860" t="s">
        <v>130</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7548288</v>
      </c>
      <c r="BR112" s="853"/>
      <c r="BS112" s="853"/>
      <c r="BT112" s="853"/>
      <c r="BU112" s="853"/>
      <c r="BV112" s="853">
        <v>7360814</v>
      </c>
      <c r="BW112" s="853"/>
      <c r="BX112" s="853"/>
      <c r="BY112" s="853"/>
      <c r="BZ112" s="853"/>
      <c r="CA112" s="853">
        <v>7139605</v>
      </c>
      <c r="CB112" s="853"/>
      <c r="CC112" s="853"/>
      <c r="CD112" s="853"/>
      <c r="CE112" s="853"/>
      <c r="CF112" s="911">
        <v>70.7</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130</v>
      </c>
      <c r="DM112" s="853"/>
      <c r="DN112" s="853"/>
      <c r="DO112" s="853"/>
      <c r="DP112" s="853"/>
      <c r="DQ112" s="853" t="s">
        <v>130</v>
      </c>
      <c r="DR112" s="853"/>
      <c r="DS112" s="853"/>
      <c r="DT112" s="853"/>
      <c r="DU112" s="853"/>
      <c r="DV112" s="830" t="s">
        <v>130</v>
      </c>
      <c r="DW112" s="830"/>
      <c r="DX112" s="830"/>
      <c r="DY112" s="830"/>
      <c r="DZ112" s="831"/>
    </row>
    <row r="113" spans="1:130" s="230" customFormat="1" ht="26.25" customHeight="1" x14ac:dyDescent="0.2">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357084</v>
      </c>
      <c r="AB113" s="955"/>
      <c r="AC113" s="955"/>
      <c r="AD113" s="955"/>
      <c r="AE113" s="956"/>
      <c r="AF113" s="957">
        <v>329511</v>
      </c>
      <c r="AG113" s="955"/>
      <c r="AH113" s="955"/>
      <c r="AI113" s="955"/>
      <c r="AJ113" s="956"/>
      <c r="AK113" s="957">
        <v>336441</v>
      </c>
      <c r="AL113" s="955"/>
      <c r="AM113" s="955"/>
      <c r="AN113" s="955"/>
      <c r="AO113" s="956"/>
      <c r="AP113" s="958">
        <v>3.3</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231636</v>
      </c>
      <c r="BR113" s="853"/>
      <c r="BS113" s="853"/>
      <c r="BT113" s="853"/>
      <c r="BU113" s="853"/>
      <c r="BV113" s="853">
        <v>278376</v>
      </c>
      <c r="BW113" s="853"/>
      <c r="BX113" s="853"/>
      <c r="BY113" s="853"/>
      <c r="BZ113" s="853"/>
      <c r="CA113" s="853">
        <v>242708</v>
      </c>
      <c r="CB113" s="853"/>
      <c r="CC113" s="853"/>
      <c r="CD113" s="853"/>
      <c r="CE113" s="853"/>
      <c r="CF113" s="911">
        <v>2.4</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441</v>
      </c>
      <c r="DR113" s="816"/>
      <c r="DS113" s="816"/>
      <c r="DT113" s="816"/>
      <c r="DU113" s="817"/>
      <c r="DV113" s="860" t="s">
        <v>130</v>
      </c>
      <c r="DW113" s="861"/>
      <c r="DX113" s="861"/>
      <c r="DY113" s="861"/>
      <c r="DZ113" s="862"/>
    </row>
    <row r="114" spans="1:130" s="230" customFormat="1" ht="26.25" customHeight="1" x14ac:dyDescent="0.2">
      <c r="A114" s="950"/>
      <c r="B114" s="951"/>
      <c r="C114" s="788" t="s">
        <v>450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13167</v>
      </c>
      <c r="AB114" s="816"/>
      <c r="AC114" s="816"/>
      <c r="AD114" s="816"/>
      <c r="AE114" s="817"/>
      <c r="AF114" s="818">
        <v>19783</v>
      </c>
      <c r="AG114" s="816"/>
      <c r="AH114" s="816"/>
      <c r="AI114" s="816"/>
      <c r="AJ114" s="817"/>
      <c r="AK114" s="818">
        <v>33674</v>
      </c>
      <c r="AL114" s="816"/>
      <c r="AM114" s="816"/>
      <c r="AN114" s="816"/>
      <c r="AO114" s="817"/>
      <c r="AP114" s="860">
        <v>0.3</v>
      </c>
      <c r="AQ114" s="861"/>
      <c r="AR114" s="861"/>
      <c r="AS114" s="861"/>
      <c r="AT114" s="862"/>
      <c r="AU114" s="968"/>
      <c r="AV114" s="969"/>
      <c r="AW114" s="969"/>
      <c r="AX114" s="969"/>
      <c r="AY114" s="969"/>
      <c r="AZ114" s="851" t="s">
        <v>451</v>
      </c>
      <c r="BA114" s="788"/>
      <c r="BB114" s="788"/>
      <c r="BC114" s="788"/>
      <c r="BD114" s="788"/>
      <c r="BE114" s="788"/>
      <c r="BF114" s="788"/>
      <c r="BG114" s="788"/>
      <c r="BH114" s="788"/>
      <c r="BI114" s="788"/>
      <c r="BJ114" s="788"/>
      <c r="BK114" s="788"/>
      <c r="BL114" s="788"/>
      <c r="BM114" s="788"/>
      <c r="BN114" s="788"/>
      <c r="BO114" s="788"/>
      <c r="BP114" s="789"/>
      <c r="BQ114" s="852">
        <v>2189297</v>
      </c>
      <c r="BR114" s="853"/>
      <c r="BS114" s="853"/>
      <c r="BT114" s="853"/>
      <c r="BU114" s="853"/>
      <c r="BV114" s="853">
        <v>2176745</v>
      </c>
      <c r="BW114" s="853"/>
      <c r="BX114" s="853"/>
      <c r="BY114" s="853"/>
      <c r="BZ114" s="853"/>
      <c r="CA114" s="853">
        <v>2209413</v>
      </c>
      <c r="CB114" s="853"/>
      <c r="CC114" s="853"/>
      <c r="CD114" s="853"/>
      <c r="CE114" s="853"/>
      <c r="CF114" s="911">
        <v>21.9</v>
      </c>
      <c r="CG114" s="912"/>
      <c r="CH114" s="912"/>
      <c r="CI114" s="912"/>
      <c r="CJ114" s="912"/>
      <c r="CK114" s="963"/>
      <c r="CL114" s="857"/>
      <c r="CM114" s="851" t="s">
        <v>452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130</v>
      </c>
      <c r="DM114" s="816"/>
      <c r="DN114" s="816"/>
      <c r="DO114" s="816"/>
      <c r="DP114" s="817"/>
      <c r="DQ114" s="818" t="s">
        <v>130</v>
      </c>
      <c r="DR114" s="816"/>
      <c r="DS114" s="816"/>
      <c r="DT114" s="816"/>
      <c r="DU114" s="817"/>
      <c r="DV114" s="860" t="s">
        <v>130</v>
      </c>
      <c r="DW114" s="861"/>
      <c r="DX114" s="861"/>
      <c r="DY114" s="861"/>
      <c r="DZ114" s="862"/>
    </row>
    <row r="115" spans="1:130" s="230" customFormat="1" ht="26.25" customHeight="1" x14ac:dyDescent="0.2">
      <c r="A115" s="950"/>
      <c r="B115" s="951"/>
      <c r="C115" s="788" t="s">
        <v>453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130</v>
      </c>
      <c r="AB115" s="955"/>
      <c r="AC115" s="955"/>
      <c r="AD115" s="955"/>
      <c r="AE115" s="956"/>
      <c r="AF115" s="957" t="s">
        <v>130</v>
      </c>
      <c r="AG115" s="955"/>
      <c r="AH115" s="955"/>
      <c r="AI115" s="955"/>
      <c r="AJ115" s="956"/>
      <c r="AK115" s="957" t="s">
        <v>454</v>
      </c>
      <c r="AL115" s="955"/>
      <c r="AM115" s="955"/>
      <c r="AN115" s="955"/>
      <c r="AO115" s="956"/>
      <c r="AP115" s="958" t="s">
        <v>130</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t="s">
        <v>130</v>
      </c>
      <c r="BR115" s="853"/>
      <c r="BS115" s="853"/>
      <c r="BT115" s="853"/>
      <c r="BU115" s="853"/>
      <c r="BV115" s="853" t="s">
        <v>130</v>
      </c>
      <c r="BW115" s="853"/>
      <c r="BX115" s="853"/>
      <c r="BY115" s="853"/>
      <c r="BZ115" s="853"/>
      <c r="CA115" s="853" t="s">
        <v>130</v>
      </c>
      <c r="CB115" s="853"/>
      <c r="CC115" s="853"/>
      <c r="CD115" s="853"/>
      <c r="CE115" s="853"/>
      <c r="CF115" s="911" t="s">
        <v>130</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130</v>
      </c>
      <c r="DH115" s="816"/>
      <c r="DI115" s="816"/>
      <c r="DJ115" s="816"/>
      <c r="DK115" s="817"/>
      <c r="DL115" s="818" t="s">
        <v>130</v>
      </c>
      <c r="DM115" s="816"/>
      <c r="DN115" s="816"/>
      <c r="DO115" s="816"/>
      <c r="DP115" s="817"/>
      <c r="DQ115" s="818" t="s">
        <v>130</v>
      </c>
      <c r="DR115" s="816"/>
      <c r="DS115" s="816"/>
      <c r="DT115" s="816"/>
      <c r="DU115" s="817"/>
      <c r="DV115" s="860" t="s">
        <v>130</v>
      </c>
      <c r="DW115" s="861"/>
      <c r="DX115" s="861"/>
      <c r="DY115" s="861"/>
      <c r="DZ115" s="862"/>
    </row>
    <row r="116" spans="1:130" s="230" customFormat="1" ht="26.25" customHeight="1" x14ac:dyDescent="0.2">
      <c r="A116" s="952"/>
      <c r="B116" s="953"/>
      <c r="C116" s="875" t="s">
        <v>457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130</v>
      </c>
      <c r="AG116" s="816"/>
      <c r="AH116" s="816"/>
      <c r="AI116" s="816"/>
      <c r="AJ116" s="817"/>
      <c r="AK116" s="818" t="s">
        <v>130</v>
      </c>
      <c r="AL116" s="816"/>
      <c r="AM116" s="816"/>
      <c r="AN116" s="816"/>
      <c r="AO116" s="817"/>
      <c r="AP116" s="860" t="s">
        <v>130</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130</v>
      </c>
      <c r="BW116" s="853"/>
      <c r="BX116" s="853"/>
      <c r="BY116" s="853"/>
      <c r="BZ116" s="853"/>
      <c r="CA116" s="853" t="s">
        <v>130</v>
      </c>
      <c r="CB116" s="853"/>
      <c r="CC116" s="853"/>
      <c r="CD116" s="853"/>
      <c r="CE116" s="853"/>
      <c r="CF116" s="911" t="s">
        <v>130</v>
      </c>
      <c r="CG116" s="912"/>
      <c r="CH116" s="912"/>
      <c r="CI116" s="912"/>
      <c r="CJ116" s="912"/>
      <c r="CK116" s="963"/>
      <c r="CL116" s="857"/>
      <c r="CM116" s="851" t="s">
        <v>459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130</v>
      </c>
      <c r="DM116" s="816"/>
      <c r="DN116" s="816"/>
      <c r="DO116" s="816"/>
      <c r="DP116" s="817"/>
      <c r="DQ116" s="818" t="s">
        <v>130</v>
      </c>
      <c r="DR116" s="816"/>
      <c r="DS116" s="816"/>
      <c r="DT116" s="816"/>
      <c r="DU116" s="817"/>
      <c r="DV116" s="860" t="s">
        <v>130</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460</v>
      </c>
      <c r="Z117" s="933"/>
      <c r="AA117" s="938">
        <v>1445973</v>
      </c>
      <c r="AB117" s="939"/>
      <c r="AC117" s="939"/>
      <c r="AD117" s="939"/>
      <c r="AE117" s="940"/>
      <c r="AF117" s="941">
        <v>1396798</v>
      </c>
      <c r="AG117" s="939"/>
      <c r="AH117" s="939"/>
      <c r="AI117" s="939"/>
      <c r="AJ117" s="940"/>
      <c r="AK117" s="941">
        <v>1527004</v>
      </c>
      <c r="AL117" s="939"/>
      <c r="AM117" s="939"/>
      <c r="AN117" s="939"/>
      <c r="AO117" s="940"/>
      <c r="AP117" s="942"/>
      <c r="AQ117" s="943"/>
      <c r="AR117" s="943"/>
      <c r="AS117" s="943"/>
      <c r="AT117" s="944"/>
      <c r="AU117" s="968"/>
      <c r="AV117" s="969"/>
      <c r="AW117" s="969"/>
      <c r="AX117" s="969"/>
      <c r="AY117" s="969"/>
      <c r="AZ117" s="899" t="s">
        <v>461</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130</v>
      </c>
      <c r="BW117" s="853"/>
      <c r="BX117" s="853"/>
      <c r="BY117" s="853"/>
      <c r="BZ117" s="853"/>
      <c r="CA117" s="853" t="s">
        <v>130</v>
      </c>
      <c r="CB117" s="853"/>
      <c r="CC117" s="853"/>
      <c r="CD117" s="853"/>
      <c r="CE117" s="853"/>
      <c r="CF117" s="911" t="s">
        <v>130</v>
      </c>
      <c r="CG117" s="912"/>
      <c r="CH117" s="912"/>
      <c r="CI117" s="912"/>
      <c r="CJ117" s="912"/>
      <c r="CK117" s="963"/>
      <c r="CL117" s="857"/>
      <c r="CM117" s="851" t="s">
        <v>462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2">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310</v>
      </c>
      <c r="AL118" s="932"/>
      <c r="AM118" s="932"/>
      <c r="AN118" s="932"/>
      <c r="AO118" s="933"/>
      <c r="AP118" s="935" t="s">
        <v>433</v>
      </c>
      <c r="AQ118" s="936"/>
      <c r="AR118" s="936"/>
      <c r="AS118" s="936"/>
      <c r="AT118" s="937"/>
      <c r="AU118" s="968"/>
      <c r="AV118" s="969"/>
      <c r="AW118" s="969"/>
      <c r="AX118" s="969"/>
      <c r="AY118" s="969"/>
      <c r="AZ118" s="874" t="s">
        <v>463</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464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130</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2">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130</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465</v>
      </c>
      <c r="BP119" s="914"/>
      <c r="BQ119" s="915">
        <v>24352570</v>
      </c>
      <c r="BR119" s="881"/>
      <c r="BS119" s="881"/>
      <c r="BT119" s="881"/>
      <c r="BU119" s="881"/>
      <c r="BV119" s="881">
        <v>24981153</v>
      </c>
      <c r="BW119" s="881"/>
      <c r="BX119" s="881"/>
      <c r="BY119" s="881"/>
      <c r="BZ119" s="881"/>
      <c r="CA119" s="881">
        <v>25147194</v>
      </c>
      <c r="CB119" s="881"/>
      <c r="CC119" s="881"/>
      <c r="CD119" s="881"/>
      <c r="CE119" s="881"/>
      <c r="CF119" s="784"/>
      <c r="CG119" s="785"/>
      <c r="CH119" s="785"/>
      <c r="CI119" s="785"/>
      <c r="CJ119" s="870"/>
      <c r="CK119" s="964"/>
      <c r="CL119" s="859"/>
      <c r="CM119" s="874" t="s">
        <v>466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130</v>
      </c>
      <c r="DH119" s="800"/>
      <c r="DI119" s="800"/>
      <c r="DJ119" s="800"/>
      <c r="DK119" s="801"/>
      <c r="DL119" s="802" t="s">
        <v>130</v>
      </c>
      <c r="DM119" s="800"/>
      <c r="DN119" s="800"/>
      <c r="DO119" s="800"/>
      <c r="DP119" s="801"/>
      <c r="DQ119" s="802" t="s">
        <v>130</v>
      </c>
      <c r="DR119" s="800"/>
      <c r="DS119" s="800"/>
      <c r="DT119" s="800"/>
      <c r="DU119" s="801"/>
      <c r="DV119" s="884" t="s">
        <v>130</v>
      </c>
      <c r="DW119" s="885"/>
      <c r="DX119" s="885"/>
      <c r="DY119" s="885"/>
      <c r="DZ119" s="886"/>
    </row>
    <row r="120" spans="1:130" s="230" customFormat="1" ht="26.25" customHeight="1" x14ac:dyDescent="0.2">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467</v>
      </c>
      <c r="AV120" s="917"/>
      <c r="AW120" s="917"/>
      <c r="AX120" s="917"/>
      <c r="AY120" s="918"/>
      <c r="AZ120" s="896" t="s">
        <v>468</v>
      </c>
      <c r="BA120" s="844"/>
      <c r="BB120" s="844"/>
      <c r="BC120" s="844"/>
      <c r="BD120" s="844"/>
      <c r="BE120" s="844"/>
      <c r="BF120" s="844"/>
      <c r="BG120" s="844"/>
      <c r="BH120" s="844"/>
      <c r="BI120" s="844"/>
      <c r="BJ120" s="844"/>
      <c r="BK120" s="844"/>
      <c r="BL120" s="844"/>
      <c r="BM120" s="844"/>
      <c r="BN120" s="844"/>
      <c r="BO120" s="844"/>
      <c r="BP120" s="845"/>
      <c r="BQ120" s="897">
        <v>1918634</v>
      </c>
      <c r="BR120" s="878"/>
      <c r="BS120" s="878"/>
      <c r="BT120" s="878"/>
      <c r="BU120" s="878"/>
      <c r="BV120" s="878">
        <v>2610823</v>
      </c>
      <c r="BW120" s="878"/>
      <c r="BX120" s="878"/>
      <c r="BY120" s="878"/>
      <c r="BZ120" s="878"/>
      <c r="CA120" s="878">
        <v>3019170</v>
      </c>
      <c r="CB120" s="878"/>
      <c r="CC120" s="878"/>
      <c r="CD120" s="878"/>
      <c r="CE120" s="878"/>
      <c r="CF120" s="902">
        <v>29.9</v>
      </c>
      <c r="CG120" s="903"/>
      <c r="CH120" s="903"/>
      <c r="CI120" s="903"/>
      <c r="CJ120" s="903"/>
      <c r="CK120" s="904" t="s">
        <v>469</v>
      </c>
      <c r="CL120" s="888"/>
      <c r="CM120" s="888"/>
      <c r="CN120" s="888"/>
      <c r="CO120" s="889"/>
      <c r="CP120" s="908" t="s">
        <v>470</v>
      </c>
      <c r="CQ120" s="909"/>
      <c r="CR120" s="909"/>
      <c r="CS120" s="909"/>
      <c r="CT120" s="909"/>
      <c r="CU120" s="909"/>
      <c r="CV120" s="909"/>
      <c r="CW120" s="909"/>
      <c r="CX120" s="909"/>
      <c r="CY120" s="909"/>
      <c r="CZ120" s="909"/>
      <c r="DA120" s="909"/>
      <c r="DB120" s="909"/>
      <c r="DC120" s="909"/>
      <c r="DD120" s="909"/>
      <c r="DE120" s="909"/>
      <c r="DF120" s="910"/>
      <c r="DG120" s="897">
        <v>6278261</v>
      </c>
      <c r="DH120" s="878"/>
      <c r="DI120" s="878"/>
      <c r="DJ120" s="878"/>
      <c r="DK120" s="878"/>
      <c r="DL120" s="878">
        <v>6223806</v>
      </c>
      <c r="DM120" s="878"/>
      <c r="DN120" s="878"/>
      <c r="DO120" s="878"/>
      <c r="DP120" s="878"/>
      <c r="DQ120" s="878">
        <v>6038386</v>
      </c>
      <c r="DR120" s="878"/>
      <c r="DS120" s="878"/>
      <c r="DT120" s="878"/>
      <c r="DU120" s="878"/>
      <c r="DV120" s="879">
        <v>59.8</v>
      </c>
      <c r="DW120" s="879"/>
      <c r="DX120" s="879"/>
      <c r="DY120" s="879"/>
      <c r="DZ120" s="880"/>
    </row>
    <row r="121" spans="1:130" s="230" customFormat="1" ht="26.25" customHeight="1" x14ac:dyDescent="0.2">
      <c r="A121" s="856"/>
      <c r="B121" s="857"/>
      <c r="C121" s="899" t="s">
        <v>471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130</v>
      </c>
      <c r="AG121" s="816"/>
      <c r="AH121" s="816"/>
      <c r="AI121" s="816"/>
      <c r="AJ121" s="817"/>
      <c r="AK121" s="818" t="s">
        <v>130</v>
      </c>
      <c r="AL121" s="816"/>
      <c r="AM121" s="816"/>
      <c r="AN121" s="816"/>
      <c r="AO121" s="817"/>
      <c r="AP121" s="860" t="s">
        <v>130</v>
      </c>
      <c r="AQ121" s="861"/>
      <c r="AR121" s="861"/>
      <c r="AS121" s="861"/>
      <c r="AT121" s="862"/>
      <c r="AU121" s="919"/>
      <c r="AV121" s="920"/>
      <c r="AW121" s="920"/>
      <c r="AX121" s="920"/>
      <c r="AY121" s="921"/>
      <c r="AZ121" s="851" t="s">
        <v>472</v>
      </c>
      <c r="BA121" s="788"/>
      <c r="BB121" s="788"/>
      <c r="BC121" s="788"/>
      <c r="BD121" s="788"/>
      <c r="BE121" s="788"/>
      <c r="BF121" s="788"/>
      <c r="BG121" s="788"/>
      <c r="BH121" s="788"/>
      <c r="BI121" s="788"/>
      <c r="BJ121" s="788"/>
      <c r="BK121" s="788"/>
      <c r="BL121" s="788"/>
      <c r="BM121" s="788"/>
      <c r="BN121" s="788"/>
      <c r="BO121" s="788"/>
      <c r="BP121" s="789"/>
      <c r="BQ121" s="852" t="s">
        <v>130</v>
      </c>
      <c r="BR121" s="853"/>
      <c r="BS121" s="853"/>
      <c r="BT121" s="853"/>
      <c r="BU121" s="853"/>
      <c r="BV121" s="853" t="s">
        <v>130</v>
      </c>
      <c r="BW121" s="853"/>
      <c r="BX121" s="853"/>
      <c r="BY121" s="853"/>
      <c r="BZ121" s="853"/>
      <c r="CA121" s="853" t="s">
        <v>130</v>
      </c>
      <c r="CB121" s="853"/>
      <c r="CC121" s="853"/>
      <c r="CD121" s="853"/>
      <c r="CE121" s="853"/>
      <c r="CF121" s="911" t="s">
        <v>130</v>
      </c>
      <c r="CG121" s="912"/>
      <c r="CH121" s="912"/>
      <c r="CI121" s="912"/>
      <c r="CJ121" s="912"/>
      <c r="CK121" s="905"/>
      <c r="CL121" s="891"/>
      <c r="CM121" s="891"/>
      <c r="CN121" s="891"/>
      <c r="CO121" s="892"/>
      <c r="CP121" s="871" t="s">
        <v>473</v>
      </c>
      <c r="CQ121" s="872"/>
      <c r="CR121" s="872"/>
      <c r="CS121" s="872"/>
      <c r="CT121" s="872"/>
      <c r="CU121" s="872"/>
      <c r="CV121" s="872"/>
      <c r="CW121" s="872"/>
      <c r="CX121" s="872"/>
      <c r="CY121" s="872"/>
      <c r="CZ121" s="872"/>
      <c r="DA121" s="872"/>
      <c r="DB121" s="872"/>
      <c r="DC121" s="872"/>
      <c r="DD121" s="872"/>
      <c r="DE121" s="872"/>
      <c r="DF121" s="873"/>
      <c r="DG121" s="852">
        <v>1270027</v>
      </c>
      <c r="DH121" s="853"/>
      <c r="DI121" s="853"/>
      <c r="DJ121" s="853"/>
      <c r="DK121" s="853"/>
      <c r="DL121" s="853">
        <v>1137008</v>
      </c>
      <c r="DM121" s="853"/>
      <c r="DN121" s="853"/>
      <c r="DO121" s="853"/>
      <c r="DP121" s="853"/>
      <c r="DQ121" s="853">
        <v>1101219</v>
      </c>
      <c r="DR121" s="853"/>
      <c r="DS121" s="853"/>
      <c r="DT121" s="853"/>
      <c r="DU121" s="853"/>
      <c r="DV121" s="830">
        <v>10.9</v>
      </c>
      <c r="DW121" s="830"/>
      <c r="DX121" s="830"/>
      <c r="DY121" s="830"/>
      <c r="DZ121" s="831"/>
    </row>
    <row r="122" spans="1:130" s="230" customFormat="1" ht="26.25" customHeight="1" x14ac:dyDescent="0.2">
      <c r="A122" s="856"/>
      <c r="B122" s="857"/>
      <c r="C122" s="851" t="s">
        <v>452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13173563</v>
      </c>
      <c r="BR122" s="881"/>
      <c r="BS122" s="881"/>
      <c r="BT122" s="881"/>
      <c r="BU122" s="881"/>
      <c r="BV122" s="881">
        <v>13587084</v>
      </c>
      <c r="BW122" s="881"/>
      <c r="BX122" s="881"/>
      <c r="BY122" s="881"/>
      <c r="BZ122" s="881"/>
      <c r="CA122" s="881">
        <v>13227796</v>
      </c>
      <c r="CB122" s="881"/>
      <c r="CC122" s="881"/>
      <c r="CD122" s="881"/>
      <c r="CE122" s="881"/>
      <c r="CF122" s="882">
        <v>130.9</v>
      </c>
      <c r="CG122" s="883"/>
      <c r="CH122" s="883"/>
      <c r="CI122" s="883"/>
      <c r="CJ122" s="883"/>
      <c r="CK122" s="905"/>
      <c r="CL122" s="891"/>
      <c r="CM122" s="891"/>
      <c r="CN122" s="891"/>
      <c r="CO122" s="892"/>
      <c r="CP122" s="871" t="s">
        <v>407</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130</v>
      </c>
      <c r="DR122" s="853"/>
      <c r="DS122" s="853"/>
      <c r="DT122" s="853"/>
      <c r="DU122" s="853"/>
      <c r="DV122" s="830" t="s">
        <v>130</v>
      </c>
      <c r="DW122" s="830"/>
      <c r="DX122" s="830"/>
      <c r="DY122" s="830"/>
      <c r="DZ122" s="831"/>
    </row>
    <row r="123" spans="1:130" s="230" customFormat="1" ht="26.25" customHeight="1" x14ac:dyDescent="0.2">
      <c r="A123" s="856"/>
      <c r="B123" s="857"/>
      <c r="C123" s="851" t="s">
        <v>459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475</v>
      </c>
      <c r="BP123" s="914"/>
      <c r="BQ123" s="868">
        <v>15092197</v>
      </c>
      <c r="BR123" s="869"/>
      <c r="BS123" s="869"/>
      <c r="BT123" s="869"/>
      <c r="BU123" s="869"/>
      <c r="BV123" s="869">
        <v>16197907</v>
      </c>
      <c r="BW123" s="869"/>
      <c r="BX123" s="869"/>
      <c r="BY123" s="869"/>
      <c r="BZ123" s="869"/>
      <c r="CA123" s="869">
        <v>16246966</v>
      </c>
      <c r="CB123" s="869"/>
      <c r="CC123" s="869"/>
      <c r="CD123" s="869"/>
      <c r="CE123" s="869"/>
      <c r="CF123" s="784"/>
      <c r="CG123" s="785"/>
      <c r="CH123" s="785"/>
      <c r="CI123" s="785"/>
      <c r="CJ123" s="870"/>
      <c r="CK123" s="905"/>
      <c r="CL123" s="891"/>
      <c r="CM123" s="891"/>
      <c r="CN123" s="891"/>
      <c r="CO123" s="892"/>
      <c r="CP123" s="871" t="s">
        <v>408</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5">
      <c r="A124" s="856"/>
      <c r="B124" s="857"/>
      <c r="C124" s="851" t="s">
        <v>462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130</v>
      </c>
      <c r="AL124" s="816"/>
      <c r="AM124" s="816"/>
      <c r="AN124" s="816"/>
      <c r="AO124" s="817"/>
      <c r="AP124" s="860" t="s">
        <v>130</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94.8</v>
      </c>
      <c r="BR124" s="867"/>
      <c r="BS124" s="867"/>
      <c r="BT124" s="867"/>
      <c r="BU124" s="867"/>
      <c r="BV124" s="867">
        <v>85.5</v>
      </c>
      <c r="BW124" s="867"/>
      <c r="BX124" s="867"/>
      <c r="BY124" s="867"/>
      <c r="BZ124" s="867"/>
      <c r="CA124" s="867">
        <v>88</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2">
      <c r="A125" s="856"/>
      <c r="B125" s="857"/>
      <c r="C125" s="851" t="s">
        <v>464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454</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5">
      <c r="A126" s="856"/>
      <c r="B126" s="857"/>
      <c r="C126" s="851" t="s">
        <v>466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130</v>
      </c>
      <c r="DW126" s="830"/>
      <c r="DX126" s="830"/>
      <c r="DY126" s="830"/>
      <c r="DZ126" s="831"/>
    </row>
    <row r="127" spans="1:130" s="230" customFormat="1" ht="26.25" customHeight="1" x14ac:dyDescent="0.2">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130</v>
      </c>
      <c r="AL127" s="816"/>
      <c r="AM127" s="816"/>
      <c r="AN127" s="816"/>
      <c r="AO127" s="817"/>
      <c r="AP127" s="860" t="s">
        <v>454</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5">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t="s">
        <v>130</v>
      </c>
      <c r="AB128" s="837"/>
      <c r="AC128" s="837"/>
      <c r="AD128" s="837"/>
      <c r="AE128" s="838"/>
      <c r="AF128" s="839" t="s">
        <v>130</v>
      </c>
      <c r="AG128" s="837"/>
      <c r="AH128" s="837"/>
      <c r="AI128" s="837"/>
      <c r="AJ128" s="838"/>
      <c r="AK128" s="839">
        <v>547</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130</v>
      </c>
      <c r="BG128" s="823"/>
      <c r="BH128" s="823"/>
      <c r="BI128" s="823"/>
      <c r="BJ128" s="823"/>
      <c r="BK128" s="823"/>
      <c r="BL128" s="846"/>
      <c r="BM128" s="822">
        <v>13.17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454</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2">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10691613</v>
      </c>
      <c r="AB129" s="816"/>
      <c r="AC129" s="816"/>
      <c r="AD129" s="816"/>
      <c r="AE129" s="817"/>
      <c r="AF129" s="818">
        <v>11197415</v>
      </c>
      <c r="AG129" s="816"/>
      <c r="AH129" s="816"/>
      <c r="AI129" s="816"/>
      <c r="AJ129" s="817"/>
      <c r="AK129" s="818">
        <v>11108377</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493</v>
      </c>
      <c r="BG129" s="807"/>
      <c r="BH129" s="807"/>
      <c r="BI129" s="807"/>
      <c r="BJ129" s="807"/>
      <c r="BK129" s="807"/>
      <c r="BL129" s="808"/>
      <c r="BM129" s="806">
        <v>18.170000000000002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495</v>
      </c>
      <c r="X130" s="813"/>
      <c r="Y130" s="813"/>
      <c r="Z130" s="814"/>
      <c r="AA130" s="815">
        <v>924798</v>
      </c>
      <c r="AB130" s="816"/>
      <c r="AC130" s="816"/>
      <c r="AD130" s="816"/>
      <c r="AE130" s="817"/>
      <c r="AF130" s="818">
        <v>931296</v>
      </c>
      <c r="AG130" s="816"/>
      <c r="AH130" s="816"/>
      <c r="AI130" s="816"/>
      <c r="AJ130" s="817"/>
      <c r="AK130" s="818">
        <v>1005565</v>
      </c>
      <c r="AL130" s="816"/>
      <c r="AM130" s="816"/>
      <c r="AN130" s="816"/>
      <c r="AO130" s="817"/>
      <c r="AP130" s="819"/>
      <c r="AQ130" s="820"/>
      <c r="AR130" s="820"/>
      <c r="AS130" s="820"/>
      <c r="AT130" s="821"/>
      <c r="AU130" s="233"/>
      <c r="AV130" s="233"/>
      <c r="AW130" s="233"/>
      <c r="AX130" s="787" t="s">
        <v>496</v>
      </c>
      <c r="AY130" s="788"/>
      <c r="AZ130" s="788"/>
      <c r="BA130" s="788"/>
      <c r="BB130" s="788"/>
      <c r="BC130" s="788"/>
      <c r="BD130" s="788"/>
      <c r="BE130" s="789"/>
      <c r="BF130" s="790">
        <v>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497</v>
      </c>
      <c r="X131" s="797"/>
      <c r="Y131" s="797"/>
      <c r="Z131" s="798"/>
      <c r="AA131" s="799">
        <v>9766815</v>
      </c>
      <c r="AB131" s="800"/>
      <c r="AC131" s="800"/>
      <c r="AD131" s="800"/>
      <c r="AE131" s="801"/>
      <c r="AF131" s="802">
        <v>10266119</v>
      </c>
      <c r="AG131" s="800"/>
      <c r="AH131" s="800"/>
      <c r="AI131" s="800"/>
      <c r="AJ131" s="801"/>
      <c r="AK131" s="802">
        <v>10102812</v>
      </c>
      <c r="AL131" s="800"/>
      <c r="AM131" s="800"/>
      <c r="AN131" s="800"/>
      <c r="AO131" s="801"/>
      <c r="AP131" s="803"/>
      <c r="AQ131" s="804"/>
      <c r="AR131" s="804"/>
      <c r="AS131" s="804"/>
      <c r="AT131" s="805"/>
      <c r="AU131" s="233"/>
      <c r="AV131" s="233"/>
      <c r="AW131" s="233"/>
      <c r="AX131" s="765" t="s">
        <v>498</v>
      </c>
      <c r="AY131" s="766"/>
      <c r="AZ131" s="766"/>
      <c r="BA131" s="766"/>
      <c r="BB131" s="766"/>
      <c r="BC131" s="766"/>
      <c r="BD131" s="766"/>
      <c r="BE131" s="767"/>
      <c r="BF131" s="768">
        <v>88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500</v>
      </c>
      <c r="W132" s="778"/>
      <c r="X132" s="778"/>
      <c r="Y132" s="778"/>
      <c r="Z132" s="779"/>
      <c r="AA132" s="780">
        <v>5.3361817540000001</v>
      </c>
      <c r="AB132" s="781"/>
      <c r="AC132" s="781"/>
      <c r="AD132" s="781"/>
      <c r="AE132" s="782"/>
      <c r="AF132" s="783">
        <v>4.5343522710000004</v>
      </c>
      <c r="AG132" s="781"/>
      <c r="AH132" s="781"/>
      <c r="AI132" s="781"/>
      <c r="AJ132" s="782"/>
      <c r="AK132" s="783">
        <v>5.155911047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501</v>
      </c>
      <c r="W133" s="757"/>
      <c r="X133" s="757"/>
      <c r="Y133" s="757"/>
      <c r="Z133" s="758"/>
      <c r="AA133" s="759">
        <v>5.4</v>
      </c>
      <c r="AB133" s="760"/>
      <c r="AC133" s="760"/>
      <c r="AD133" s="760"/>
      <c r="AE133" s="761"/>
      <c r="AF133" s="759">
        <v>5.0999999999999996</v>
      </c>
      <c r="AG133" s="760"/>
      <c r="AH133" s="760"/>
      <c r="AI133" s="760"/>
      <c r="AJ133" s="761"/>
      <c r="AK133" s="759">
        <v>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o+KisYWkXbwE7UbpyOhd0o7qeKaXNRnWvw1zJrt92pd+nt74jATlPCZITuP55qBiog3oDYZ5qDYemi52Ylpiw==" saltValue="2GQBcz7ffXGWQTgUfClu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zc8WyNWSrfrJnFvqDxwtLiKwxWB+NRvEJ0MRtcxmzn8jJeYrV6U/rMN2MmSXC4/HSI8FCf/Q0VHQddtfO7gJw==" saltValue="ERPRDOccG1ok7pvKU5zL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YF1EF7O0aBwz9CvU49w7MlHOh0XE+9vKeimGXyrFWnQUt7dMICdPp4PhBkEndqfitYd5ZJD11XVhRBMRWgOxQ==" saltValue="UkKWgDApbd0fW9haJyBW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505</v>
      </c>
      <c r="AP7" s="272"/>
      <c r="AQ7" s="273" t="s">
        <v>506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507</v>
      </c>
      <c r="AQ8" s="279" t="s">
        <v>508</v>
      </c>
      <c r="AR8" s="280" t="s">
        <v>509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510</v>
      </c>
      <c r="AL9" s="1167"/>
      <c r="AM9" s="1167"/>
      <c r="AN9" s="1168"/>
      <c r="AO9" s="281">
        <v>3390545</v>
      </c>
      <c r="AP9" s="281">
        <v>77302</v>
      </c>
      <c r="AQ9" s="282">
        <v>90021</v>
      </c>
      <c r="AR9" s="283">
        <v>-14.1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511</v>
      </c>
      <c r="AL10" s="1167"/>
      <c r="AM10" s="1167"/>
      <c r="AN10" s="1168"/>
      <c r="AO10" s="284">
        <v>507700</v>
      </c>
      <c r="AP10" s="284">
        <v>11575</v>
      </c>
      <c r="AQ10" s="285">
        <v>11562</v>
      </c>
      <c r="AR10" s="286">
        <v>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512</v>
      </c>
      <c r="AL11" s="1167"/>
      <c r="AM11" s="1167"/>
      <c r="AN11" s="1168"/>
      <c r="AO11" s="284" t="s">
        <v>513</v>
      </c>
      <c r="AP11" s="284" t="s">
        <v>513</v>
      </c>
      <c r="AQ11" s="285">
        <v>947</v>
      </c>
      <c r="AR11" s="286" t="s">
        <v>513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514</v>
      </c>
      <c r="AL12" s="1167"/>
      <c r="AM12" s="1167"/>
      <c r="AN12" s="1168"/>
      <c r="AO12" s="284" t="s">
        <v>513</v>
      </c>
      <c r="AP12" s="284" t="s">
        <v>513</v>
      </c>
      <c r="AQ12" s="285">
        <v>11</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515</v>
      </c>
      <c r="AL13" s="1167"/>
      <c r="AM13" s="1167"/>
      <c r="AN13" s="1168"/>
      <c r="AO13" s="284">
        <v>106920</v>
      </c>
      <c r="AP13" s="284">
        <v>2438</v>
      </c>
      <c r="AQ13" s="285">
        <v>3606</v>
      </c>
      <c r="AR13" s="286">
        <v>-32.4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516</v>
      </c>
      <c r="AL14" s="1167"/>
      <c r="AM14" s="1167"/>
      <c r="AN14" s="1168"/>
      <c r="AO14" s="284">
        <v>34918</v>
      </c>
      <c r="AP14" s="284">
        <v>796</v>
      </c>
      <c r="AQ14" s="285">
        <v>1599</v>
      </c>
      <c r="AR14" s="286">
        <v>-50.2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517</v>
      </c>
      <c r="AL15" s="1170"/>
      <c r="AM15" s="1170"/>
      <c r="AN15" s="1171"/>
      <c r="AO15" s="284">
        <v>-177636</v>
      </c>
      <c r="AP15" s="284">
        <v>-4050</v>
      </c>
      <c r="AQ15" s="285">
        <v>-6463</v>
      </c>
      <c r="AR15" s="286">
        <v>-37.299999999999997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3862447</v>
      </c>
      <c r="AP16" s="284">
        <v>88061</v>
      </c>
      <c r="AQ16" s="285">
        <v>101283</v>
      </c>
      <c r="AR16" s="286">
        <v>-13.1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522</v>
      </c>
      <c r="AL21" s="1173"/>
      <c r="AM21" s="1173"/>
      <c r="AN21" s="1174"/>
      <c r="AO21" s="297">
        <v>7.46</v>
      </c>
      <c r="AP21" s="298">
        <v>9.14</v>
      </c>
      <c r="AQ21" s="299">
        <v>-1.68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523</v>
      </c>
      <c r="AL22" s="1173"/>
      <c r="AM22" s="1173"/>
      <c r="AN22" s="1174"/>
      <c r="AO22" s="302">
        <v>98.8</v>
      </c>
      <c r="AP22" s="303">
        <v>97.6</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505</v>
      </c>
      <c r="AP30" s="272"/>
      <c r="AQ30" s="273" t="s">
        <v>506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507</v>
      </c>
      <c r="AQ31" s="279" t="s">
        <v>508</v>
      </c>
      <c r="AR31" s="280" t="s">
        <v>509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527</v>
      </c>
      <c r="AL32" s="1157"/>
      <c r="AM32" s="1157"/>
      <c r="AN32" s="1158"/>
      <c r="AO32" s="312">
        <v>1156889</v>
      </c>
      <c r="AP32" s="312">
        <v>26376</v>
      </c>
      <c r="AQ32" s="313">
        <v>58458</v>
      </c>
      <c r="AR32" s="314">
        <v>-54.9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528</v>
      </c>
      <c r="AL33" s="1157"/>
      <c r="AM33" s="1157"/>
      <c r="AN33" s="1158"/>
      <c r="AO33" s="312" t="s">
        <v>513</v>
      </c>
      <c r="AP33" s="312" t="s">
        <v>513</v>
      </c>
      <c r="AQ33" s="313" t="s">
        <v>513</v>
      </c>
      <c r="AR33" s="314" t="s">
        <v>513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529</v>
      </c>
      <c r="AL34" s="1157"/>
      <c r="AM34" s="1157"/>
      <c r="AN34" s="1158"/>
      <c r="AO34" s="312" t="s">
        <v>513</v>
      </c>
      <c r="AP34" s="312" t="s">
        <v>513</v>
      </c>
      <c r="AQ34" s="313" t="s">
        <v>513</v>
      </c>
      <c r="AR34" s="314" t="s">
        <v>513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530</v>
      </c>
      <c r="AL35" s="1157"/>
      <c r="AM35" s="1157"/>
      <c r="AN35" s="1158"/>
      <c r="AO35" s="312">
        <v>336441</v>
      </c>
      <c r="AP35" s="312">
        <v>7671</v>
      </c>
      <c r="AQ35" s="313">
        <v>14034</v>
      </c>
      <c r="AR35" s="314">
        <v>-45.3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531</v>
      </c>
      <c r="AL36" s="1157"/>
      <c r="AM36" s="1157"/>
      <c r="AN36" s="1158"/>
      <c r="AO36" s="312">
        <v>33674</v>
      </c>
      <c r="AP36" s="312">
        <v>768</v>
      </c>
      <c r="AQ36" s="313">
        <v>2546</v>
      </c>
      <c r="AR36" s="314">
        <v>-69.8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532</v>
      </c>
      <c r="AL37" s="1157"/>
      <c r="AM37" s="1157"/>
      <c r="AN37" s="1158"/>
      <c r="AO37" s="312" t="s">
        <v>513</v>
      </c>
      <c r="AP37" s="312" t="s">
        <v>513</v>
      </c>
      <c r="AQ37" s="313">
        <v>290</v>
      </c>
      <c r="AR37" s="314" t="s">
        <v>513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533</v>
      </c>
      <c r="AL38" s="1160"/>
      <c r="AM38" s="1160"/>
      <c r="AN38" s="1161"/>
      <c r="AO38" s="315" t="s">
        <v>513</v>
      </c>
      <c r="AP38" s="315" t="s">
        <v>513</v>
      </c>
      <c r="AQ38" s="316">
        <v>1</v>
      </c>
      <c r="AR38" s="304" t="s">
        <v>513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534</v>
      </c>
      <c r="AL39" s="1160"/>
      <c r="AM39" s="1160"/>
      <c r="AN39" s="1161"/>
      <c r="AO39" s="312">
        <v>-547</v>
      </c>
      <c r="AP39" s="312">
        <v>-12</v>
      </c>
      <c r="AQ39" s="313">
        <v>-4639</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535</v>
      </c>
      <c r="AL40" s="1157"/>
      <c r="AM40" s="1157"/>
      <c r="AN40" s="1158"/>
      <c r="AO40" s="312">
        <v>-1005565</v>
      </c>
      <c r="AP40" s="312">
        <v>-22926</v>
      </c>
      <c r="AQ40" s="313">
        <v>-48753</v>
      </c>
      <c r="AR40" s="314">
        <v>-53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520892</v>
      </c>
      <c r="AP41" s="312">
        <v>11876</v>
      </c>
      <c r="AQ41" s="313">
        <v>21939</v>
      </c>
      <c r="AR41" s="314">
        <v>-45.9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505</v>
      </c>
      <c r="AN49" s="1151" t="s">
        <v>539</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540</v>
      </c>
      <c r="AO50" s="329" t="s">
        <v>541</v>
      </c>
      <c r="AP50" s="330" t="s">
        <v>542</v>
      </c>
      <c r="AQ50" s="331" t="s">
        <v>543</v>
      </c>
      <c r="AR50" s="332" t="s">
        <v>544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3192065</v>
      </c>
      <c r="AN51" s="334">
        <v>71814</v>
      </c>
      <c r="AO51" s="335">
        <v>116.5</v>
      </c>
      <c r="AP51" s="336">
        <v>69729</v>
      </c>
      <c r="AQ51" s="337">
        <v>1.8</v>
      </c>
      <c r="AR51" s="338">
        <v>114.7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2815778</v>
      </c>
      <c r="AN52" s="342">
        <v>63349</v>
      </c>
      <c r="AO52" s="343">
        <v>149.80000000000001</v>
      </c>
      <c r="AP52" s="344">
        <v>38908</v>
      </c>
      <c r="AQ52" s="345">
        <v>14</v>
      </c>
      <c r="AR52" s="346">
        <v>135.80000000000001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5262541</v>
      </c>
      <c r="AN53" s="334">
        <v>117952</v>
      </c>
      <c r="AO53" s="335">
        <v>64.2</v>
      </c>
      <c r="AP53" s="336">
        <v>74581</v>
      </c>
      <c r="AQ53" s="337">
        <v>7</v>
      </c>
      <c r="AR53" s="338">
        <v>57.2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4274795</v>
      </c>
      <c r="AN54" s="342">
        <v>95813</v>
      </c>
      <c r="AO54" s="343">
        <v>51.2</v>
      </c>
      <c r="AP54" s="344">
        <v>41563</v>
      </c>
      <c r="AQ54" s="345">
        <v>6.8</v>
      </c>
      <c r="AR54" s="346">
        <v>44.4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1186215</v>
      </c>
      <c r="AN55" s="334">
        <v>26777</v>
      </c>
      <c r="AO55" s="335">
        <v>-77.3</v>
      </c>
      <c r="AP55" s="336">
        <v>76347</v>
      </c>
      <c r="AQ55" s="337">
        <v>2.4</v>
      </c>
      <c r="AR55" s="338">
        <v>-79.7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809696</v>
      </c>
      <c r="AN56" s="342">
        <v>18278</v>
      </c>
      <c r="AO56" s="343">
        <v>-80.900000000000006</v>
      </c>
      <c r="AP56" s="344">
        <v>41762</v>
      </c>
      <c r="AQ56" s="345">
        <v>0.5</v>
      </c>
      <c r="AR56" s="346">
        <v>-81.400000000000006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1652310</v>
      </c>
      <c r="AN57" s="334">
        <v>37501</v>
      </c>
      <c r="AO57" s="335">
        <v>40</v>
      </c>
      <c r="AP57" s="336">
        <v>71279</v>
      </c>
      <c r="AQ57" s="337">
        <v>-6.6</v>
      </c>
      <c r="AR57" s="338">
        <v>46.6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1279678</v>
      </c>
      <c r="AN58" s="342">
        <v>29044</v>
      </c>
      <c r="AO58" s="343">
        <v>58.9</v>
      </c>
      <c r="AP58" s="344">
        <v>36731</v>
      </c>
      <c r="AQ58" s="345">
        <v>-12</v>
      </c>
      <c r="AR58" s="346">
        <v>70.900000000000006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2259755</v>
      </c>
      <c r="AN59" s="334">
        <v>51521</v>
      </c>
      <c r="AO59" s="335">
        <v>37.4</v>
      </c>
      <c r="AP59" s="336">
        <v>74994</v>
      </c>
      <c r="AQ59" s="337">
        <v>5.2</v>
      </c>
      <c r="AR59" s="338">
        <v>32.200000000000003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1120376</v>
      </c>
      <c r="AN60" s="342">
        <v>25544</v>
      </c>
      <c r="AO60" s="343">
        <v>-12.1</v>
      </c>
      <c r="AP60" s="344">
        <v>36188</v>
      </c>
      <c r="AQ60" s="345">
        <v>-1.5</v>
      </c>
      <c r="AR60" s="346">
        <v>-10.6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2710577</v>
      </c>
      <c r="AN61" s="349">
        <v>61113</v>
      </c>
      <c r="AO61" s="350">
        <v>36.200000000000003</v>
      </c>
      <c r="AP61" s="351">
        <v>73386</v>
      </c>
      <c r="AQ61" s="352">
        <v>2</v>
      </c>
      <c r="AR61" s="338">
        <v>34.200000000000003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2060065</v>
      </c>
      <c r="AN62" s="342">
        <v>46406</v>
      </c>
      <c r="AO62" s="343">
        <v>33.4</v>
      </c>
      <c r="AP62" s="344">
        <v>39030</v>
      </c>
      <c r="AQ62" s="345">
        <v>1.6</v>
      </c>
      <c r="AR62" s="346">
        <v>31.8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Ri5mIMwmbnIxb59mC+NXZ4Kps4sVogF+gCUIwPzz0UoYa2NOS/zXwz6zzW/keYef+AenhlVIvioxmkY00E3HDw==" saltValue="8qV26ulzxEcFT4bI4KU5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553</v>
      </c>
    </row>
    <row r="121" spans="125:125" ht="13.5" hidden="1" customHeight="1" x14ac:dyDescent="0.2">
      <c r="DU121" s="259"/>
    </row>
  </sheetData>
  <sheetProtection algorithmName="SHA-512" hashValue="hlwHTXTeyoks+PpLCybGTH/yKzafAPmaDXgeH++8sZ96XpxAzfOy2O+PviQEiQpjtVPr0q867DU9K3H0svV1qg==" saltValue="QdnojSq6bnx+9xKAYcQi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554</v>
      </c>
    </row>
  </sheetData>
  <sheetProtection algorithmName="SHA-512" hashValue="ma27gEGEZEqziL0YewQ/IdncAOlCmpBjV6g+VtSUY9pQu2VkVHOygjMEKDDy2cI41HffGf1oKlMijN2dzKlloQ==" saltValue="4cLUo7yaiyataisVZaMN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555</v>
      </c>
      <c r="G46" s="8" t="s">
        <v>556</v>
      </c>
      <c r="H46" s="8" t="s">
        <v>557</v>
      </c>
      <c r="I46" s="8" t="s">
        <v>558</v>
      </c>
      <c r="J46" s="9" t="s">
        <v>559</v>
      </c>
    </row>
    <row r="47" spans="2:10" ht="57.75" customHeight="1" x14ac:dyDescent="0.2">
      <c r="B47" s="10"/>
      <c r="C47" s="1175" t="s">
        <v>3</v>
      </c>
      <c r="D47" s="1175"/>
      <c r="E47" s="1176"/>
      <c r="F47" s="11">
        <v>14.79</v>
      </c>
      <c r="G47" s="12">
        <v>11.04</v>
      </c>
      <c r="H47" s="12">
        <v>11.55</v>
      </c>
      <c r="I47" s="12">
        <v>13.83</v>
      </c>
      <c r="J47" s="13">
        <v>16.27</v>
      </c>
    </row>
    <row r="48" spans="2:10" ht="57.75" customHeight="1" x14ac:dyDescent="0.2">
      <c r="B48" s="14"/>
      <c r="C48" s="1177" t="s">
        <v>4</v>
      </c>
      <c r="D48" s="1177"/>
      <c r="E48" s="1178"/>
      <c r="F48" s="15">
        <v>4.41</v>
      </c>
      <c r="G48" s="16">
        <v>5.16</v>
      </c>
      <c r="H48" s="16">
        <v>6.12</v>
      </c>
      <c r="I48" s="16">
        <v>7.03</v>
      </c>
      <c r="J48" s="17">
        <v>8.42</v>
      </c>
    </row>
    <row r="49" spans="2:10" ht="57.75" customHeight="1" thickBot="1" x14ac:dyDescent="0.25">
      <c r="B49" s="18"/>
      <c r="C49" s="1179" t="s">
        <v>5</v>
      </c>
      <c r="D49" s="1179"/>
      <c r="E49" s="1180"/>
      <c r="F49" s="19" t="s">
        <v>560</v>
      </c>
      <c r="G49" s="20" t="s">
        <v>561</v>
      </c>
      <c r="H49" s="20">
        <v>2.12</v>
      </c>
      <c r="I49" s="20">
        <v>4</v>
      </c>
      <c r="J49" s="21">
        <v>3.67</v>
      </c>
    </row>
    <row r="50" spans="2:10" ht="13" x14ac:dyDescent="0.2"/>
  </sheetData>
  <sheetProtection algorithmName="SHA-512" hashValue="zdmPU308zWrJCBdJq8sNHBBExowKMC2Qf6Y84VOV/mAuk6ZuvMPd1wQDoQ03KCllsQdC4IlrtZLyqau0mv5CEQ==" saltValue="tyy+94LLNq02vFBoRMxu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2024-03-15T10:03:15Z</cp:lastPrinted>
  <dcterms:created xsi:type="dcterms:W3CDTF">2024-03-14T02:56:50Z</dcterms:created>
  <dcterms:modified xsi:type="dcterms:W3CDTF">2024-09-19T06:59:44Z</dcterms:modified>
  <cp:category/>
</cp:coreProperties>
</file>