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1.22.90\share\F02_shinene\〇2025年度\430_低炭素水素サプライチェーン\01_事業化推進\01_2025 R7中部圏低炭素水素サプライチェーン構築会議\02.構築促進会議\01 実施要領等の改正\2 様式の改正\改正後\"/>
    </mc:Choice>
  </mc:AlternateContent>
  <xr:revisionPtr revIDLastSave="0" documentId="13_ncr:1_{07802066-ABB4-4E91-BB46-07B3242F21BC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水電解" sheetId="4" r:id="rId1"/>
    <sheet name="ガス改質" sheetId="5" r:id="rId2"/>
  </sheets>
  <definedNames>
    <definedName name="_xlnm.Print_Area" localSheetId="1">ガス改質!$A$1:$F$32</definedName>
    <definedName name="_xlnm.Print_Area" localSheetId="0">水電解!$A$1:$F$23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5" l="1"/>
  <c r="E22" i="5"/>
  <c r="E21" i="5"/>
  <c r="E19" i="5"/>
  <c r="E18" i="5"/>
  <c r="E14" i="5"/>
  <c r="E13" i="5"/>
  <c r="E12" i="5"/>
  <c r="E11" i="5"/>
  <c r="D7" i="5"/>
  <c r="K13" i="5"/>
  <c r="K14" i="5"/>
  <c r="J15" i="5"/>
  <c r="E20" i="5" l="1"/>
  <c r="E13" i="4" l="1"/>
  <c r="D7" i="4"/>
  <c r="E14" i="4" l="1"/>
  <c r="D2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oa</author>
  </authors>
  <commentList>
    <comment ref="D7" authorId="0" shapeId="0" xr:uid="{D41035DC-2091-47C9-B00B-94BC4DAD4CD8}">
      <text>
        <r>
          <rPr>
            <sz val="9"/>
            <color indexed="81"/>
            <rFont val="MS P ゴシック"/>
            <family val="3"/>
            <charset val="128"/>
          </rPr>
          <t xml:space="preserve">
12.8MJ/㎥N-H2÷水素製造施設の原料ガス消費量（㎥N/㎥N-H2）÷45MJ/㎥N×100（％）</t>
        </r>
      </text>
    </comment>
    <comment ref="J15" authorId="0" shapeId="0" xr:uid="{DE3FBDE1-61F9-4AF1-AB84-2BF69BC64180}">
      <text>
        <r>
          <rPr>
            <b/>
            <sz val="9"/>
            <color indexed="81"/>
            <rFont val="MS P ゴシック"/>
            <family val="3"/>
            <charset val="128"/>
          </rPr>
          <t>oa:
エネルギー・資源学会研究発表会講演論文集
「LNG及び都市ガス13Aのライフサイクル温室効果ガス排出量の算定」より引用</t>
        </r>
      </text>
    </comment>
  </commentList>
</comments>
</file>

<file path=xl/sharedStrings.xml><?xml version="1.0" encoding="utf-8"?>
<sst xmlns="http://schemas.openxmlformats.org/spreadsheetml/2006/main" count="79" uniqueCount="60">
  <si>
    <t>低炭素水素の製造に用いるエネルギー、製造予定量等に係る総括書（水電解の場合）</t>
    <rPh sb="0" eb="3">
      <t>テイタンソ</t>
    </rPh>
    <rPh sb="3" eb="5">
      <t>スイソ</t>
    </rPh>
    <rPh sb="6" eb="8">
      <t>セイゾウ</t>
    </rPh>
    <rPh sb="9" eb="10">
      <t>モチ</t>
    </rPh>
    <rPh sb="18" eb="20">
      <t>セイゾウ</t>
    </rPh>
    <rPh sb="20" eb="22">
      <t>ヨテイ</t>
    </rPh>
    <rPh sb="22" eb="23">
      <t>リョウ</t>
    </rPh>
    <rPh sb="23" eb="24">
      <t>トウ</t>
    </rPh>
    <rPh sb="25" eb="26">
      <t>カカ</t>
    </rPh>
    <rPh sb="27" eb="29">
      <t>ソウカツ</t>
    </rPh>
    <rPh sb="29" eb="30">
      <t>ショ</t>
    </rPh>
    <rPh sb="31" eb="32">
      <t>ミズ</t>
    </rPh>
    <rPh sb="32" eb="34">
      <t>デンカイ</t>
    </rPh>
    <rPh sb="35" eb="37">
      <t>バアイ</t>
    </rPh>
    <phoneticPr fontId="1"/>
  </si>
  <si>
    <t>低炭素水素の製造に用いるエネルギー、製造予定量等に係る総括書（ガス改質の場合）</t>
    <rPh sb="0" eb="3">
      <t>テイタンソ</t>
    </rPh>
    <rPh sb="3" eb="5">
      <t>スイソ</t>
    </rPh>
    <rPh sb="6" eb="8">
      <t>セイゾウ</t>
    </rPh>
    <rPh sb="9" eb="10">
      <t>モチ</t>
    </rPh>
    <rPh sb="18" eb="20">
      <t>セイゾウ</t>
    </rPh>
    <rPh sb="20" eb="22">
      <t>ヨテイ</t>
    </rPh>
    <rPh sb="22" eb="23">
      <t>リョウ</t>
    </rPh>
    <rPh sb="23" eb="24">
      <t>トウ</t>
    </rPh>
    <rPh sb="25" eb="26">
      <t>カカ</t>
    </rPh>
    <rPh sb="27" eb="29">
      <t>ソウカツ</t>
    </rPh>
    <rPh sb="29" eb="30">
      <t>ショ</t>
    </rPh>
    <rPh sb="33" eb="35">
      <t>カイシツ</t>
    </rPh>
    <rPh sb="36" eb="38">
      <t>バアイ</t>
    </rPh>
    <phoneticPr fontId="1"/>
  </si>
  <si>
    <t>１　水素製造施設番号</t>
    <rPh sb="2" eb="4">
      <t>スイソ</t>
    </rPh>
    <rPh sb="4" eb="6">
      <t>セイゾウ</t>
    </rPh>
    <rPh sb="6" eb="8">
      <t>シセツ</t>
    </rPh>
    <rPh sb="8" eb="10">
      <t>バンゴウ</t>
    </rPh>
    <phoneticPr fontId="1"/>
  </si>
  <si>
    <t>購入量</t>
    <rPh sb="0" eb="3">
      <t>コウニュウリョウ</t>
    </rPh>
    <phoneticPr fontId="1"/>
  </si>
  <si>
    <t>合計</t>
    <rPh sb="0" eb="2">
      <t>ゴウケイ</t>
    </rPh>
    <phoneticPr fontId="1"/>
  </si>
  <si>
    <t>-</t>
    <phoneticPr fontId="1"/>
  </si>
  <si>
    <t>-</t>
    <phoneticPr fontId="1"/>
  </si>
  <si>
    <t>CO2排出係数</t>
    <rPh sb="3" eb="5">
      <t>ハイシュツ</t>
    </rPh>
    <rPh sb="5" eb="7">
      <t>ケイスウ</t>
    </rPh>
    <phoneticPr fontId="1"/>
  </si>
  <si>
    <t>CO2排出量がオフセット
された都市ガスの熱量</t>
    <rPh sb="3" eb="6">
      <t>ハイシュツリョウ</t>
    </rPh>
    <rPh sb="16" eb="18">
      <t>トシ</t>
    </rPh>
    <rPh sb="21" eb="23">
      <t>ネツリョウ</t>
    </rPh>
    <phoneticPr fontId="1"/>
  </si>
  <si>
    <t>→添付資料：別紙２－１－１</t>
    <rPh sb="1" eb="3">
      <t>テンプ</t>
    </rPh>
    <rPh sb="3" eb="5">
      <t>シリョウ</t>
    </rPh>
    <phoneticPr fontId="1"/>
  </si>
  <si>
    <t>→添付資料：別紙２－１－２</t>
    <rPh sb="1" eb="3">
      <t>テンプ</t>
    </rPh>
    <rPh sb="3" eb="5">
      <t>シリョウ</t>
    </rPh>
    <phoneticPr fontId="1"/>
  </si>
  <si>
    <t>→添付資料：別紙２－１－３</t>
    <rPh sb="1" eb="3">
      <t>テンプ</t>
    </rPh>
    <rPh sb="3" eb="5">
      <t>シリョウ</t>
    </rPh>
    <phoneticPr fontId="1"/>
  </si>
  <si>
    <t>→添付資料：別紙２－１－４</t>
    <rPh sb="1" eb="3">
      <t>テンプ</t>
    </rPh>
    <rPh sb="3" eb="5">
      <t>シリョウ</t>
    </rPh>
    <phoneticPr fontId="1"/>
  </si>
  <si>
    <t>様式第１別紙１</t>
    <phoneticPr fontId="1"/>
  </si>
  <si>
    <t>％</t>
    <phoneticPr fontId="1"/>
  </si>
  <si>
    <t>※カタログ等、水素製造効率が確認できる書類を添付</t>
    <rPh sb="5" eb="6">
      <t>トウ</t>
    </rPh>
    <rPh sb="7" eb="9">
      <t>スイソ</t>
    </rPh>
    <rPh sb="9" eb="11">
      <t>セイゾウ</t>
    </rPh>
    <rPh sb="11" eb="13">
      <t>コウリツ</t>
    </rPh>
    <rPh sb="14" eb="16">
      <t>カクニン</t>
    </rPh>
    <rPh sb="19" eb="21">
      <t>ショルイ</t>
    </rPh>
    <rPh sb="22" eb="24">
      <t>テンプ</t>
    </rPh>
    <phoneticPr fontId="1"/>
  </si>
  <si>
    <t>３　購入予定の再生可能エネルギーの量</t>
    <rPh sb="2" eb="4">
      <t>コウニュウ</t>
    </rPh>
    <rPh sb="4" eb="6">
      <t>ヨテイ</t>
    </rPh>
    <rPh sb="7" eb="9">
      <t>サイセイ</t>
    </rPh>
    <rPh sb="9" eb="11">
      <t>カノウ</t>
    </rPh>
    <rPh sb="17" eb="18">
      <t>リョウ</t>
    </rPh>
    <phoneticPr fontId="1"/>
  </si>
  <si>
    <t>５　低炭素水素の製造予定量</t>
    <rPh sb="2" eb="5">
      <t>テイタンソ</t>
    </rPh>
    <rPh sb="5" eb="7">
      <t>スイソ</t>
    </rPh>
    <rPh sb="8" eb="10">
      <t>セイゾウ</t>
    </rPh>
    <rPh sb="10" eb="12">
      <t>ヨテイ</t>
    </rPh>
    <rPh sb="12" eb="13">
      <t>リョウ</t>
    </rPh>
    <phoneticPr fontId="1"/>
  </si>
  <si>
    <t>※⑤、⑥に入力したエネルギーに係る概要書を添付（別紙２－２）</t>
    <rPh sb="5" eb="7">
      <t>ニュウリョク</t>
    </rPh>
    <rPh sb="15" eb="16">
      <t>カカ</t>
    </rPh>
    <phoneticPr fontId="1"/>
  </si>
  <si>
    <t>４　購入予定の非再生可能エネルギーのCO2排出係数</t>
    <rPh sb="2" eb="4">
      <t>コウニュウ</t>
    </rPh>
    <rPh sb="4" eb="6">
      <t>ヨテイ</t>
    </rPh>
    <rPh sb="7" eb="8">
      <t>ヒ</t>
    </rPh>
    <rPh sb="8" eb="10">
      <t>サイセイ</t>
    </rPh>
    <rPh sb="10" eb="12">
      <t>カノウ</t>
    </rPh>
    <rPh sb="21" eb="23">
      <t>ハイシュツ</t>
    </rPh>
    <rPh sb="23" eb="25">
      <t>ケイスウ</t>
    </rPh>
    <phoneticPr fontId="1"/>
  </si>
  <si>
    <t>⑤系統電力分(kg-CO2/kWh)</t>
    <rPh sb="1" eb="3">
      <t>ケイトウ</t>
    </rPh>
    <rPh sb="3" eb="5">
      <t>デンリョク</t>
    </rPh>
    <rPh sb="5" eb="6">
      <t>ブン</t>
    </rPh>
    <phoneticPr fontId="1"/>
  </si>
  <si>
    <t>⑥都市ガス(kg-CO2/m3N)</t>
    <rPh sb="1" eb="3">
      <t>トシ</t>
    </rPh>
    <phoneticPr fontId="1"/>
  </si>
  <si>
    <t>←①欄又は③欄に入力していない場合、入力不要</t>
    <rPh sb="2" eb="3">
      <t>ラン</t>
    </rPh>
    <rPh sb="3" eb="4">
      <t>マタ</t>
    </rPh>
    <rPh sb="6" eb="7">
      <t>ラン</t>
    </rPh>
    <rPh sb="8" eb="10">
      <t>ニュウリョク</t>
    </rPh>
    <rPh sb="15" eb="17">
      <t>バアイ</t>
    </rPh>
    <rPh sb="18" eb="20">
      <t>ニュウリョク</t>
    </rPh>
    <rPh sb="20" eb="22">
      <t>フヨウ</t>
    </rPh>
    <phoneticPr fontId="1"/>
  </si>
  <si>
    <t>⑦低炭素水素製造量(m3N/年)</t>
    <rPh sb="1" eb="4">
      <t>テイタンソ</t>
    </rPh>
    <rPh sb="4" eb="6">
      <t>スイソ</t>
    </rPh>
    <rPh sb="6" eb="9">
      <t>セイゾウリョウ</t>
    </rPh>
    <phoneticPr fontId="1"/>
  </si>
  <si>
    <t>CO2排出量がオフセットされた電力量</t>
    <rPh sb="3" eb="6">
      <t>ハイシュツリョウ</t>
    </rPh>
    <rPh sb="15" eb="17">
      <t>デンリョク</t>
    </rPh>
    <rPh sb="17" eb="18">
      <t>リョウ</t>
    </rPh>
    <phoneticPr fontId="1"/>
  </si>
  <si>
    <t>kWh/m3N</t>
    <phoneticPr fontId="1"/>
  </si>
  <si>
    <t>※カタログ等、水電解施設の定格消費電力量が確認できる書類を添付</t>
    <rPh sb="5" eb="6">
      <t>トウ</t>
    </rPh>
    <rPh sb="7" eb="8">
      <t>ミズ</t>
    </rPh>
    <rPh sb="8" eb="10">
      <t>デンカイ</t>
    </rPh>
    <rPh sb="10" eb="12">
      <t>シセツ</t>
    </rPh>
    <rPh sb="21" eb="23">
      <t>カクニン</t>
    </rPh>
    <rPh sb="26" eb="28">
      <t>ショルイ</t>
    </rPh>
    <rPh sb="29" eb="31">
      <t>テンプ</t>
    </rPh>
    <phoneticPr fontId="1"/>
  </si>
  <si>
    <t>④系統電力分(kg-CO2/kWh)</t>
    <rPh sb="1" eb="3">
      <t>ケイトウ</t>
    </rPh>
    <rPh sb="3" eb="5">
      <t>デンリョク</t>
    </rPh>
    <rPh sb="5" eb="6">
      <t>ブン</t>
    </rPh>
    <phoneticPr fontId="1"/>
  </si>
  <si>
    <t>２　水素製造施設の定格消費電力量</t>
    <rPh sb="2" eb="4">
      <t>スイソ</t>
    </rPh>
    <rPh sb="4" eb="6">
      <t>セイゾウ</t>
    </rPh>
    <rPh sb="6" eb="8">
      <t>シセツ</t>
    </rPh>
    <rPh sb="9" eb="11">
      <t>テイカク</t>
    </rPh>
    <rPh sb="11" eb="13">
      <t>ショウヒ</t>
    </rPh>
    <rPh sb="13" eb="15">
      <t>デンリョク</t>
    </rPh>
    <rPh sb="15" eb="16">
      <t>リョウ</t>
    </rPh>
    <phoneticPr fontId="1"/>
  </si>
  <si>
    <t>　　水素製造施設の水素製造効率</t>
    <rPh sb="2" eb="4">
      <t>スイソ</t>
    </rPh>
    <rPh sb="4" eb="6">
      <t>セイゾウ</t>
    </rPh>
    <rPh sb="6" eb="8">
      <t>シセツ</t>
    </rPh>
    <rPh sb="9" eb="11">
      <t>スイソ</t>
    </rPh>
    <rPh sb="11" eb="13">
      <t>セイゾウ</t>
    </rPh>
    <rPh sb="13" eb="15">
      <t>コウリツ</t>
    </rPh>
    <phoneticPr fontId="1"/>
  </si>
  <si>
    <t>←①欄、③欄又は④欄に入力していない場合、入力不要</t>
    <rPh sb="2" eb="3">
      <t>ラン</t>
    </rPh>
    <rPh sb="5" eb="6">
      <t>ラン</t>
    </rPh>
    <rPh sb="6" eb="7">
      <t>マタ</t>
    </rPh>
    <rPh sb="9" eb="10">
      <t>ラン</t>
    </rPh>
    <rPh sb="11" eb="13">
      <t>ニュウリョク</t>
    </rPh>
    <rPh sb="18" eb="20">
      <t>バアイ</t>
    </rPh>
    <rPh sb="21" eb="23">
      <t>ニュウリョク</t>
    </rPh>
    <rPh sb="23" eb="25">
      <t>フヨウ</t>
    </rPh>
    <phoneticPr fontId="1"/>
  </si>
  <si>
    <t>※④に入力したエネルギーに係る概要書を添付（別紙２－２）</t>
    <rPh sb="3" eb="5">
      <t>ニュウリョク</t>
    </rPh>
    <rPh sb="13" eb="14">
      <t>カカ</t>
    </rPh>
    <phoneticPr fontId="1"/>
  </si>
  <si>
    <t>⑤低炭素水素製造予定量(m3N/年)</t>
    <rPh sb="1" eb="4">
      <t>テイタンソ</t>
    </rPh>
    <rPh sb="4" eb="6">
      <t>スイソ</t>
    </rPh>
    <rPh sb="6" eb="8">
      <t>セイゾウ</t>
    </rPh>
    <rPh sb="8" eb="10">
      <t>ヨテイ</t>
    </rPh>
    <rPh sb="10" eb="11">
      <t>リョウ</t>
    </rPh>
    <phoneticPr fontId="1"/>
  </si>
  <si>
    <t>③J-クレジットによるCO2削減量(kg-CO2/年)</t>
    <rPh sb="14" eb="17">
      <t>サクゲンリョウ</t>
    </rPh>
    <rPh sb="25" eb="26">
      <t>ネン</t>
    </rPh>
    <phoneticPr fontId="1"/>
  </si>
  <si>
    <t>②グリーン電力証書の電力量(kWh/年)</t>
    <rPh sb="5" eb="7">
      <t>デンリョク</t>
    </rPh>
    <rPh sb="7" eb="9">
      <t>ショウショ</t>
    </rPh>
    <rPh sb="10" eb="13">
      <t>デンリョクリョウ</t>
    </rPh>
    <rPh sb="18" eb="19">
      <t>ネン</t>
    </rPh>
    <phoneticPr fontId="1"/>
  </si>
  <si>
    <t>③グリーン電力証書の電力量(kWh/年)</t>
    <rPh sb="5" eb="7">
      <t>デンリョク</t>
    </rPh>
    <rPh sb="7" eb="9">
      <t>ショウショ</t>
    </rPh>
    <rPh sb="10" eb="13">
      <t>デンリョクリョウ</t>
    </rPh>
    <phoneticPr fontId="1"/>
  </si>
  <si>
    <t>④J-クレジットによるCO2削減量(kg-CO2/年)</t>
    <rPh sb="14" eb="17">
      <t>サクゲンリョウ</t>
    </rPh>
    <phoneticPr fontId="1"/>
  </si>
  <si>
    <t>②バイオガス量(m3N/年)（都市ガス熱量換算値）</t>
    <rPh sb="6" eb="7">
      <t>リョウ</t>
    </rPh>
    <rPh sb="15" eb="17">
      <t>トシ</t>
    </rPh>
    <rPh sb="19" eb="21">
      <t>ネツリョウ</t>
    </rPh>
    <rPh sb="21" eb="23">
      <t>カンザン</t>
    </rPh>
    <rPh sb="23" eb="24">
      <t>チ</t>
    </rPh>
    <phoneticPr fontId="1"/>
  </si>
  <si>
    <t>２　水素製造施設の原料ガス消費量</t>
    <rPh sb="2" eb="4">
      <t>スイソ</t>
    </rPh>
    <rPh sb="4" eb="6">
      <t>セイゾウ</t>
    </rPh>
    <rPh sb="6" eb="8">
      <t>シセツ</t>
    </rPh>
    <rPh sb="9" eb="11">
      <t>ゲンリョウ</t>
    </rPh>
    <rPh sb="13" eb="16">
      <t>ショウヒリョウ</t>
    </rPh>
    <phoneticPr fontId="1"/>
  </si>
  <si>
    <t>m3N/m3N-H2</t>
    <phoneticPr fontId="1"/>
  </si>
  <si>
    <t>①再生可能エネルギー電気の電力量(kWh/年)（非化石証書を活用して、CO2排出係数を「０」とした電力を含む。）</t>
    <rPh sb="10" eb="12">
      <t>デンキ</t>
    </rPh>
    <phoneticPr fontId="1"/>
  </si>
  <si>
    <t>①再生可能エネルギー電気の電力量(kWh/年)（非化石証書を活用して、CO2排出係数を「０」とした電力を含む。）</t>
    <rPh sb="10" eb="12">
      <t>デンキ</t>
    </rPh>
    <rPh sb="21" eb="22">
      <t>ネン</t>
    </rPh>
    <phoneticPr fontId="1"/>
  </si>
  <si>
    <t>←③欄に入力していない場合、入力不要</t>
    <rPh sb="2" eb="3">
      <t>ラン</t>
    </rPh>
    <rPh sb="4" eb="6">
      <t>ニュウリョク</t>
    </rPh>
    <rPh sb="11" eb="13">
      <t>バアイ</t>
    </rPh>
    <rPh sb="14" eb="16">
      <t>ニュウリョク</t>
    </rPh>
    <rPh sb="16" eb="18">
      <t>フヨウ</t>
    </rPh>
    <phoneticPr fontId="1"/>
  </si>
  <si>
    <t>CO2排出量オフセットに用いる
再生可能エネルギー量（MJ/年）</t>
    <rPh sb="3" eb="5">
      <t>ハイシュツ</t>
    </rPh>
    <rPh sb="5" eb="6">
      <t>リョウ</t>
    </rPh>
    <rPh sb="12" eb="13">
      <t>モチ</t>
    </rPh>
    <rPh sb="16" eb="18">
      <t>サイセイ</t>
    </rPh>
    <rPh sb="18" eb="20">
      <t>カノウ</t>
    </rPh>
    <rPh sb="25" eb="26">
      <t>リョウ</t>
    </rPh>
    <rPh sb="30" eb="31">
      <t>ネン</t>
    </rPh>
    <phoneticPr fontId="1"/>
  </si>
  <si>
    <t>②グリーン電力証書の電力量(kWh/年)</t>
    <rPh sb="5" eb="7">
      <t>デンリョク</t>
    </rPh>
    <rPh sb="7" eb="9">
      <t>ショウショ</t>
    </rPh>
    <rPh sb="10" eb="13">
      <t>デンリョクリョウ</t>
    </rPh>
    <phoneticPr fontId="1"/>
  </si>
  <si>
    <t>③J-クレジットによるCO2削減量(kg-CO2/年)</t>
    <rPh sb="13" eb="16">
      <t>サクゲンリョウ</t>
    </rPh>
    <phoneticPr fontId="1"/>
  </si>
  <si>
    <t>３　原料生産・輸送に係る購入予定の再生可能エネルギーの量</t>
    <rPh sb="2" eb="4">
      <t>ゲンリョウ</t>
    </rPh>
    <rPh sb="4" eb="6">
      <t>セイサン</t>
    </rPh>
    <rPh sb="7" eb="9">
      <t>ユソウ</t>
    </rPh>
    <rPh sb="10" eb="11">
      <t>カカ</t>
    </rPh>
    <rPh sb="12" eb="14">
      <t>コウニュウ</t>
    </rPh>
    <rPh sb="14" eb="16">
      <t>ヨテイ</t>
    </rPh>
    <rPh sb="17" eb="19">
      <t>サイセイ</t>
    </rPh>
    <rPh sb="19" eb="21">
      <t>カノウ</t>
    </rPh>
    <rPh sb="27" eb="28">
      <t>リョウ</t>
    </rPh>
    <phoneticPr fontId="1"/>
  </si>
  <si>
    <t>プロセス</t>
    <phoneticPr fontId="1"/>
  </si>
  <si>
    <t>CO2排出量（kg-CO2/MJ）</t>
    <rPh sb="3" eb="6">
      <t>ハイシュツリョウ</t>
    </rPh>
    <phoneticPr fontId="1"/>
  </si>
  <si>
    <t>生産過程</t>
    <rPh sb="0" eb="4">
      <t>セイサンカテイ</t>
    </rPh>
    <phoneticPr fontId="1"/>
  </si>
  <si>
    <t>液化過程</t>
    <rPh sb="0" eb="4">
      <t>エキカカテイ</t>
    </rPh>
    <phoneticPr fontId="1"/>
  </si>
  <si>
    <t>海外輸送過程</t>
    <rPh sb="0" eb="2">
      <t>カイガイ</t>
    </rPh>
    <rPh sb="2" eb="6">
      <t>ユソウカテイ</t>
    </rPh>
    <phoneticPr fontId="1"/>
  </si>
  <si>
    <t>計</t>
    <rPh sb="0" eb="1">
      <t>ケイ</t>
    </rPh>
    <phoneticPr fontId="1"/>
  </si>
  <si>
    <t>国内製造過程</t>
    <rPh sb="0" eb="4">
      <t>コクナイセイゾウ</t>
    </rPh>
    <rPh sb="4" eb="6">
      <t>カテイ</t>
    </rPh>
    <phoneticPr fontId="1"/>
  </si>
  <si>
    <t>（参考）</t>
    <rPh sb="1" eb="3">
      <t>サンコウ</t>
    </rPh>
    <phoneticPr fontId="1"/>
  </si>
  <si>
    <t>←天然ガスを原料とする場合、①～③の合計をCO2排出係数として使用。</t>
    <phoneticPr fontId="1"/>
  </si>
  <si>
    <t>←都市ガスを原料とする場合、①～④の合計をCO2排出係数として使用。</t>
    <rPh sb="1" eb="3">
      <t>トシ</t>
    </rPh>
    <rPh sb="6" eb="8">
      <t>ゲンリョウ</t>
    </rPh>
    <rPh sb="11" eb="13">
      <t>バアイ</t>
    </rPh>
    <rPh sb="18" eb="20">
      <t>ゴウケイ</t>
    </rPh>
    <rPh sb="24" eb="26">
      <t>ハイシュツ</t>
    </rPh>
    <rPh sb="26" eb="28">
      <t>ケイスウ</t>
    </rPh>
    <rPh sb="31" eb="33">
      <t>シヨウ</t>
    </rPh>
    <phoneticPr fontId="1"/>
  </si>
  <si>
    <t>４　低炭素水素製造に係る購入予定の再生可能エネルギーの量</t>
    <rPh sb="2" eb="7">
      <t>テイタンソスイソ</t>
    </rPh>
    <rPh sb="7" eb="9">
      <t>セイゾウ</t>
    </rPh>
    <rPh sb="10" eb="11">
      <t>カカ</t>
    </rPh>
    <rPh sb="12" eb="14">
      <t>コウニュウ</t>
    </rPh>
    <rPh sb="14" eb="16">
      <t>ヨテイ</t>
    </rPh>
    <rPh sb="17" eb="19">
      <t>サイセイ</t>
    </rPh>
    <rPh sb="19" eb="21">
      <t>カノウ</t>
    </rPh>
    <rPh sb="27" eb="28">
      <t>リョウ</t>
    </rPh>
    <phoneticPr fontId="1"/>
  </si>
  <si>
    <t>５　購入予定の非再生可能エネルギーのCO2排出係数</t>
    <rPh sb="2" eb="4">
      <t>コウニュウ</t>
    </rPh>
    <rPh sb="4" eb="6">
      <t>ヨテイ</t>
    </rPh>
    <rPh sb="7" eb="8">
      <t>ヒ</t>
    </rPh>
    <rPh sb="8" eb="10">
      <t>サイセイ</t>
    </rPh>
    <rPh sb="10" eb="12">
      <t>カノウ</t>
    </rPh>
    <rPh sb="21" eb="23">
      <t>ハイシュツ</t>
    </rPh>
    <rPh sb="23" eb="25">
      <t>ケイスウ</t>
    </rPh>
    <phoneticPr fontId="1"/>
  </si>
  <si>
    <t>６　低炭素水素の製造予定量</t>
    <rPh sb="2" eb="5">
      <t>テイタンソ</t>
    </rPh>
    <rPh sb="5" eb="7">
      <t>スイソ</t>
    </rPh>
    <rPh sb="8" eb="10">
      <t>セイゾウ</t>
    </rPh>
    <rPh sb="10" eb="12">
      <t>ヨテイ</t>
    </rPh>
    <rPh sb="12" eb="13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</si>
</sst>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_);[Red]\(#,##0.00\)"/>
    <numFmt numFmtId="177" formatCode="#,##0.00_ "/>
    <numFmt numFmtId="178" formatCode="#,##0.000_ "/>
    <numFmt numFmtId="179" formatCode="0.00000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2" borderId="1" xfId="0" applyNumberFormat="1" applyFont="1" applyFill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176" fontId="2" fillId="0" borderId="7" xfId="0" applyNumberFormat="1" applyFont="1" applyBorder="1" applyAlignment="1">
      <alignment horizontal="right" vertical="center"/>
    </xf>
    <xf numFmtId="176" fontId="4" fillId="0" borderId="9" xfId="0" quotePrefix="1" applyNumberFormat="1" applyFont="1" applyFill="1" applyBorder="1" applyAlignment="1">
      <alignment horizontal="center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177" fontId="2" fillId="2" borderId="1" xfId="0" applyNumberFormat="1" applyFont="1" applyFill="1" applyBorder="1">
      <alignment vertical="center"/>
    </xf>
    <xf numFmtId="177" fontId="2" fillId="2" borderId="8" xfId="0" applyNumberFormat="1" applyFont="1" applyFill="1" applyBorder="1">
      <alignment vertical="center"/>
    </xf>
    <xf numFmtId="0" fontId="2" fillId="0" borderId="5" xfId="0" applyFont="1" applyBorder="1" applyAlignment="1">
      <alignment horizontal="center" vertical="center" wrapText="1"/>
    </xf>
    <xf numFmtId="177" fontId="2" fillId="0" borderId="7" xfId="0" applyNumberFormat="1" applyFont="1" applyBorder="1" applyAlignment="1">
      <alignment horizontal="right" vertical="center"/>
    </xf>
    <xf numFmtId="177" fontId="2" fillId="0" borderId="7" xfId="0" quotePrefix="1" applyNumberFormat="1" applyFont="1" applyBorder="1" applyAlignment="1">
      <alignment horizontal="center" vertical="center"/>
    </xf>
    <xf numFmtId="177" fontId="2" fillId="0" borderId="11" xfId="0" applyNumberFormat="1" applyFont="1" applyBorder="1" applyAlignment="1">
      <alignment horizontal="right" vertical="center"/>
    </xf>
    <xf numFmtId="177" fontId="4" fillId="0" borderId="9" xfId="0" quotePrefix="1" applyNumberFormat="1" applyFont="1" applyFill="1" applyBorder="1" applyAlignment="1">
      <alignment horizontal="center" vertical="center"/>
    </xf>
    <xf numFmtId="177" fontId="2" fillId="0" borderId="5" xfId="0" applyNumberFormat="1" applyFont="1" applyBorder="1" applyAlignment="1">
      <alignment horizontal="right" vertical="center"/>
    </xf>
    <xf numFmtId="177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7" xfId="0" quotePrefix="1" applyNumberFormat="1" applyFont="1" applyBorder="1" applyAlignment="1">
      <alignment horizontal="right" vertical="center"/>
    </xf>
    <xf numFmtId="178" fontId="2" fillId="2" borderId="1" xfId="0" applyNumberFormat="1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>
      <alignment vertical="center"/>
    </xf>
    <xf numFmtId="177" fontId="7" fillId="2" borderId="1" xfId="0" applyNumberFormat="1" applyFont="1" applyFill="1" applyBorder="1">
      <alignment vertical="center"/>
    </xf>
    <xf numFmtId="177" fontId="7" fillId="0" borderId="7" xfId="0" applyNumberFormat="1" applyFont="1" applyBorder="1" applyAlignment="1">
      <alignment horizontal="right" vertical="center"/>
    </xf>
    <xf numFmtId="177" fontId="7" fillId="0" borderId="11" xfId="0" applyNumberFormat="1" applyFont="1" applyBorder="1" applyAlignment="1">
      <alignment horizontal="right" vertical="center"/>
    </xf>
    <xf numFmtId="177" fontId="7" fillId="0" borderId="9" xfId="0" quotePrefix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7" xfId="0" applyFont="1" applyBorder="1">
      <alignment vertical="center"/>
    </xf>
    <xf numFmtId="179" fontId="7" fillId="0" borderId="0" xfId="0" applyNumberFormat="1" applyFont="1">
      <alignment vertical="center"/>
    </xf>
    <xf numFmtId="179" fontId="7" fillId="0" borderId="5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7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1129394</xdr:colOff>
      <xdr:row>20</xdr:row>
      <xdr:rowOff>54430</xdr:rowOff>
    </xdr:from>
    <xdr:to>
      <xdr:col>5</xdr:col>
      <xdr:colOff>2027465</xdr:colOff>
      <xdr:row>21</xdr:row>
      <xdr:rowOff>95251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31930" y="4313466"/>
          <a:ext cx="898071" cy="2993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:</a:t>
          </a:r>
          <a:r>
            <a:rPr kumimoji="1" lang="ja-JP" altLang="en-US" sz="1200"/>
            <a:t>入力欄</a:t>
          </a:r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5</xdr:col>
      <xdr:colOff>544286</xdr:colOff>
      <xdr:row>20</xdr:row>
      <xdr:rowOff>136072</xdr:rowOff>
    </xdr:from>
    <xdr:to>
      <xdr:col>5</xdr:col>
      <xdr:colOff>1102179</xdr:colOff>
      <xdr:row>21</xdr:row>
      <xdr:rowOff>81644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946822" y="4395108"/>
          <a:ext cx="557893" cy="204107"/>
        </a:xfrm>
        <a:prstGeom prst="rect">
          <a:avLst/>
        </a:prstGeom>
        <a:solidFill>
          <a:srgbClr val="FFFF66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299357</xdr:colOff>
      <xdr:row>19</xdr:row>
      <xdr:rowOff>217715</xdr:rowOff>
    </xdr:from>
    <xdr:to>
      <xdr:col>5</xdr:col>
      <xdr:colOff>2122714</xdr:colOff>
      <xdr:row>21</xdr:row>
      <xdr:rowOff>231322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01893" y="5742215"/>
          <a:ext cx="1823357" cy="51707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1170215</xdr:colOff>
      <xdr:row>28</xdr:row>
      <xdr:rowOff>190500</xdr:rowOff>
    </xdr:from>
    <xdr:to>
      <xdr:col>5</xdr:col>
      <xdr:colOff>2068286</xdr:colOff>
      <xdr:row>30</xdr:row>
      <xdr:rowOff>54429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681608" y="6259286"/>
          <a:ext cx="898071" cy="3673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:</a:t>
          </a:r>
          <a:r>
            <a:rPr kumimoji="1" lang="ja-JP" altLang="en-US" sz="1200"/>
            <a:t>入力欄</a:t>
          </a:r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5</xdr:col>
      <xdr:colOff>585107</xdr:colOff>
      <xdr:row>29</xdr:row>
      <xdr:rowOff>13607</xdr:rowOff>
    </xdr:from>
    <xdr:to>
      <xdr:col>5</xdr:col>
      <xdr:colOff>1143000</xdr:colOff>
      <xdr:row>29</xdr:row>
      <xdr:rowOff>217714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986282" y="8614682"/>
          <a:ext cx="557893" cy="204107"/>
        </a:xfrm>
        <a:prstGeom prst="rect">
          <a:avLst/>
        </a:prstGeom>
        <a:solidFill>
          <a:srgbClr val="FFFF66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299357</xdr:colOff>
      <xdr:row>28</xdr:row>
      <xdr:rowOff>0</xdr:rowOff>
    </xdr:from>
    <xdr:to>
      <xdr:col>5</xdr:col>
      <xdr:colOff>2122714</xdr:colOff>
      <xdr:row>30</xdr:row>
      <xdr:rowOff>190500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700532" y="8343900"/>
          <a:ext cx="1823357" cy="7048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view="pageBreakPreview" zoomScale="60" zoomScaleNormal="85" workbookViewId="0">
      <selection activeCell="C27" sqref="C27"/>
    </sheetView>
  </sheetViews>
  <sheetFormatPr defaultColWidth="9" defaultRowHeight="19.5"/>
  <cols>
    <col min="1" max="1" width="22.75" style="1" customWidth="1"/>
    <col min="2" max="2" width="11" style="1" customWidth="1"/>
    <col min="3" max="3" width="20.625" style="1" customWidth="1"/>
    <col min="4" max="4" width="30" style="1" bestFit="1" customWidth="1"/>
    <col min="5" max="5" width="40.625" style="1" bestFit="1" customWidth="1"/>
    <col min="6" max="6" width="30" style="1" bestFit="1" customWidth="1"/>
    <col min="7" max="16384" width="9" style="1"/>
  </cols>
  <sheetData>
    <row r="1" spans="1:6">
      <c r="F1" s="2" t="s">
        <v>13</v>
      </c>
    </row>
    <row r="2" spans="1:6">
      <c r="A2" s="49" t="s">
        <v>0</v>
      </c>
      <c r="B2" s="49"/>
      <c r="C2" s="49"/>
      <c r="D2" s="49"/>
      <c r="E2" s="49"/>
      <c r="F2" s="49"/>
    </row>
    <row r="3" spans="1:6" ht="20.25" thickBot="1">
      <c r="B3" s="7"/>
      <c r="C3" s="7"/>
      <c r="D3" s="7"/>
      <c r="E3" s="7"/>
      <c r="F3" s="7"/>
    </row>
    <row r="4" spans="1:6" ht="20.25" thickBot="1">
      <c r="A4" s="1" t="s">
        <v>2</v>
      </c>
      <c r="C4" s="2"/>
      <c r="D4" s="4"/>
    </row>
    <row r="5" spans="1:6" ht="20.25" thickBot="1">
      <c r="B5" s="5"/>
      <c r="C5" s="6"/>
    </row>
    <row r="6" spans="1:6" ht="20.25" thickBot="1">
      <c r="A6" s="57" t="s">
        <v>28</v>
      </c>
      <c r="B6" s="57"/>
      <c r="C6" s="58"/>
      <c r="D6" s="9"/>
      <c r="E6" s="1" t="s">
        <v>25</v>
      </c>
    </row>
    <row r="7" spans="1:6" ht="20.25" thickBot="1">
      <c r="A7" s="57" t="s">
        <v>29</v>
      </c>
      <c r="B7" s="57"/>
      <c r="C7" s="58"/>
      <c r="D7" s="27" t="str">
        <f>IFERROR(12.8/D6/3.6*100,"")</f>
        <v/>
      </c>
      <c r="E7" s="1" t="s">
        <v>14</v>
      </c>
    </row>
    <row r="8" spans="1:6">
      <c r="B8" s="5"/>
      <c r="D8" s="1" t="s">
        <v>26</v>
      </c>
    </row>
    <row r="9" spans="1:6">
      <c r="A9" s="1" t="s">
        <v>16</v>
      </c>
      <c r="B9" s="5"/>
    </row>
    <row r="10" spans="1:6" ht="20.25" thickBot="1">
      <c r="A10" s="52"/>
      <c r="B10" s="52"/>
      <c r="C10" s="52"/>
      <c r="D10" s="10" t="s">
        <v>3</v>
      </c>
      <c r="E10" s="13" t="s">
        <v>24</v>
      </c>
    </row>
    <row r="11" spans="1:6" ht="37.5" customHeight="1" thickBot="1">
      <c r="A11" s="53" t="s">
        <v>41</v>
      </c>
      <c r="B11" s="53"/>
      <c r="C11" s="54"/>
      <c r="D11" s="11"/>
      <c r="E11" s="22" t="s">
        <v>5</v>
      </c>
      <c r="F11" s="3" t="s">
        <v>9</v>
      </c>
    </row>
    <row r="12" spans="1:6" ht="20.25" thickBot="1">
      <c r="A12" s="53" t="s">
        <v>34</v>
      </c>
      <c r="B12" s="53"/>
      <c r="C12" s="54"/>
      <c r="D12" s="11"/>
      <c r="E12" s="22" t="s">
        <v>5</v>
      </c>
      <c r="F12" s="3" t="s">
        <v>11</v>
      </c>
    </row>
    <row r="13" spans="1:6" ht="20.25" thickBot="1">
      <c r="A13" s="53" t="s">
        <v>33</v>
      </c>
      <c r="B13" s="53"/>
      <c r="C13" s="54"/>
      <c r="D13" s="11"/>
      <c r="E13" s="14" t="str">
        <f>IFERROR(D13/D18,"")</f>
        <v/>
      </c>
      <c r="F13" s="3" t="s">
        <v>12</v>
      </c>
    </row>
    <row r="14" spans="1:6">
      <c r="A14" s="55" t="s">
        <v>4</v>
      </c>
      <c r="B14" s="55"/>
      <c r="C14" s="55"/>
      <c r="D14" s="15" t="s">
        <v>6</v>
      </c>
      <c r="E14" s="16">
        <f>SUM(D11,D12,E13)</f>
        <v>0</v>
      </c>
      <c r="F14" s="3"/>
    </row>
    <row r="15" spans="1:6">
      <c r="B15" s="5"/>
    </row>
    <row r="16" spans="1:6">
      <c r="A16" s="56" t="s">
        <v>19</v>
      </c>
      <c r="B16" s="56"/>
      <c r="C16" s="56"/>
      <c r="D16" s="56"/>
    </row>
    <row r="17" spans="1:5" ht="20.25" thickBot="1">
      <c r="A17" s="52"/>
      <c r="B17" s="52"/>
      <c r="C17" s="52"/>
      <c r="D17" s="10" t="s">
        <v>7</v>
      </c>
      <c r="E17" s="12"/>
    </row>
    <row r="18" spans="1:5" ht="20.25" thickBot="1">
      <c r="A18" s="53" t="s">
        <v>27</v>
      </c>
      <c r="B18" s="53"/>
      <c r="C18" s="54"/>
      <c r="D18" s="18"/>
      <c r="E18" s="12" t="s">
        <v>42</v>
      </c>
    </row>
    <row r="19" spans="1:5">
      <c r="A19" s="1" t="s">
        <v>31</v>
      </c>
      <c r="B19" s="5"/>
    </row>
    <row r="20" spans="1:5">
      <c r="B20" s="5"/>
    </row>
    <row r="21" spans="1:5" ht="20.25" thickBot="1">
      <c r="A21" s="1" t="s">
        <v>17</v>
      </c>
    </row>
    <row r="22" spans="1:5" ht="20.25" thickBot="1">
      <c r="A22" s="50" t="s">
        <v>32</v>
      </c>
      <c r="B22" s="50"/>
      <c r="C22" s="51"/>
      <c r="D22" s="17" t="str">
        <f>IFERROR(E14*3.6/12.8*D7/100,"")</f>
        <v/>
      </c>
    </row>
  </sheetData>
  <mergeCells count="12">
    <mergeCell ref="A2:F2"/>
    <mergeCell ref="A22:C22"/>
    <mergeCell ref="A10:C10"/>
    <mergeCell ref="A11:C11"/>
    <mergeCell ref="A12:C12"/>
    <mergeCell ref="A13:C13"/>
    <mergeCell ref="A14:C14"/>
    <mergeCell ref="A16:D16"/>
    <mergeCell ref="A17:C17"/>
    <mergeCell ref="A18:C18"/>
    <mergeCell ref="A6:C6"/>
    <mergeCell ref="A7:C7"/>
  </mergeCells>
  <phoneticPr fontId="1"/>
  <pageMargins left="0.9055118110236221" right="0.9055118110236221" top="0.74803149606299213" bottom="0.74803149606299213" header="0.31496062992125984" footer="0.31496062992125984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1"/>
  <sheetViews>
    <sheetView view="pageBreakPreview" topLeftCell="A3" zoomScale="70" zoomScaleNormal="80" zoomScaleSheetLayoutView="70" workbookViewId="0">
      <selection activeCell="E9" sqref="E9"/>
    </sheetView>
  </sheetViews>
  <sheetFormatPr defaultColWidth="9" defaultRowHeight="19.5"/>
  <cols>
    <col min="1" max="1" width="22.75" style="1" customWidth="1"/>
    <col min="2" max="2" width="11" style="1" customWidth="1"/>
    <col min="3" max="3" width="20.375" style="1" customWidth="1"/>
    <col min="4" max="4" width="30" style="1" bestFit="1" customWidth="1"/>
    <col min="5" max="5" width="40.625" style="1" bestFit="1" customWidth="1"/>
    <col min="6" max="6" width="30" style="1" bestFit="1" customWidth="1"/>
    <col min="7" max="9" width="9" style="1"/>
    <col min="10" max="10" width="29.25" style="1" bestFit="1" customWidth="1"/>
    <col min="11" max="16384" width="9" style="1"/>
  </cols>
  <sheetData>
    <row r="1" spans="1:12">
      <c r="F1" s="2" t="s">
        <v>13</v>
      </c>
    </row>
    <row r="2" spans="1:12">
      <c r="A2" s="49" t="s">
        <v>1</v>
      </c>
      <c r="B2" s="49"/>
      <c r="C2" s="49"/>
      <c r="D2" s="49"/>
      <c r="E2" s="49"/>
      <c r="F2" s="49"/>
    </row>
    <row r="3" spans="1:12" ht="20.25" thickBot="1">
      <c r="B3" s="7"/>
      <c r="C3" s="7"/>
      <c r="D3" s="7"/>
      <c r="E3" s="7"/>
      <c r="F3" s="7"/>
    </row>
    <row r="4" spans="1:12" ht="20.25" thickBot="1">
      <c r="A4" s="1" t="s">
        <v>2</v>
      </c>
      <c r="C4" s="6"/>
      <c r="D4" s="4"/>
    </row>
    <row r="5" spans="1:12" ht="20.25" thickBot="1">
      <c r="B5" s="5"/>
      <c r="C5" s="6"/>
    </row>
    <row r="6" spans="1:12" ht="20.25" thickBot="1">
      <c r="A6" s="59" t="s">
        <v>38</v>
      </c>
      <c r="B6" s="59"/>
      <c r="C6" s="8"/>
      <c r="D6" s="9"/>
      <c r="E6" s="1" t="s">
        <v>39</v>
      </c>
    </row>
    <row r="7" spans="1:12" ht="20.25" thickBot="1">
      <c r="A7" s="57" t="s">
        <v>29</v>
      </c>
      <c r="B7" s="57"/>
      <c r="C7" s="58"/>
      <c r="D7" s="27" t="str">
        <f>IFERROR(12.8/D6/45*100,"")</f>
        <v/>
      </c>
      <c r="E7" s="1" t="s">
        <v>14</v>
      </c>
    </row>
    <row r="8" spans="1:12">
      <c r="B8" s="5"/>
      <c r="D8" s="1" t="s">
        <v>15</v>
      </c>
    </row>
    <row r="9" spans="1:12">
      <c r="A9" s="31" t="s">
        <v>46</v>
      </c>
      <c r="B9" s="30"/>
      <c r="C9" s="31"/>
      <c r="D9" s="31"/>
      <c r="E9" s="31"/>
      <c r="F9" s="31"/>
      <c r="G9" s="1" t="s">
        <v>54</v>
      </c>
    </row>
    <row r="10" spans="1:12" ht="39.75" thickBot="1">
      <c r="A10" s="60"/>
      <c r="B10" s="60"/>
      <c r="C10" s="60"/>
      <c r="D10" s="37" t="s">
        <v>3</v>
      </c>
      <c r="E10" s="74" t="s">
        <v>43</v>
      </c>
      <c r="F10" s="31"/>
      <c r="G10" s="39" t="s">
        <v>47</v>
      </c>
      <c r="H10" s="40"/>
      <c r="I10" s="41"/>
      <c r="J10" s="42" t="s">
        <v>48</v>
      </c>
      <c r="K10" s="31"/>
    </row>
    <row r="11" spans="1:12" ht="64.5" customHeight="1" thickBot="1">
      <c r="A11" s="61" t="s">
        <v>40</v>
      </c>
      <c r="B11" s="61"/>
      <c r="C11" s="62"/>
      <c r="D11" s="32"/>
      <c r="E11" s="33" t="str">
        <f>IFERROR(D11*D26/D27*45,"")</f>
        <v/>
      </c>
      <c r="F11" s="36" t="s">
        <v>9</v>
      </c>
      <c r="G11" s="66" t="s">
        <v>49</v>
      </c>
      <c r="H11" s="67"/>
      <c r="I11" s="68"/>
      <c r="J11" s="43">
        <v>8.1999999999999998E-4</v>
      </c>
      <c r="K11" s="31"/>
    </row>
    <row r="12" spans="1:12" ht="20.25" thickBot="1">
      <c r="A12" s="61" t="s">
        <v>44</v>
      </c>
      <c r="B12" s="61"/>
      <c r="C12" s="62"/>
      <c r="D12" s="32"/>
      <c r="E12" s="33" t="str">
        <f>IFERROR(D12*D26/D27*45,"")</f>
        <v/>
      </c>
      <c r="F12" s="36" t="s">
        <v>11</v>
      </c>
      <c r="G12" s="66" t="s">
        <v>50</v>
      </c>
      <c r="H12" s="67"/>
      <c r="I12" s="68"/>
      <c r="J12" s="43">
        <v>6.8100000000000001E-3</v>
      </c>
      <c r="K12" s="31"/>
    </row>
    <row r="13" spans="1:12" ht="20.25" thickBot="1">
      <c r="A13" s="63" t="s">
        <v>45</v>
      </c>
      <c r="B13" s="63"/>
      <c r="C13" s="64"/>
      <c r="D13" s="32"/>
      <c r="E13" s="34" t="str">
        <f>IFERROR(D13/D27*45,"")</f>
        <v/>
      </c>
      <c r="F13" s="36" t="s">
        <v>12</v>
      </c>
      <c r="G13" s="69" t="s">
        <v>51</v>
      </c>
      <c r="H13" s="69"/>
      <c r="I13" s="69"/>
      <c r="J13" s="43">
        <v>1.48E-3</v>
      </c>
      <c r="K13" s="31">
        <f>SUM(J11:J13)</f>
        <v>9.11E-3</v>
      </c>
      <c r="L13" s="1" t="s">
        <v>55</v>
      </c>
    </row>
    <row r="14" spans="1:12">
      <c r="A14" s="65" t="s">
        <v>4</v>
      </c>
      <c r="B14" s="65"/>
      <c r="C14" s="65"/>
      <c r="D14" s="35" t="s">
        <v>5</v>
      </c>
      <c r="E14" s="38">
        <f>SUM(E11,E12,E13)</f>
        <v>0</v>
      </c>
      <c r="F14" s="36"/>
      <c r="G14" s="44" t="s">
        <v>53</v>
      </c>
      <c r="H14" s="45"/>
      <c r="I14" s="46"/>
      <c r="J14" s="43">
        <v>1.9000000000000001E-4</v>
      </c>
      <c r="K14" s="47">
        <f>SUM(J11:J14)</f>
        <v>9.2999999999999992E-3</v>
      </c>
      <c r="L14" s="1" t="s">
        <v>56</v>
      </c>
    </row>
    <row r="15" spans="1:12">
      <c r="B15" s="5"/>
      <c r="G15" s="70" t="s">
        <v>52</v>
      </c>
      <c r="H15" s="70"/>
      <c r="I15" s="70"/>
      <c r="J15" s="48">
        <f>SUM(J11:J14)</f>
        <v>9.2999999999999992E-3</v>
      </c>
      <c r="K15" s="31"/>
    </row>
    <row r="16" spans="1:12">
      <c r="A16" s="31" t="s">
        <v>57</v>
      </c>
      <c r="B16" s="5"/>
    </row>
    <row r="17" spans="1:6" ht="39.75" thickBot="1">
      <c r="A17" s="52"/>
      <c r="B17" s="52"/>
      <c r="C17" s="52"/>
      <c r="D17" s="10" t="s">
        <v>3</v>
      </c>
      <c r="E17" s="20" t="s">
        <v>8</v>
      </c>
    </row>
    <row r="18" spans="1:6" ht="65.25" customHeight="1" thickBot="1">
      <c r="A18" s="53" t="s">
        <v>40</v>
      </c>
      <c r="B18" s="53"/>
      <c r="C18" s="54"/>
      <c r="D18" s="18"/>
      <c r="E18" s="21" t="str">
        <f>IFERROR(D18*D26/D27*45,"")</f>
        <v/>
      </c>
      <c r="F18" s="3" t="s">
        <v>9</v>
      </c>
    </row>
    <row r="19" spans="1:6" ht="20.25" thickBot="1">
      <c r="A19" s="53" t="s">
        <v>37</v>
      </c>
      <c r="B19" s="53"/>
      <c r="C19" s="54"/>
      <c r="D19" s="18"/>
      <c r="E19" s="28" t="str">
        <f>IF(D19=0,"",D19*45)</f>
        <v/>
      </c>
      <c r="F19" s="3" t="s">
        <v>10</v>
      </c>
    </row>
    <row r="20" spans="1:6" ht="20.25" thickBot="1">
      <c r="A20" s="53" t="s">
        <v>35</v>
      </c>
      <c r="B20" s="53"/>
      <c r="C20" s="54"/>
      <c r="D20" s="18"/>
      <c r="E20" s="21" t="str">
        <f>IFERROR(D20*D26/D27*45,"")</f>
        <v/>
      </c>
      <c r="F20" s="3" t="s">
        <v>11</v>
      </c>
    </row>
    <row r="21" spans="1:6" ht="20.25" thickBot="1">
      <c r="A21" s="72" t="s">
        <v>36</v>
      </c>
      <c r="B21" s="72"/>
      <c r="C21" s="73"/>
      <c r="D21" s="18"/>
      <c r="E21" s="23" t="str">
        <f>IFERROR(D21/D27*45,"")</f>
        <v/>
      </c>
      <c r="F21" s="3" t="s">
        <v>12</v>
      </c>
    </row>
    <row r="22" spans="1:6">
      <c r="A22" s="55" t="s">
        <v>4</v>
      </c>
      <c r="B22" s="55"/>
      <c r="C22" s="55"/>
      <c r="D22" s="24" t="s">
        <v>5</v>
      </c>
      <c r="E22" s="25">
        <f>SUM(E18,E19,E20,E21)</f>
        <v>0</v>
      </c>
      <c r="F22" s="3"/>
    </row>
    <row r="23" spans="1:6">
      <c r="B23" s="5"/>
    </row>
    <row r="24" spans="1:6">
      <c r="A24" s="71" t="s">
        <v>58</v>
      </c>
      <c r="B24" s="71"/>
      <c r="C24" s="71"/>
      <c r="D24" s="71"/>
    </row>
    <row r="25" spans="1:6" ht="20.25" thickBot="1">
      <c r="A25" s="52"/>
      <c r="B25" s="52"/>
      <c r="C25" s="52"/>
      <c r="D25" s="10" t="s">
        <v>7</v>
      </c>
      <c r="E25" s="12"/>
    </row>
    <row r="26" spans="1:6" ht="20.25" thickBot="1">
      <c r="A26" s="53" t="s">
        <v>20</v>
      </c>
      <c r="B26" s="53"/>
      <c r="C26" s="54"/>
      <c r="D26" s="29"/>
      <c r="E26" s="12" t="s">
        <v>22</v>
      </c>
    </row>
    <row r="27" spans="1:6" ht="20.25" thickBot="1">
      <c r="A27" s="50" t="s">
        <v>21</v>
      </c>
      <c r="B27" s="50"/>
      <c r="C27" s="51"/>
      <c r="D27" s="19"/>
      <c r="E27" s="12" t="s">
        <v>30</v>
      </c>
    </row>
    <row r="28" spans="1:6">
      <c r="A28" s="1" t="s">
        <v>18</v>
      </c>
      <c r="B28" s="5"/>
    </row>
    <row r="29" spans="1:6">
      <c r="B29" s="5"/>
    </row>
    <row r="30" spans="1:6" ht="20.25" thickBot="1">
      <c r="A30" s="31" t="s">
        <v>59</v>
      </c>
    </row>
    <row r="31" spans="1:6" ht="20.25" thickBot="1">
      <c r="A31" s="50" t="s">
        <v>23</v>
      </c>
      <c r="B31" s="50"/>
      <c r="C31" s="51"/>
      <c r="D31" s="26" t="str">
        <f>IFERROR(E22/12.8*D7/100,"")</f>
        <v/>
      </c>
    </row>
  </sheetData>
  <mergeCells count="23">
    <mergeCell ref="G11:I11"/>
    <mergeCell ref="G12:I12"/>
    <mergeCell ref="G13:I13"/>
    <mergeCell ref="G15:I15"/>
    <mergeCell ref="A24:D24"/>
    <mergeCell ref="A20:C20"/>
    <mergeCell ref="A21:C21"/>
    <mergeCell ref="A25:C25"/>
    <mergeCell ref="A26:C26"/>
    <mergeCell ref="A27:C27"/>
    <mergeCell ref="A31:C31"/>
    <mergeCell ref="A22:C22"/>
    <mergeCell ref="A2:F2"/>
    <mergeCell ref="A6:B6"/>
    <mergeCell ref="A17:C17"/>
    <mergeCell ref="A18:C18"/>
    <mergeCell ref="A19:C19"/>
    <mergeCell ref="A7:C7"/>
    <mergeCell ref="A10:C10"/>
    <mergeCell ref="A11:C11"/>
    <mergeCell ref="A12:C12"/>
    <mergeCell ref="A13:C13"/>
    <mergeCell ref="A14:C14"/>
  </mergeCells>
  <phoneticPr fontId="1"/>
  <pageMargins left="0.9055118110236221" right="0.9055118110236221" top="0.74803149606299213" bottom="0.74803149606299213" header="0.31496062992125984" footer="0.31496062992125984"/>
  <pageSetup paperSize="9" scale="6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水電解</vt:lpstr>
      <vt:lpstr>ガス改質</vt:lpstr>
      <vt:lpstr>ガス改質!Print_Area</vt:lpstr>
      <vt:lpstr>水電解!Print_Area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</dc:creator>
  <cp:lastModifiedBy>北村　信晃</cp:lastModifiedBy>
  <cp:lastPrinted>2025-03-19T12:31:42Z</cp:lastPrinted>
  <dcterms:created xsi:type="dcterms:W3CDTF">2017-12-28T04:09:15Z</dcterms:created>
  <dcterms:modified xsi:type="dcterms:W3CDTF">2025-09-30T02:29:37Z</dcterms:modified>
</cp:coreProperties>
</file>