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2.41.141\disk1\薬事グループ\★★電子処方箋補助事業\★★仕入控除税額\使うやつ\"/>
    </mc:Choice>
  </mc:AlternateContent>
  <xr:revisionPtr revIDLastSave="0" documentId="13_ncr:1_{2A047D74-D5F0-4ED7-900E-46674437D61A}" xr6:coauthVersionLast="47" xr6:coauthVersionMax="47" xr10:uidLastSave="{00000000-0000-0000-0000-000000000000}"/>
  <bookViews>
    <workbookView xWindow="-108" yWindow="-108" windowWidth="23256" windowHeight="13896" activeTab="2" xr2:uid="{00000000-000D-0000-FFFF-FFFF00000000}"/>
  </bookViews>
  <sheets>
    <sheet name="入力・提出方法" sheetId="9" r:id="rId1"/>
    <sheet name="概要" sheetId="7" r:id="rId2"/>
    <sheet name="添付書類" sheetId="10" r:id="rId3"/>
    <sheet name="入力データ" sheetId="2" r:id="rId4"/>
  </sheets>
  <definedNames>
    <definedName name="_xlnm._FilterDatabase" localSheetId="1" hidden="1">概要!$A$22:$Q$125</definedName>
    <definedName name="_xlnm.Print_Area" localSheetId="1">概要!$A$1:$R$125</definedName>
    <definedName name="_xlnm.Print_Area" localSheetId="0">入力・提出方法!$A$1:$K$17</definedName>
    <definedName name="_xlnm.Print_Titles" localSheetId="1">概要!$22:$24</definedName>
    <definedName name="_xlnm.Print_Titles" localSheetId="3">入力データ!#REF!,入力データ!$1:$2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5" i="7" l="1" a="1"/>
  <c r="A25" i="7" s="1"/>
  <c r="A26" i="7" a="1"/>
  <c r="A26" i="7" s="1"/>
  <c r="A27" i="7" a="1"/>
  <c r="A27" i="7" s="1"/>
  <c r="A28" i="7" a="1"/>
  <c r="A28" i="7" s="1"/>
  <c r="A29" i="7" a="1"/>
  <c r="A29" i="7" s="1"/>
  <c r="A30" i="7" a="1"/>
  <c r="A30" i="7" s="1"/>
  <c r="A31" i="7" a="1"/>
  <c r="A31" i="7" s="1"/>
  <c r="A32" i="7" a="1"/>
  <c r="A32" i="7" s="1"/>
  <c r="A33" i="7" a="1"/>
  <c r="A33" i="7" s="1"/>
  <c r="A34" i="7" a="1"/>
  <c r="A34" i="7" s="1"/>
  <c r="A35" i="7" a="1"/>
  <c r="A35" i="7" s="1"/>
  <c r="A36" i="7" a="1"/>
  <c r="A36" i="7" s="1"/>
  <c r="A37" i="7" a="1"/>
  <c r="A37" i="7" s="1"/>
  <c r="A38" i="7" a="1"/>
  <c r="A38" i="7" s="1"/>
  <c r="A39" i="7" a="1"/>
  <c r="A39" i="7" s="1"/>
  <c r="A40" i="7" a="1"/>
  <c r="A40" i="7" s="1"/>
  <c r="A41" i="7" a="1"/>
  <c r="A41" i="7" s="1"/>
  <c r="A42" i="7" a="1"/>
  <c r="A42" i="7" s="1"/>
  <c r="A43" i="7" a="1"/>
  <c r="A43" i="7" s="1"/>
  <c r="A44" i="7" a="1"/>
  <c r="A44" i="7" s="1"/>
  <c r="A45" i="7" a="1"/>
  <c r="A45" i="7" s="1"/>
  <c r="A46" i="7" a="1"/>
  <c r="A46" i="7" s="1"/>
  <c r="A47" i="7" a="1"/>
  <c r="A47" i="7" s="1"/>
  <c r="A48" i="7" a="1"/>
  <c r="A48" i="7" s="1"/>
  <c r="A49" i="7" a="1"/>
  <c r="A49" i="7" s="1"/>
  <c r="A50" i="7" a="1"/>
  <c r="A50" i="7" s="1"/>
  <c r="A51" i="7" a="1"/>
  <c r="A51" i="7" s="1"/>
  <c r="A52" i="7" a="1"/>
  <c r="A52" i="7" s="1"/>
  <c r="A53" i="7" a="1"/>
  <c r="A53" i="7" s="1"/>
  <c r="A54" i="7" a="1"/>
  <c r="A54" i="7" s="1"/>
  <c r="A55" i="7" a="1"/>
  <c r="A55" i="7" s="1"/>
  <c r="A56" i="7" a="1"/>
  <c r="A56" i="7" s="1"/>
  <c r="A57" i="7" a="1"/>
  <c r="A57" i="7" s="1"/>
  <c r="A58" i="7" a="1"/>
  <c r="A58" i="7" s="1"/>
  <c r="A59" i="7" a="1"/>
  <c r="A59" i="7" s="1"/>
  <c r="A60" i="7" a="1"/>
  <c r="A60" i="7" s="1"/>
  <c r="A61" i="7" a="1"/>
  <c r="A61" i="7" s="1"/>
  <c r="A62" i="7" a="1"/>
  <c r="A62" i="7" s="1"/>
  <c r="A63" i="7" a="1"/>
  <c r="A63" i="7" s="1"/>
  <c r="A64" i="7" a="1"/>
  <c r="A64" i="7" s="1"/>
  <c r="A65" i="7" a="1"/>
  <c r="A65" i="7" s="1"/>
  <c r="A66" i="7" a="1"/>
  <c r="A66" i="7" s="1"/>
  <c r="A67" i="7" a="1"/>
  <c r="A67" i="7" s="1"/>
  <c r="A68" i="7" a="1"/>
  <c r="A68" i="7" s="1"/>
  <c r="A69" i="7" a="1"/>
  <c r="A69" i="7" s="1"/>
  <c r="A70" i="7" a="1"/>
  <c r="A70" i="7" s="1"/>
  <c r="A71" i="7" a="1"/>
  <c r="A71" i="7" s="1"/>
  <c r="A72" i="7" a="1"/>
  <c r="A72" i="7" s="1"/>
  <c r="A73" i="7" a="1"/>
  <c r="A73" i="7" s="1"/>
  <c r="A74" i="7" a="1"/>
  <c r="A74" i="7" s="1"/>
  <c r="A75" i="7" a="1"/>
  <c r="A75" i="7" s="1"/>
  <c r="A76" i="7" a="1"/>
  <c r="A76" i="7" s="1"/>
  <c r="A77" i="7" a="1"/>
  <c r="A77" i="7" s="1"/>
  <c r="A78" i="7" a="1"/>
  <c r="A78" i="7" s="1"/>
  <c r="A79" i="7" a="1"/>
  <c r="A79" i="7" s="1"/>
  <c r="A80" i="7" a="1"/>
  <c r="A80" i="7" s="1"/>
  <c r="A81" i="7" a="1"/>
  <c r="A81" i="7" s="1"/>
  <c r="A82" i="7" a="1"/>
  <c r="A82" i="7" s="1"/>
  <c r="A83" i="7" a="1"/>
  <c r="A83" i="7" s="1"/>
  <c r="A84" i="7" a="1"/>
  <c r="A84" i="7" s="1"/>
  <c r="A85" i="7" a="1"/>
  <c r="A85" i="7" s="1"/>
  <c r="A86" i="7" a="1"/>
  <c r="A86" i="7" s="1"/>
  <c r="A87" i="7" a="1"/>
  <c r="A87" i="7" s="1"/>
  <c r="A88" i="7" a="1"/>
  <c r="A88" i="7" s="1"/>
  <c r="A89" i="7" a="1"/>
  <c r="A89" i="7" s="1"/>
  <c r="A90" i="7" a="1"/>
  <c r="A90" i="7" s="1"/>
  <c r="A91" i="7" a="1"/>
  <c r="A91" i="7" s="1"/>
  <c r="A92" i="7" a="1"/>
  <c r="A92" i="7" s="1"/>
  <c r="A93" i="7" a="1"/>
  <c r="A93" i="7" s="1"/>
  <c r="A94" i="7" a="1"/>
  <c r="A94" i="7" s="1"/>
  <c r="A95" i="7" a="1"/>
  <c r="A95" i="7" s="1"/>
  <c r="A96" i="7" a="1"/>
  <c r="A96" i="7" s="1"/>
  <c r="A97" i="7" a="1"/>
  <c r="A97" i="7" s="1"/>
  <c r="A98" i="7" a="1"/>
  <c r="A98" i="7" s="1"/>
  <c r="A99" i="7" a="1"/>
  <c r="A99" i="7" s="1"/>
  <c r="A100" i="7" a="1"/>
  <c r="A100" i="7" s="1"/>
  <c r="A101" i="7" a="1"/>
  <c r="A101" i="7" s="1"/>
  <c r="A102" i="7" a="1"/>
  <c r="A102" i="7" s="1"/>
  <c r="A103" i="7" a="1"/>
  <c r="A103" i="7" s="1"/>
  <c r="A104" i="7" a="1"/>
  <c r="A104" i="7" s="1"/>
  <c r="A105" i="7" a="1"/>
  <c r="A105" i="7" s="1"/>
  <c r="A106" i="7" a="1"/>
  <c r="A106" i="7" s="1"/>
  <c r="A107" i="7" a="1"/>
  <c r="A107" i="7" s="1"/>
  <c r="A108" i="7" a="1"/>
  <c r="A108" i="7" s="1"/>
  <c r="A109" i="7" a="1"/>
  <c r="A109" i="7" s="1"/>
  <c r="A110" i="7" a="1"/>
  <c r="A110" i="7" s="1"/>
  <c r="A111" i="7" a="1"/>
  <c r="A111" i="7" s="1"/>
  <c r="A112" i="7" a="1"/>
  <c r="A112" i="7" s="1"/>
  <c r="A113" i="7" a="1"/>
  <c r="A113" i="7" s="1"/>
  <c r="A114" i="7" a="1"/>
  <c r="A114" i="7" s="1"/>
  <c r="A115" i="7" a="1"/>
  <c r="A115" i="7" s="1"/>
  <c r="A116" i="7" a="1"/>
  <c r="A116" i="7" s="1"/>
  <c r="A117" i="7" a="1"/>
  <c r="A117" i="7" s="1"/>
  <c r="A118" i="7" a="1"/>
  <c r="A118" i="7" s="1"/>
  <c r="A119" i="7" a="1"/>
  <c r="A119" i="7" s="1"/>
  <c r="A120" i="7" a="1"/>
  <c r="A120" i="7" s="1"/>
  <c r="A121" i="7" a="1"/>
  <c r="A121" i="7" s="1"/>
  <c r="A122" i="7" a="1"/>
  <c r="A122" i="7" s="1"/>
  <c r="A123" i="7" a="1"/>
  <c r="A123" i="7" s="1"/>
  <c r="A124" i="7" a="1"/>
  <c r="A124" i="7" s="1"/>
  <c r="I91" i="7" l="1"/>
  <c r="H91" i="7" s="1"/>
  <c r="I116" i="7"/>
  <c r="H116" i="7" s="1"/>
  <c r="I120" i="7"/>
  <c r="H120" i="7" s="1"/>
  <c r="L36" i="7"/>
  <c r="L124" i="7"/>
  <c r="I124" i="7"/>
  <c r="H124" i="7" s="1"/>
  <c r="L123" i="7"/>
  <c r="I123" i="7"/>
  <c r="H123" i="7" s="1"/>
  <c r="L122" i="7"/>
  <c r="I122" i="7"/>
  <c r="H122" i="7" s="1"/>
  <c r="L121" i="7"/>
  <c r="I121" i="7"/>
  <c r="H121" i="7" s="1"/>
  <c r="L120" i="7"/>
  <c r="L119" i="7"/>
  <c r="I119" i="7"/>
  <c r="H119" i="7" s="1"/>
  <c r="L118" i="7"/>
  <c r="I118" i="7"/>
  <c r="H118" i="7" s="1"/>
  <c r="L117" i="7"/>
  <c r="I117" i="7"/>
  <c r="H117" i="7" s="1"/>
  <c r="L116" i="7"/>
  <c r="L115" i="7"/>
  <c r="I115" i="7"/>
  <c r="H115" i="7" s="1"/>
  <c r="L114" i="7"/>
  <c r="I114" i="7"/>
  <c r="H114" i="7" s="1"/>
  <c r="L113" i="7"/>
  <c r="I113" i="7"/>
  <c r="H113" i="7" s="1"/>
  <c r="L112" i="7"/>
  <c r="I112" i="7"/>
  <c r="H112" i="7" s="1"/>
  <c r="L111" i="7"/>
  <c r="I111" i="7"/>
  <c r="H111" i="7" s="1"/>
  <c r="L110" i="7"/>
  <c r="I110" i="7"/>
  <c r="H110" i="7" s="1"/>
  <c r="L109" i="7"/>
  <c r="I109" i="7"/>
  <c r="H109" i="7" s="1"/>
  <c r="L108" i="7"/>
  <c r="I108" i="7"/>
  <c r="H108" i="7" s="1"/>
  <c r="L107" i="7"/>
  <c r="I107" i="7"/>
  <c r="H107" i="7" s="1"/>
  <c r="L106" i="7"/>
  <c r="I106" i="7"/>
  <c r="H106" i="7" s="1"/>
  <c r="L105" i="7"/>
  <c r="I105" i="7"/>
  <c r="H105" i="7" s="1"/>
  <c r="L104" i="7"/>
  <c r="I104" i="7"/>
  <c r="H104" i="7" s="1"/>
  <c r="L103" i="7"/>
  <c r="I103" i="7"/>
  <c r="H103" i="7" s="1"/>
  <c r="L102" i="7"/>
  <c r="I102" i="7"/>
  <c r="H102" i="7" s="1"/>
  <c r="L101" i="7"/>
  <c r="I101" i="7"/>
  <c r="H101" i="7" s="1"/>
  <c r="L100" i="7"/>
  <c r="I100" i="7"/>
  <c r="H100" i="7" s="1"/>
  <c r="L99" i="7"/>
  <c r="I99" i="7"/>
  <c r="H99" i="7" s="1"/>
  <c r="L98" i="7"/>
  <c r="I98" i="7"/>
  <c r="H98" i="7" s="1"/>
  <c r="L97" i="7"/>
  <c r="I97" i="7"/>
  <c r="H97" i="7" s="1"/>
  <c r="L96" i="7"/>
  <c r="I96" i="7"/>
  <c r="H96" i="7" s="1"/>
  <c r="L95" i="7"/>
  <c r="I95" i="7"/>
  <c r="H95" i="7" s="1"/>
  <c r="L94" i="7"/>
  <c r="I94" i="7"/>
  <c r="H94" i="7" s="1"/>
  <c r="L93" i="7"/>
  <c r="I93" i="7"/>
  <c r="H93" i="7" s="1"/>
  <c r="L92" i="7"/>
  <c r="I92" i="7"/>
  <c r="H92" i="7" s="1"/>
  <c r="L91" i="7"/>
  <c r="L90" i="7"/>
  <c r="I90" i="7"/>
  <c r="H90" i="7" s="1"/>
  <c r="L89" i="7"/>
  <c r="I89" i="7"/>
  <c r="H89" i="7" s="1"/>
  <c r="L88" i="7"/>
  <c r="I88" i="7"/>
  <c r="H88" i="7" s="1"/>
  <c r="L87" i="7"/>
  <c r="I87" i="7"/>
  <c r="H87" i="7" s="1"/>
  <c r="L86" i="7"/>
  <c r="I86" i="7"/>
  <c r="H86" i="7" s="1"/>
  <c r="L85" i="7"/>
  <c r="I85" i="7"/>
  <c r="H85" i="7" s="1"/>
  <c r="L84" i="7"/>
  <c r="I84" i="7"/>
  <c r="H84" i="7" s="1"/>
  <c r="L83" i="7"/>
  <c r="I83" i="7"/>
  <c r="H83" i="7" s="1"/>
  <c r="L82" i="7"/>
  <c r="I82" i="7"/>
  <c r="H82" i="7" s="1"/>
  <c r="L81" i="7"/>
  <c r="I81" i="7"/>
  <c r="H81" i="7" s="1"/>
  <c r="L80" i="7"/>
  <c r="I80" i="7"/>
  <c r="H80" i="7" s="1"/>
  <c r="L79" i="7"/>
  <c r="I79" i="7"/>
  <c r="H79" i="7" s="1"/>
  <c r="L78" i="7"/>
  <c r="I78" i="7"/>
  <c r="H78" i="7" s="1"/>
  <c r="L77" i="7"/>
  <c r="I77" i="7"/>
  <c r="H77" i="7" s="1"/>
  <c r="L76" i="7"/>
  <c r="I76" i="7"/>
  <c r="H76" i="7" s="1"/>
  <c r="L75" i="7"/>
  <c r="I75" i="7"/>
  <c r="H75" i="7" s="1"/>
  <c r="L74" i="7"/>
  <c r="I74" i="7"/>
  <c r="H74" i="7" s="1"/>
  <c r="L73" i="7"/>
  <c r="I73" i="7"/>
  <c r="H73" i="7" s="1"/>
  <c r="L72" i="7"/>
  <c r="I72" i="7"/>
  <c r="H72" i="7" s="1"/>
  <c r="L71" i="7"/>
  <c r="I71" i="7"/>
  <c r="H71" i="7" s="1"/>
  <c r="L70" i="7"/>
  <c r="I70" i="7"/>
  <c r="H70" i="7" s="1"/>
  <c r="L69" i="7"/>
  <c r="I69" i="7"/>
  <c r="H69" i="7" s="1"/>
  <c r="L68" i="7"/>
  <c r="I68" i="7"/>
  <c r="H68" i="7" s="1"/>
  <c r="L67" i="7"/>
  <c r="I67" i="7"/>
  <c r="H67" i="7" s="1"/>
  <c r="L66" i="7"/>
  <c r="I66" i="7"/>
  <c r="H66" i="7" s="1"/>
  <c r="L65" i="7"/>
  <c r="I65" i="7"/>
  <c r="H65" i="7" s="1"/>
  <c r="L64" i="7"/>
  <c r="I64" i="7"/>
  <c r="H64" i="7" s="1"/>
  <c r="L63" i="7"/>
  <c r="I63" i="7"/>
  <c r="H63" i="7" s="1"/>
  <c r="L62" i="7"/>
  <c r="I62" i="7"/>
  <c r="H62" i="7" s="1"/>
  <c r="L61" i="7"/>
  <c r="I61" i="7"/>
  <c r="H61" i="7" s="1"/>
  <c r="L60" i="7"/>
  <c r="I60" i="7"/>
  <c r="H60" i="7" s="1"/>
  <c r="L59" i="7"/>
  <c r="I59" i="7"/>
  <c r="H59" i="7" s="1"/>
  <c r="L58" i="7"/>
  <c r="I58" i="7"/>
  <c r="H58" i="7" s="1"/>
  <c r="L57" i="7"/>
  <c r="I57" i="7"/>
  <c r="H57" i="7" s="1"/>
  <c r="L56" i="7"/>
  <c r="I56" i="7"/>
  <c r="H56" i="7" s="1"/>
  <c r="L55" i="7"/>
  <c r="I55" i="7"/>
  <c r="H55" i="7" s="1"/>
  <c r="L54" i="7"/>
  <c r="I54" i="7"/>
  <c r="H54" i="7" s="1"/>
  <c r="L53" i="7"/>
  <c r="I53" i="7"/>
  <c r="H53" i="7" s="1"/>
  <c r="L52" i="7"/>
  <c r="I52" i="7"/>
  <c r="H52" i="7" s="1"/>
  <c r="L51" i="7"/>
  <c r="I51" i="7"/>
  <c r="H51" i="7" s="1"/>
  <c r="L50" i="7"/>
  <c r="I50" i="7"/>
  <c r="H50" i="7" s="1"/>
  <c r="L49" i="7"/>
  <c r="I49" i="7"/>
  <c r="H49" i="7" s="1"/>
  <c r="L48" i="7"/>
  <c r="I48" i="7"/>
  <c r="H48" i="7" s="1"/>
  <c r="L47" i="7"/>
  <c r="I47" i="7"/>
  <c r="H47" i="7" s="1"/>
  <c r="L46" i="7"/>
  <c r="I46" i="7"/>
  <c r="H46" i="7" s="1"/>
  <c r="L45" i="7"/>
  <c r="I45" i="7"/>
  <c r="H45" i="7" s="1"/>
  <c r="L44" i="7"/>
  <c r="I44" i="7"/>
  <c r="H44" i="7" s="1"/>
  <c r="L43" i="7"/>
  <c r="I43" i="7"/>
  <c r="H43" i="7" s="1"/>
  <c r="L42" i="7"/>
  <c r="I42" i="7"/>
  <c r="H42" i="7" s="1"/>
  <c r="L41" i="7"/>
  <c r="I41" i="7"/>
  <c r="H41" i="7" s="1"/>
  <c r="L40" i="7"/>
  <c r="I40" i="7"/>
  <c r="H40" i="7" s="1"/>
  <c r="L39" i="7"/>
  <c r="I39" i="7"/>
  <c r="H39" i="7" s="1"/>
  <c r="L38" i="7"/>
  <c r="I38" i="7"/>
  <c r="H38" i="7" s="1"/>
  <c r="L37" i="7"/>
  <c r="I37" i="7"/>
  <c r="H37" i="7" s="1"/>
  <c r="I36" i="7"/>
  <c r="H36" i="7" s="1"/>
  <c r="L35" i="7"/>
  <c r="I35" i="7"/>
  <c r="H35" i="7" s="1"/>
  <c r="L34" i="7"/>
  <c r="I34" i="7"/>
  <c r="H34" i="7" s="1"/>
  <c r="L33" i="7"/>
  <c r="I33" i="7"/>
  <c r="H33" i="7" s="1"/>
  <c r="L32" i="7"/>
  <c r="I32" i="7"/>
  <c r="H32" i="7" s="1"/>
  <c r="L31" i="7"/>
  <c r="I31" i="7"/>
  <c r="H31" i="7" s="1"/>
  <c r="L30" i="7"/>
  <c r="I30" i="7"/>
  <c r="H30" i="7" s="1"/>
  <c r="I25" i="7"/>
  <c r="L27" i="7"/>
  <c r="L26" i="7"/>
  <c r="I26" i="7"/>
  <c r="H26" i="7" s="1"/>
  <c r="L25" i="7" l="1"/>
  <c r="E125" i="7" l="1"/>
  <c r="L29" i="7"/>
  <c r="I29" i="7"/>
  <c r="H29" i="7" s="1"/>
  <c r="L28" i="7"/>
  <c r="I28" i="7"/>
  <c r="H28" i="7" s="1"/>
  <c r="I27" i="7"/>
  <c r="H27" i="7" s="1"/>
  <c r="H25" i="7"/>
  <c r="H125" i="7" l="1"/>
  <c r="I125"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C19" authorId="0" shapeId="0" xr:uid="{3DF3C1B0-E967-458B-B738-54FFC099FA2C}">
      <text>
        <r>
          <rPr>
            <sz val="16"/>
            <color indexed="81"/>
            <rFont val="ＭＳ ゴシック"/>
            <family val="3"/>
            <charset val="128"/>
          </rPr>
          <t>原則として、個人事業主の場合は</t>
        </r>
        <r>
          <rPr>
            <b/>
            <sz val="16"/>
            <color indexed="81"/>
            <rFont val="ＭＳ ゴシック"/>
            <family val="3"/>
            <charset val="128"/>
          </rPr>
          <t>前々年</t>
        </r>
        <r>
          <rPr>
            <sz val="16"/>
            <color indexed="81"/>
            <rFont val="ＭＳ ゴシック"/>
            <family val="3"/>
            <charset val="128"/>
          </rPr>
          <t>の課税売上高、法人の場合は</t>
        </r>
        <r>
          <rPr>
            <b/>
            <sz val="16"/>
            <color indexed="81"/>
            <rFont val="ＭＳ ゴシック"/>
            <family val="3"/>
            <charset val="128"/>
          </rPr>
          <t>前々事業年度</t>
        </r>
        <r>
          <rPr>
            <sz val="16"/>
            <color indexed="81"/>
            <rFont val="ＭＳ ゴシック"/>
            <family val="3"/>
            <charset val="128"/>
          </rPr>
          <t>の課税売上高を入力していただくこととなります。基本的には、</t>
        </r>
        <r>
          <rPr>
            <b/>
            <sz val="16"/>
            <color indexed="81"/>
            <rFont val="ＭＳ ゴシック"/>
            <family val="3"/>
            <charset val="128"/>
          </rPr>
          <t>当該額が1,000万円以下</t>
        </r>
        <r>
          <rPr>
            <sz val="16"/>
            <color indexed="81"/>
            <rFont val="ＭＳ ゴシック"/>
            <family val="3"/>
            <charset val="128"/>
          </rPr>
          <t>の事業者が免税事業者となります。（例えば、</t>
        </r>
        <r>
          <rPr>
            <b/>
            <sz val="16"/>
            <color indexed="81"/>
            <rFont val="ＭＳ ゴシック"/>
            <family val="3"/>
            <charset val="128"/>
          </rPr>
          <t>令和６年</t>
        </r>
        <r>
          <rPr>
            <sz val="16"/>
            <color indexed="81"/>
            <rFont val="ＭＳ ゴシック"/>
            <family val="3"/>
            <charset val="128"/>
          </rPr>
          <t>の課税期間において貴医療機関が免税事業者となるかどうかは、</t>
        </r>
        <r>
          <rPr>
            <b/>
            <sz val="16"/>
            <color indexed="81"/>
            <rFont val="ＭＳ ゴシック"/>
            <family val="3"/>
            <charset val="128"/>
          </rPr>
          <t>令和４年</t>
        </r>
        <r>
          <rPr>
            <sz val="16"/>
            <color indexed="81"/>
            <rFont val="ＭＳ ゴシック"/>
            <family val="3"/>
            <charset val="128"/>
          </rPr>
          <t>の期間における課税売上高で判断します。）
なお、</t>
        </r>
        <r>
          <rPr>
            <b/>
            <sz val="16"/>
            <color indexed="81"/>
            <rFont val="ＭＳ ゴシック"/>
            <family val="3"/>
            <charset val="128"/>
          </rPr>
          <t>上記にかかわらず他の要件等により免税事業者とならない場合もあるため、詳細については税理士や経理担当者に確認してください。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<sst xmlns="http://schemas.openxmlformats.org/spreadsheetml/2006/main" count="187" uniqueCount="74">
  <si>
    <t>《記載方法》</t>
    <rPh sb="1" eb="3">
      <t>キサイ</t>
    </rPh>
    <rPh sb="3" eb="5">
      <t>ホウホウ</t>
    </rPh>
    <phoneticPr fontId="2"/>
  </si>
  <si>
    <t>（単位：円）</t>
    <rPh sb="1" eb="3">
      <t>タンイ</t>
    </rPh>
    <rPh sb="4" eb="5">
      <t>エン</t>
    </rPh>
    <phoneticPr fontId="2"/>
  </si>
  <si>
    <t>－</t>
    <phoneticPr fontId="2"/>
  </si>
  <si>
    <t>返還の有無等</t>
    <rPh sb="0" eb="2">
      <t>ヘンカン</t>
    </rPh>
    <rPh sb="3" eb="5">
      <t>ウム</t>
    </rPh>
    <rPh sb="5" eb="6">
      <t>トウ</t>
    </rPh>
    <phoneticPr fontId="2"/>
  </si>
  <si>
    <t>返還あり（一括比例配分方式、個別対応方式の場合）</t>
    <rPh sb="0" eb="2">
      <t>ヘンカン</t>
    </rPh>
    <rPh sb="21" eb="23">
      <t>バアイ</t>
    </rPh>
    <phoneticPr fontId="2"/>
  </si>
  <si>
    <t>課税売上割合</t>
    <rPh sb="0" eb="2">
      <t>カゼイ</t>
    </rPh>
    <rPh sb="2" eb="4">
      <t>ウリア</t>
    </rPh>
    <rPh sb="4" eb="6">
      <t>ワリアイ</t>
    </rPh>
    <phoneticPr fontId="2"/>
  </si>
  <si>
    <t>課税対象売上</t>
    <rPh sb="0" eb="2">
      <t>カゼイ</t>
    </rPh>
    <rPh sb="2" eb="4">
      <t>タイショウ</t>
    </rPh>
    <rPh sb="4" eb="6">
      <t>ウリアゲ</t>
    </rPh>
    <phoneticPr fontId="5"/>
  </si>
  <si>
    <t>総売上</t>
    <rPh sb="0" eb="3">
      <t>ソウウリアゲ</t>
    </rPh>
    <phoneticPr fontId="5"/>
  </si>
  <si>
    <t>割合</t>
    <rPh sb="0" eb="2">
      <t>ワリアイ</t>
    </rPh>
    <phoneticPr fontId="2"/>
  </si>
  <si>
    <t>返還なし（消費税の申告義務がない）</t>
    <rPh sb="0" eb="2">
      <t>ヘンカン</t>
    </rPh>
    <rPh sb="5" eb="8">
      <t>ショウヒゼイ</t>
    </rPh>
    <rPh sb="9" eb="11">
      <t>シンコク</t>
    </rPh>
    <rPh sb="11" eb="13">
      <t>ギム</t>
    </rPh>
    <phoneticPr fontId="2"/>
  </si>
  <si>
    <t>返還あり（一括比例配分方式）</t>
    <rPh sb="0" eb="2">
      <t>ヘンカン</t>
    </rPh>
    <rPh sb="5" eb="7">
      <t>イッカツ</t>
    </rPh>
    <rPh sb="7" eb="9">
      <t>ヒレイ</t>
    </rPh>
    <rPh sb="9" eb="11">
      <t>ハイブン</t>
    </rPh>
    <rPh sb="11" eb="13">
      <t>ホウシキ</t>
    </rPh>
    <phoneticPr fontId="2"/>
  </si>
  <si>
    <t>返還なし（特定収入割合が５％超）</t>
    <rPh sb="0" eb="2">
      <t>ヘンカン</t>
    </rPh>
    <rPh sb="5" eb="7">
      <t>トクテイ</t>
    </rPh>
    <rPh sb="7" eb="9">
      <t>シュウニュウ</t>
    </rPh>
    <rPh sb="9" eb="11">
      <t>ワリアイ</t>
    </rPh>
    <rPh sb="14" eb="15">
      <t>コ</t>
    </rPh>
    <phoneticPr fontId="2"/>
  </si>
  <si>
    <t>返還あり（個別対応方式）</t>
    <rPh sb="0" eb="2">
      <t>ヘンカン</t>
    </rPh>
    <rPh sb="5" eb="7">
      <t>コベツ</t>
    </rPh>
    <rPh sb="7" eb="9">
      <t>タイオウ</t>
    </rPh>
    <rPh sb="9" eb="11">
      <t>ホウシキ</t>
    </rPh>
    <phoneticPr fontId="2"/>
  </si>
  <si>
    <t>返還あり（課税売上割合95％以上・課税売上高５億円以下）</t>
    <rPh sb="0" eb="2">
      <t>ヘンカン</t>
    </rPh>
    <rPh sb="5" eb="7">
      <t>カゼイ</t>
    </rPh>
    <rPh sb="7" eb="9">
      <t>ウリア</t>
    </rPh>
    <rPh sb="9" eb="11">
      <t>ワリアイ</t>
    </rPh>
    <rPh sb="14" eb="16">
      <t>イジョウ</t>
    </rPh>
    <rPh sb="17" eb="19">
      <t>カゼイ</t>
    </rPh>
    <rPh sb="19" eb="21">
      <t>ウリア</t>
    </rPh>
    <rPh sb="21" eb="22">
      <t>ダカ</t>
    </rPh>
    <rPh sb="23" eb="24">
      <t>オク</t>
    </rPh>
    <rPh sb="24" eb="25">
      <t>エン</t>
    </rPh>
    <rPh sb="25" eb="27">
      <t>イカ</t>
    </rPh>
    <phoneticPr fontId="2"/>
  </si>
  <si>
    <t>返還なし（簡易課税方式による申告）</t>
    <rPh sb="0" eb="2">
      <t>ヘンカン</t>
    </rPh>
    <rPh sb="5" eb="7">
      <t>カンイ</t>
    </rPh>
    <rPh sb="7" eb="9">
      <t>カゼイ</t>
    </rPh>
    <rPh sb="9" eb="11">
      <t>ホウシキ</t>
    </rPh>
    <rPh sb="14" eb="16">
      <t>シンコク</t>
    </rPh>
    <phoneticPr fontId="2"/>
  </si>
  <si>
    <t>返還なし（個別対応方式で非課税売上のみ）</t>
    <rPh sb="0" eb="2">
      <t>ヘンカン</t>
    </rPh>
    <rPh sb="5" eb="7">
      <t>コベツ</t>
    </rPh>
    <rPh sb="7" eb="9">
      <t>タイオウ</t>
    </rPh>
    <rPh sb="9" eb="11">
      <t>ホウシキ</t>
    </rPh>
    <rPh sb="12" eb="15">
      <t>ヒカゼイ</t>
    </rPh>
    <rPh sb="15" eb="17">
      <t>ウリア</t>
    </rPh>
    <phoneticPr fontId="2"/>
  </si>
  <si>
    <t>返還なし（補助対象が非課税のみ）</t>
    <rPh sb="0" eb="2">
      <t>ヘンカン</t>
    </rPh>
    <rPh sb="5" eb="7">
      <t>ホジョ</t>
    </rPh>
    <rPh sb="7" eb="9">
      <t>タイショウ</t>
    </rPh>
    <rPh sb="10" eb="13">
      <t>ヒカゼイ</t>
    </rPh>
    <phoneticPr fontId="2"/>
  </si>
  <si>
    <t>仕入控除税額
（国庫返還額）</t>
    <rPh sb="0" eb="2">
      <t>シイレ</t>
    </rPh>
    <rPh sb="2" eb="4">
      <t>コウジョ</t>
    </rPh>
    <rPh sb="4" eb="6">
      <t>ゼイガク</t>
    </rPh>
    <rPh sb="8" eb="10">
      <t>コッコ</t>
    </rPh>
    <rPh sb="10" eb="13">
      <t>ヘンカンガク</t>
    </rPh>
    <phoneticPr fontId="2"/>
  </si>
  <si>
    <t>補助額うち国費分
（国庫補助確定額）</t>
    <rPh sb="0" eb="3">
      <t>ホジョガク</t>
    </rPh>
    <rPh sb="5" eb="8">
      <t>コクヒブン</t>
    </rPh>
    <rPh sb="10" eb="12">
      <t>コッコ</t>
    </rPh>
    <rPh sb="12" eb="14">
      <t>ホジョ</t>
    </rPh>
    <rPh sb="14" eb="17">
      <t>カクテイガク</t>
    </rPh>
    <phoneticPr fontId="2"/>
  </si>
  <si>
    <t>仕入控除税額
（施設等からの返還額）</t>
    <rPh sb="0" eb="2">
      <t>シイレ</t>
    </rPh>
    <rPh sb="2" eb="4">
      <t>コウジョ</t>
    </rPh>
    <rPh sb="4" eb="6">
      <t>ゼイガク</t>
    </rPh>
    <rPh sb="8" eb="10">
      <t>シセツ</t>
    </rPh>
    <rPh sb="10" eb="11">
      <t>トウ</t>
    </rPh>
    <rPh sb="14" eb="17">
      <t>ヘンカンガク</t>
    </rPh>
    <phoneticPr fontId="2"/>
  </si>
  <si>
    <t>返還なし（２割特例を適用）</t>
    <rPh sb="0" eb="2">
      <t>ヘンカン</t>
    </rPh>
    <rPh sb="6" eb="7">
      <t>ワリ</t>
    </rPh>
    <rPh sb="7" eb="9">
      <t>トクレイ</t>
    </rPh>
    <rPh sb="10" eb="12">
      <t>テキヨウ</t>
    </rPh>
    <phoneticPr fontId="2"/>
  </si>
  <si>
    <t xml:space="preserve">
個別：共通対応分</t>
    <rPh sb="1" eb="3">
      <t>コベツ</t>
    </rPh>
    <rPh sb="4" eb="6">
      <t>キョウツウ</t>
    </rPh>
    <rPh sb="6" eb="8">
      <t>タイオウ</t>
    </rPh>
    <rPh sb="8" eb="9">
      <t>ブン</t>
    </rPh>
    <phoneticPr fontId="2"/>
  </si>
  <si>
    <t>備考</t>
    <rPh sb="0" eb="2">
      <t>ビコウ</t>
    </rPh>
    <phoneticPr fontId="2"/>
  </si>
  <si>
    <t>消費税及び地方消費税に係る仕入控除税額報告書（添付書類）</t>
    <rPh sb="0" eb="3">
      <t>ショウヒゼイ</t>
    </rPh>
    <rPh sb="3" eb="4">
      <t>オヨ</t>
    </rPh>
    <rPh sb="5" eb="7">
      <t>チホウ</t>
    </rPh>
    <rPh sb="7" eb="10">
      <t>ショウヒゼイ</t>
    </rPh>
    <rPh sb="11" eb="12">
      <t>カカ</t>
    </rPh>
    <rPh sb="13" eb="15">
      <t>シイレ</t>
    </rPh>
    <rPh sb="15" eb="17">
      <t>コウジョ</t>
    </rPh>
    <rPh sb="17" eb="19">
      <t>ゼイガク</t>
    </rPh>
    <rPh sb="19" eb="22">
      <t>ホウコクショ</t>
    </rPh>
    <rPh sb="23" eb="25">
      <t>テンプ</t>
    </rPh>
    <rPh sb="25" eb="27">
      <t>ショルイ</t>
    </rPh>
    <rPh sb="27" eb="28">
      <t>ソウヒョウ</t>
    </rPh>
    <phoneticPr fontId="2"/>
  </si>
  <si>
    <t>施設名</t>
    <rPh sb="0" eb="3">
      <t>シセツメイ</t>
    </rPh>
    <phoneticPr fontId="2"/>
  </si>
  <si>
    <t>補助金の区分</t>
    <rPh sb="0" eb="3">
      <t>ホジョキン</t>
    </rPh>
    <rPh sb="4" eb="6">
      <t>クブン</t>
    </rPh>
    <phoneticPr fontId="2"/>
  </si>
  <si>
    <t>交付要綱第３条(１)の事業</t>
    <phoneticPr fontId="2"/>
  </si>
  <si>
    <t>交付要綱第３条(２)の事業</t>
    <phoneticPr fontId="2"/>
  </si>
  <si>
    <t>入力、提出方法</t>
    <rPh sb="0" eb="2">
      <t>ニュウリョク</t>
    </rPh>
    <rPh sb="3" eb="5">
      <t>テイシュツ</t>
    </rPh>
    <rPh sb="5" eb="7">
      <t>ホウホウ</t>
    </rPh>
    <phoneticPr fontId="9"/>
  </si>
  <si>
    <t>　①確定申告書において上記吹き出しの内容をご確認ください。</t>
    <rPh sb="2" eb="4">
      <t>カクテイ</t>
    </rPh>
    <rPh sb="4" eb="7">
      <t>シンコクショ</t>
    </rPh>
    <rPh sb="11" eb="13">
      <t>ジョウキ</t>
    </rPh>
    <rPh sb="13" eb="14">
      <t>フ</t>
    </rPh>
    <rPh sb="15" eb="16">
      <t>ダ</t>
    </rPh>
    <rPh sb="18" eb="20">
      <t>ナイヨウ</t>
    </rPh>
    <rPh sb="22" eb="24">
      <t>カクニン</t>
    </rPh>
    <phoneticPr fontId="2"/>
  </si>
  <si>
    <t>　③jGrants上の報告フォームの該当する箇所に本エクセルファイル及び必要な添付書類を
　　アップロードしてください。</t>
    <rPh sb="9" eb="10">
      <t>ジョウ</t>
    </rPh>
    <rPh sb="11" eb="13">
      <t>ホウコク</t>
    </rPh>
    <rPh sb="18" eb="20">
      <t>ガイトウ</t>
    </rPh>
    <rPh sb="22" eb="24">
      <t>カショ</t>
    </rPh>
    <rPh sb="25" eb="26">
      <t>ホン</t>
    </rPh>
    <rPh sb="34" eb="35">
      <t>オヨ</t>
    </rPh>
    <rPh sb="36" eb="38">
      <t>ヒツヨウ</t>
    </rPh>
    <rPh sb="39" eb="41">
      <t>テンプ</t>
    </rPh>
    <rPh sb="41" eb="43">
      <t>ショルイ</t>
    </rPh>
    <phoneticPr fontId="2"/>
  </si>
  <si>
    <t>添付書類</t>
    <rPh sb="0" eb="2">
      <t>テンプ</t>
    </rPh>
    <rPh sb="2" eb="4">
      <t>ショルイ</t>
    </rPh>
    <phoneticPr fontId="2"/>
  </si>
  <si>
    <t>仕入控除税額がない場合の理由</t>
    <rPh sb="0" eb="2">
      <t>シイレ</t>
    </rPh>
    <rPh sb="2" eb="4">
      <t>コウジョ</t>
    </rPh>
    <rPh sb="4" eb="6">
      <t>ゼイガク</t>
    </rPh>
    <rPh sb="9" eb="11">
      <t>バアイ</t>
    </rPh>
    <rPh sb="12" eb="14">
      <t>リユウ</t>
    </rPh>
    <phoneticPr fontId="2"/>
  </si>
  <si>
    <t>添付資料</t>
    <rPh sb="0" eb="2">
      <t>テンプ</t>
    </rPh>
    <rPh sb="2" eb="4">
      <t>シリョウ</t>
    </rPh>
    <phoneticPr fontId="2"/>
  </si>
  <si>
    <t>消費税の申告義務がない</t>
  </si>
  <si>
    <t>・なし</t>
    <phoneticPr fontId="2"/>
  </si>
  <si>
    <t>簡易課税方式により申告している</t>
    <rPh sb="0" eb="2">
      <t>カンイ</t>
    </rPh>
    <rPh sb="2" eb="4">
      <t>カゼイ</t>
    </rPh>
    <rPh sb="4" eb="6">
      <t>ホウシキ</t>
    </rPh>
    <rPh sb="9" eb="11">
      <t>シンコク</t>
    </rPh>
    <phoneticPr fontId="2"/>
  </si>
  <si>
    <t>・課税期間分の「確定申告書」の写し</t>
    <rPh sb="1" eb="3">
      <t>カゼイ</t>
    </rPh>
    <rPh sb="3" eb="5">
      <t>キカン</t>
    </rPh>
    <rPh sb="5" eb="6">
      <t>ブン</t>
    </rPh>
    <rPh sb="8" eb="10">
      <t>カクテイ</t>
    </rPh>
    <rPh sb="10" eb="13">
      <t>シンコクショ</t>
    </rPh>
    <rPh sb="15" eb="16">
      <t>ウツ</t>
    </rPh>
    <phoneticPr fontId="2"/>
  </si>
  <si>
    <t>２割特例措置の適用を受けて申告している</t>
    <rPh sb="1" eb="2">
      <t>ワリ</t>
    </rPh>
    <rPh sb="2" eb="4">
      <t>トクレイ</t>
    </rPh>
    <rPh sb="4" eb="6">
      <t>ソチ</t>
    </rPh>
    <rPh sb="7" eb="9">
      <t>テキヨウ</t>
    </rPh>
    <rPh sb="10" eb="11">
      <t>ウ</t>
    </rPh>
    <rPh sb="13" eb="15">
      <t>シンコク</t>
    </rPh>
    <phoneticPr fontId="2"/>
  </si>
  <si>
    <t>公益法人等であって、特定収入割合が５％を超えている</t>
    <rPh sb="0" eb="2">
      <t>コウエキ</t>
    </rPh>
    <rPh sb="2" eb="4">
      <t>ホウジン</t>
    </rPh>
    <rPh sb="4" eb="5">
      <t>トウ</t>
    </rPh>
    <rPh sb="10" eb="12">
      <t>トクテイ</t>
    </rPh>
    <rPh sb="12" eb="14">
      <t>シュウニュウ</t>
    </rPh>
    <rPh sb="14" eb="16">
      <t>ワリアイ</t>
    </rPh>
    <rPh sb="20" eb="21">
      <t>コ</t>
    </rPh>
    <phoneticPr fontId="2"/>
  </si>
  <si>
    <t>・課税期間分の「確定申告書」の写し
・「課税売上割合・控除対象仕入税額等の計算表」の写し</t>
    <rPh sb="1" eb="3">
      <t>カゼイ</t>
    </rPh>
    <rPh sb="3" eb="5">
      <t>キカン</t>
    </rPh>
    <rPh sb="5" eb="6">
      <t>ブン</t>
    </rPh>
    <rPh sb="8" eb="10">
      <t>カクテイ</t>
    </rPh>
    <rPh sb="10" eb="13">
      <t>シンコクショ</t>
    </rPh>
    <rPh sb="15" eb="16">
      <t>ウツ</t>
    </rPh>
    <rPh sb="20" eb="22">
      <t>カゼイ</t>
    </rPh>
    <rPh sb="22" eb="23">
      <t>ウ</t>
    </rPh>
    <rPh sb="23" eb="24">
      <t>ア</t>
    </rPh>
    <rPh sb="24" eb="26">
      <t>ワリアイ</t>
    </rPh>
    <rPh sb="27" eb="29">
      <t>コウジョ</t>
    </rPh>
    <rPh sb="29" eb="31">
      <t>タイショウ</t>
    </rPh>
    <rPh sb="31" eb="33">
      <t>シイレ</t>
    </rPh>
    <rPh sb="33" eb="35">
      <t>ゼイガク</t>
    </rPh>
    <rPh sb="35" eb="36">
      <t>トウ</t>
    </rPh>
    <rPh sb="37" eb="40">
      <t>ケイサンヒョウ</t>
    </rPh>
    <rPh sb="42" eb="43">
      <t>ウツ</t>
    </rPh>
    <phoneticPr fontId="2"/>
  </si>
  <si>
    <t>上記1～5に該当しない場合　→仕入控除税額（返還額）あり</t>
    <rPh sb="0" eb="2">
      <t>ジョウキ</t>
    </rPh>
    <rPh sb="6" eb="8">
      <t>ガイトウ</t>
    </rPh>
    <rPh sb="11" eb="13">
      <t>バアイ</t>
    </rPh>
    <rPh sb="15" eb="17">
      <t>シイレ</t>
    </rPh>
    <rPh sb="17" eb="19">
      <t>コウジョ</t>
    </rPh>
    <rPh sb="19" eb="21">
      <t>ゼイガク</t>
    </rPh>
    <rPh sb="22" eb="25">
      <t>ヘンカンガク</t>
    </rPh>
    <phoneticPr fontId="2"/>
  </si>
  <si>
    <t>補助対象経費にかかる消費税を、個別対応方式において、「非課税売上のみに要するもの」として申告している</t>
    <phoneticPr fontId="2"/>
  </si>
  <si>
    <t>７桁の保険医療機関コード</t>
    <rPh sb="1" eb="2">
      <t>ケタ</t>
    </rPh>
    <rPh sb="3" eb="5">
      <t>ホケン</t>
    </rPh>
    <rPh sb="5" eb="7">
      <t>イリョウ</t>
    </rPh>
    <rPh sb="7" eb="9">
      <t>キカン</t>
    </rPh>
    <phoneticPr fontId="2"/>
  </si>
  <si>
    <t>施設住所</t>
    <rPh sb="0" eb="4">
      <t>シセツジュウショ</t>
    </rPh>
    <phoneticPr fontId="2"/>
  </si>
  <si>
    <t>令和６年度愛知県電子処方箋普及促進事業費補助金</t>
    <rPh sb="0" eb="2">
      <t>レイワ</t>
    </rPh>
    <rPh sb="3" eb="5">
      <t>ネンド</t>
    </rPh>
    <rPh sb="5" eb="20">
      <t>アイチケンデンシショホウセンフキュウソクシンジギョウヒ</t>
    </rPh>
    <rPh sb="20" eb="23">
      <t>ホジョキン</t>
    </rPh>
    <phoneticPr fontId="2"/>
  </si>
  <si>
    <t>交付要綱第３条(３)の事業</t>
    <phoneticPr fontId="2"/>
  </si>
  <si>
    <t>合計</t>
    <rPh sb="0" eb="1">
      <t>ゴウ</t>
    </rPh>
    <phoneticPr fontId="2"/>
  </si>
  <si>
    <t>法人名／屋号</t>
    <rPh sb="0" eb="3">
      <t>ホウジンメイ</t>
    </rPh>
    <rPh sb="4" eb="6">
      <t>ヤゴウ</t>
    </rPh>
    <phoneticPr fontId="2"/>
  </si>
  <si>
    <t>補助金の区分</t>
    <rPh sb="0" eb="3">
      <t>ホジョキン</t>
    </rPh>
    <rPh sb="4" eb="6">
      <t>クブン</t>
    </rPh>
    <phoneticPr fontId="2"/>
  </si>
  <si>
    <t>特定収入割合</t>
    <rPh sb="0" eb="2">
      <t>トクテイ</t>
    </rPh>
    <rPh sb="2" eb="4">
      <t>シュウニュウ</t>
    </rPh>
    <rPh sb="4" eb="6">
      <t>ワリアイ</t>
    </rPh>
    <phoneticPr fontId="2"/>
  </si>
  <si>
    <t>円</t>
    <rPh sb="0" eb="1">
      <t>エン</t>
    </rPh>
    <phoneticPr fontId="2"/>
  </si>
  <si>
    <t>％</t>
    <phoneticPr fontId="2"/>
  </si>
  <si>
    <t>　②県Webページ上の「消費税仕入控除税額に係るフローチャート」で返還の有無を確認
　　いただいたうえで、「概要」シートの該当する箇所に記入してください。</t>
    <rPh sb="54" eb="56">
      <t>ガイヨウ</t>
    </rPh>
    <rPh sb="61" eb="63">
      <t>ガイトウ</t>
    </rPh>
    <rPh sb="65" eb="67">
      <t>カショ</t>
    </rPh>
    <rPh sb="68" eb="70">
      <t>キニュウ</t>
    </rPh>
    <phoneticPr fontId="2"/>
  </si>
  <si>
    <t>補助金確定額（合計）</t>
    <rPh sb="0" eb="6">
      <t>ホジョキンカクテイガク</t>
    </rPh>
    <rPh sb="7" eb="9">
      <t>ゴウケイ</t>
    </rPh>
    <phoneticPr fontId="2"/>
  </si>
  <si>
    <t>　①入力が必要な箇所（以下の網掛け部分以外は入力不要です。）</t>
    <rPh sb="2" eb="4">
      <t>ニュウリョク</t>
    </rPh>
    <rPh sb="5" eb="7">
      <t>ヒツヨウ</t>
    </rPh>
    <rPh sb="8" eb="10">
      <t>カショ</t>
    </rPh>
    <rPh sb="11" eb="13">
      <t>イカ</t>
    </rPh>
    <rPh sb="14" eb="16">
      <t>アミカ</t>
    </rPh>
    <rPh sb="17" eb="19">
      <t>ブブン</t>
    </rPh>
    <rPh sb="19" eb="21">
      <t>イガイ</t>
    </rPh>
    <rPh sb="22" eb="24">
      <t>ニュウリョク</t>
    </rPh>
    <rPh sb="24" eb="26">
      <t>フヨウ</t>
    </rPh>
    <phoneticPr fontId="2"/>
  </si>
  <si>
    <t>：全事業者入力必須</t>
    <rPh sb="1" eb="2">
      <t>ゼン</t>
    </rPh>
    <rPh sb="2" eb="5">
      <t>ジギョウシャ</t>
    </rPh>
    <rPh sb="5" eb="7">
      <t>ニュウリョク</t>
    </rPh>
    <rPh sb="7" eb="9">
      <t>ヒッス</t>
    </rPh>
    <phoneticPr fontId="2"/>
  </si>
  <si>
    <t>　（「返還なし（消費税の申告義務がない）」又は「返還なし（特定収入割合が５％超）」を選択したときのみ網掛け「青」のセルが表示されます。）</t>
    <rPh sb="50" eb="52">
      <t>アミカ</t>
    </rPh>
    <rPh sb="54" eb="55">
      <t>アオ</t>
    </rPh>
    <rPh sb="60" eb="62">
      <t>ヒョウジ</t>
    </rPh>
    <phoneticPr fontId="2"/>
  </si>
  <si>
    <t>一括：課税仕入
個別：課税売上対応分</t>
    <rPh sb="0" eb="2">
      <t>イッカツ</t>
    </rPh>
    <rPh sb="3" eb="5">
      <t>カゼイ</t>
    </rPh>
    <rPh sb="5" eb="7">
      <t>シイ</t>
    </rPh>
    <rPh sb="8" eb="10">
      <t>コベツ</t>
    </rPh>
    <rPh sb="11" eb="13">
      <t>カゼイ</t>
    </rPh>
    <rPh sb="13" eb="15">
      <t>ウリアゲ</t>
    </rPh>
    <rPh sb="15" eb="17">
      <t>タイオウ</t>
    </rPh>
    <rPh sb="17" eb="18">
      <t>ブン</t>
    </rPh>
    <phoneticPr fontId="2"/>
  </si>
  <si>
    <t>一括：課税仕入
個別：課税仕入対応分</t>
    <rPh sb="0" eb="2">
      <t>イッカツ</t>
    </rPh>
    <rPh sb="3" eb="5">
      <t>カゼイ</t>
    </rPh>
    <rPh sb="5" eb="7">
      <t>シイ</t>
    </rPh>
    <rPh sb="8" eb="10">
      <t>コベツ</t>
    </rPh>
    <rPh sb="11" eb="13">
      <t>カゼイ</t>
    </rPh>
    <rPh sb="13" eb="15">
      <t>シイ</t>
    </rPh>
    <rPh sb="15" eb="17">
      <t>タイオウ</t>
    </rPh>
    <rPh sb="17" eb="18">
      <t>ブン</t>
    </rPh>
    <phoneticPr fontId="2"/>
  </si>
  <si>
    <t>補助金
確定額</t>
    <rPh sb="0" eb="3">
      <t>ホジョキン</t>
    </rPh>
    <rPh sb="4" eb="6">
      <t>カクテイ</t>
    </rPh>
    <rPh sb="6" eb="7">
      <t>ガク</t>
    </rPh>
    <phoneticPr fontId="2"/>
  </si>
  <si>
    <t>補助対象経費の課税仕入の割合
（10％分）</t>
    <rPh sb="0" eb="2">
      <t>ホジョ</t>
    </rPh>
    <rPh sb="2" eb="4">
      <t>タイショウ</t>
    </rPh>
    <rPh sb="4" eb="6">
      <t>ケイヒ</t>
    </rPh>
    <rPh sb="7" eb="9">
      <t>カゼイ</t>
    </rPh>
    <rPh sb="9" eb="11">
      <t>シイ</t>
    </rPh>
    <rPh sb="12" eb="14">
      <t>ワリアイ</t>
    </rPh>
    <rPh sb="19" eb="20">
      <t>ブン</t>
    </rPh>
    <phoneticPr fontId="2"/>
  </si>
  <si>
    <t>補助対象経費の課税仕入の割合
（８％分）</t>
    <rPh sb="0" eb="2">
      <t>ホジョ</t>
    </rPh>
    <rPh sb="2" eb="4">
      <t>タイショウ</t>
    </rPh>
    <rPh sb="4" eb="6">
      <t>ケイヒ</t>
    </rPh>
    <rPh sb="7" eb="9">
      <t>カゼイ</t>
    </rPh>
    <rPh sb="9" eb="11">
      <t>シイ</t>
    </rPh>
    <rPh sb="12" eb="14">
      <t>ワリアイ</t>
    </rPh>
    <rPh sb="18" eb="19">
      <t>ブン</t>
    </rPh>
    <phoneticPr fontId="2"/>
  </si>
  <si>
    <t>対象経費の
総額</t>
    <rPh sb="0" eb="2">
      <t>タイショウ</t>
    </rPh>
    <rPh sb="2" eb="4">
      <t>ケイヒ</t>
    </rPh>
    <rPh sb="6" eb="8">
      <t>ソウガク</t>
    </rPh>
    <phoneticPr fontId="2"/>
  </si>
  <si>
    <r>
      <t>　</t>
    </r>
    <r>
      <rPr>
        <b/>
        <sz val="26"/>
        <color rgb="FFFF0000"/>
        <rFont val="ＭＳ ゴシック"/>
        <family val="3"/>
        <charset val="128"/>
      </rPr>
      <t>※行数が足りない場合、合計の行の１つ上の行に非表示にした行がありますので、再表示させてから入力してください。</t>
    </r>
    <phoneticPr fontId="2"/>
  </si>
  <si>
    <r>
      <t>　④</t>
    </r>
    <r>
      <rPr>
        <b/>
        <sz val="26"/>
        <color rgb="FFFF0000"/>
        <rFont val="ＭＳ ゴシック"/>
        <family val="3"/>
        <charset val="128"/>
      </rPr>
      <t>②及び③の作業を行う際は</t>
    </r>
    <r>
      <rPr>
        <sz val="18"/>
        <rFont val="ＭＳ ゴシック"/>
        <family val="3"/>
        <charset val="128"/>
      </rPr>
      <t>、経費精算書の該当箇所をコピーした後、そのままペーストするのではなく、</t>
    </r>
    <r>
      <rPr>
        <b/>
        <sz val="26"/>
        <color rgb="FFFF0000"/>
        <rFont val="ＭＳ ゴシック"/>
        <family val="3"/>
        <charset val="128"/>
      </rPr>
      <t>「値として貼り付け」をしてください</t>
    </r>
    <r>
      <rPr>
        <sz val="18"/>
        <rFont val="ＭＳ ゴシック"/>
        <family val="3"/>
        <charset val="128"/>
      </rPr>
      <t>。</t>
    </r>
    <rPh sb="3" eb="4">
      <t>オヨ</t>
    </rPh>
    <rPh sb="7" eb="9">
      <t>サギョウ</t>
    </rPh>
    <rPh sb="10" eb="11">
      <t>オコナ</t>
    </rPh>
    <rPh sb="12" eb="13">
      <t>サイ</t>
    </rPh>
    <rPh sb="15" eb="20">
      <t>ケイヒセイサンショ</t>
    </rPh>
    <rPh sb="21" eb="23">
      <t>ガイトウ</t>
    </rPh>
    <rPh sb="23" eb="25">
      <t>カショ</t>
    </rPh>
    <rPh sb="31" eb="32">
      <t>アト</t>
    </rPh>
    <rPh sb="50" eb="51">
      <t>アタイ</t>
    </rPh>
    <rPh sb="54" eb="55">
      <t>ハ</t>
    </rPh>
    <rPh sb="56" eb="57">
      <t>ツ</t>
    </rPh>
    <phoneticPr fontId="2"/>
  </si>
  <si>
    <t>　⑤返還の有無等（G列）は該当するものをプルダウン選択して下さい。</t>
    <rPh sb="2" eb="4">
      <t>ヘンカン</t>
    </rPh>
    <rPh sb="5" eb="7">
      <t>ウム</t>
    </rPh>
    <rPh sb="7" eb="8">
      <t>トウ</t>
    </rPh>
    <rPh sb="10" eb="11">
      <t>レツ</t>
    </rPh>
    <rPh sb="13" eb="15">
      <t>ガイトウ</t>
    </rPh>
    <rPh sb="25" eb="27">
      <t>センタク</t>
    </rPh>
    <rPh sb="29" eb="30">
      <t>クダ</t>
    </rPh>
    <phoneticPr fontId="2"/>
  </si>
  <si>
    <r>
      <t>　②</t>
    </r>
    <r>
      <rPr>
        <b/>
        <sz val="26"/>
        <color rgb="FFFF0000"/>
        <rFont val="ＭＳ ゴシック"/>
        <family val="3"/>
        <charset val="128"/>
      </rPr>
      <t>施設ごとに記載が必要</t>
    </r>
    <r>
      <rPr>
        <sz val="18"/>
        <rFont val="ＭＳ ゴシック"/>
        <family val="3"/>
        <charset val="128"/>
      </rPr>
      <t>です。B～D列については、県補助金申請時に添付した経費精算書の内容を転写してください。</t>
    </r>
    <rPh sb="7" eb="9">
      <t>キサイ</t>
    </rPh>
    <rPh sb="10" eb="12">
      <t>ヒツヨウ</t>
    </rPh>
    <rPh sb="18" eb="19">
      <t>レツ</t>
    </rPh>
    <rPh sb="25" eb="26">
      <t>ケン</t>
    </rPh>
    <rPh sb="43" eb="45">
      <t>ナイヨウ</t>
    </rPh>
    <rPh sb="46" eb="48">
      <t>テンシャ</t>
    </rPh>
    <phoneticPr fontId="2"/>
  </si>
  <si>
    <r>
      <t>　③</t>
    </r>
    <r>
      <rPr>
        <b/>
        <sz val="26"/>
        <color rgb="FFFF0000"/>
        <rFont val="ＭＳ ゴシック"/>
        <family val="3"/>
        <charset val="128"/>
      </rPr>
      <t>補助金確定額（E列）</t>
    </r>
    <r>
      <rPr>
        <sz val="18"/>
        <rFont val="ＭＳ ゴシック"/>
        <family val="3"/>
        <charset val="128"/>
      </rPr>
      <t>は補助金申請時の申請額と同額なので、</t>
    </r>
    <r>
      <rPr>
        <b/>
        <sz val="26"/>
        <color rgb="FFFF0000"/>
        <rFont val="ＭＳ ゴシック"/>
        <family val="3"/>
        <charset val="128"/>
      </rPr>
      <t>県補助金申請時に添付した経費精算書の「申請額」の金額を入力</t>
    </r>
    <r>
      <rPr>
        <sz val="18"/>
        <rFont val="ＭＳ ゴシック"/>
        <family val="3"/>
        <charset val="128"/>
      </rPr>
      <t>してください。</t>
    </r>
    <rPh sb="2" eb="8">
      <t>ホジョキンカクテイガク</t>
    </rPh>
    <rPh sb="10" eb="11">
      <t>レツ</t>
    </rPh>
    <rPh sb="30" eb="34">
      <t>ケンホジョキン</t>
    </rPh>
    <phoneticPr fontId="2"/>
  </si>
  <si>
    <r>
      <t>：返還の有無等（G列）において、</t>
    </r>
    <r>
      <rPr>
        <u/>
        <sz val="18"/>
        <color theme="1"/>
        <rFont val="ＭＳ ゴシック"/>
        <family val="3"/>
        <charset val="128"/>
      </rPr>
      <t>「返還あり（一括比例配分方式）」又は「返還あり（個別対応方式）」を選択</t>
    </r>
    <r>
      <rPr>
        <sz val="18"/>
        <color theme="1"/>
        <rFont val="ＭＳ ゴシック"/>
        <family val="3"/>
        <charset val="128"/>
      </rPr>
      <t>した事業者のみ入力必須</t>
    </r>
    <rPh sb="1" eb="3">
      <t>ヘンカン</t>
    </rPh>
    <rPh sb="4" eb="6">
      <t>ウム</t>
    </rPh>
    <rPh sb="6" eb="7">
      <t>トウ</t>
    </rPh>
    <rPh sb="9" eb="10">
      <t>レツ</t>
    </rPh>
    <rPh sb="17" eb="19">
      <t>ヘンカン</t>
    </rPh>
    <rPh sb="35" eb="37">
      <t>ヘンカン</t>
    </rPh>
    <rPh sb="40" eb="42">
      <t>コベツ</t>
    </rPh>
    <rPh sb="49" eb="51">
      <t>センタク</t>
    </rPh>
    <rPh sb="53" eb="56">
      <t>ジギョウシャ</t>
    </rPh>
    <rPh sb="58" eb="60">
      <t>ニュウリョク</t>
    </rPh>
    <rPh sb="60" eb="62">
      <t>ヒッスウ</t>
    </rPh>
    <phoneticPr fontId="2"/>
  </si>
  <si>
    <r>
      <t>：返還の有無等（G列）において、</t>
    </r>
    <r>
      <rPr>
        <u/>
        <sz val="18"/>
        <color theme="1"/>
        <rFont val="ＭＳ ゴシック"/>
        <family val="3"/>
        <charset val="128"/>
      </rPr>
      <t>「返還なし（消費税の申告義務がない）」又は「返還なし（特定収入割合が５％超）」を選択</t>
    </r>
    <r>
      <rPr>
        <sz val="18"/>
        <color theme="1"/>
        <rFont val="ＭＳ ゴシック"/>
        <family val="3"/>
        <charset val="128"/>
      </rPr>
      <t>した事業者のみ入力必須</t>
    </r>
    <rPh sb="1" eb="3">
      <t>ヘンカン</t>
    </rPh>
    <rPh sb="4" eb="6">
      <t>ウム</t>
    </rPh>
    <rPh sb="6" eb="7">
      <t>トウ</t>
    </rPh>
    <rPh sb="56" eb="58">
      <t>センタク</t>
    </rPh>
    <rPh sb="60" eb="63">
      <t>ジギョウシャ</t>
    </rPh>
    <rPh sb="65" eb="67">
      <t>ニュウリョク</t>
    </rPh>
    <rPh sb="67" eb="69">
      <t>ヒッスウ</t>
    </rPh>
    <phoneticPr fontId="2"/>
  </si>
  <si>
    <t>基準期間における課税売上高（税抜）</t>
    <rPh sb="0" eb="2">
      <t>キジュン</t>
    </rPh>
    <rPh sb="2" eb="4">
      <t>キカン</t>
    </rPh>
    <rPh sb="8" eb="10">
      <t>カゼイ</t>
    </rPh>
    <rPh sb="10" eb="12">
      <t>ウリアゲ</t>
    </rPh>
    <rPh sb="12" eb="13">
      <t>ダカ</t>
    </rPh>
    <rPh sb="14" eb="16">
      <t>ゼイヌキ</t>
    </rPh>
    <phoneticPr fontId="2"/>
  </si>
  <si>
    <t>・課税期間分の「確定申告書」の写し
・「課税売上割合・控除対象仕入税額等の計算表」の写し</t>
    <phoneticPr fontId="2"/>
  </si>
  <si>
    <t>・課税期間分の「確定申告書」の写し
・特定収入割合の計算過程が分かる書類（任意様式）</t>
    <rPh sb="1" eb="3">
      <t>カゼイ</t>
    </rPh>
    <rPh sb="3" eb="5">
      <t>キカン</t>
    </rPh>
    <rPh sb="5" eb="6">
      <t>ブン</t>
    </rPh>
    <rPh sb="8" eb="10">
      <t>カクテイ</t>
    </rPh>
    <rPh sb="10" eb="13">
      <t>シンコクショ</t>
    </rPh>
    <rPh sb="15" eb="16">
      <t>ウツ</t>
    </rPh>
    <rPh sb="26" eb="30">
      <t>ケイサンカテイ</t>
    </rPh>
    <rPh sb="31" eb="32">
      <t>ワ</t>
    </rPh>
    <rPh sb="34" eb="36">
      <t>ショルイ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</si>
</sst>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4"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1"/>
      <name val="ＭＳ Ｐゴシック"/>
      <family val="3"/>
      <charset val="128"/>
    </font>
    <font>
      <sz val="11"/>
      <color rgb="FF006100"/>
      <name val="游ゴシック"/>
      <family val="2"/>
      <charset val="128"/>
      <scheme val="minor"/>
    </font>
    <font>
      <sz val="11"/>
      <color theme="1"/>
      <name val="游ゴシック"/>
      <family val="3"/>
      <charset val="128"/>
      <scheme val="minor"/>
    </font>
    <font>
      <sz val="11"/>
      <color theme="1"/>
      <name val="游ゴシック"/>
      <family val="2"/>
      <scheme val="minor"/>
    </font>
    <font>
      <b/>
      <sz val="12"/>
      <color theme="1"/>
      <name val="游ゴシック"/>
      <family val="3"/>
      <charset val="128"/>
      <scheme val="minor"/>
    </font>
    <font>
      <sz val="6"/>
      <name val="游ゴシック"/>
      <family val="3"/>
      <charset val="128"/>
      <scheme val="minor"/>
    </font>
    <font>
      <sz val="11"/>
      <color theme="1"/>
      <name val="メイリオ"/>
      <family val="3"/>
      <charset val="128"/>
    </font>
    <font>
      <b/>
      <sz val="14"/>
      <color theme="1"/>
      <name val="游ゴシック"/>
      <family val="3"/>
      <charset val="128"/>
      <scheme val="minor"/>
    </font>
    <font>
      <sz val="12"/>
      <color theme="1"/>
      <name val="ＭＳ ゴシック"/>
      <family val="3"/>
      <charset val="128"/>
    </font>
    <font>
      <sz val="11"/>
      <color theme="1"/>
      <name val="ＭＳ ゴシック"/>
      <family val="3"/>
      <charset val="128"/>
    </font>
    <font>
      <sz val="28"/>
      <color theme="1"/>
      <name val="ＭＳ ゴシック"/>
      <family val="3"/>
      <charset val="128"/>
    </font>
    <font>
      <b/>
      <sz val="18"/>
      <name val="ＭＳ ゴシック"/>
      <family val="3"/>
      <charset val="128"/>
    </font>
    <font>
      <b/>
      <sz val="18"/>
      <color theme="1"/>
      <name val="ＭＳ ゴシック"/>
      <family val="3"/>
      <charset val="128"/>
    </font>
    <font>
      <sz val="18"/>
      <color theme="1"/>
      <name val="ＭＳ ゴシック"/>
      <family val="3"/>
      <charset val="128"/>
    </font>
    <font>
      <sz val="18"/>
      <name val="ＭＳ ゴシック"/>
      <family val="3"/>
      <charset val="128"/>
    </font>
    <font>
      <u/>
      <sz val="18"/>
      <color theme="1"/>
      <name val="ＭＳ ゴシック"/>
      <family val="3"/>
      <charset val="128"/>
    </font>
    <font>
      <b/>
      <sz val="26"/>
      <color rgb="FFFF0000"/>
      <name val="ＭＳ ゴシック"/>
      <family val="3"/>
      <charset val="128"/>
    </font>
    <font>
      <sz val="16"/>
      <color indexed="81"/>
      <name val="ＭＳ ゴシック"/>
      <family val="3"/>
      <charset val="128"/>
    </font>
    <font>
      <b/>
      <sz val="16"/>
      <color indexed="81"/>
      <name val="ＭＳ ゴシック"/>
      <family val="3"/>
      <charset val="128"/>
    </font>
    <font>
      <sz val="14"/>
      <color theme="1"/>
      <name val="ＭＳ ゴシック"/>
      <family val="3"/>
      <charset val="128"/>
    </font>
  </fonts>
  <fills count="9">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7"/>
        <bgColor indexed="64"/>
      </patternFill>
    </fill>
    <fill>
      <patternFill patternType="gray125">
        <fgColor rgb="FF00B050"/>
        <bgColor theme="0"/>
      </patternFill>
    </fill>
    <fill>
      <patternFill patternType="lightTrellis">
        <fgColor rgb="FF00B0F0"/>
        <bgColor theme="0"/>
      </patternFill>
    </fill>
    <fill>
      <patternFill patternType="solid">
        <fgColor rgb="FFFFC000"/>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thick">
        <color rgb="FFFF0000"/>
      </bottom>
      <diagonal/>
    </border>
    <border>
      <left/>
      <right style="thick">
        <color rgb="FFFF0000"/>
      </right>
      <top/>
      <bottom/>
      <diagonal/>
    </border>
    <border>
      <left style="thick">
        <color rgb="FFFF0000"/>
      </left>
      <right/>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style="thick">
        <color rgb="FFFF0000"/>
      </right>
      <top/>
      <bottom style="thick">
        <color rgb="FFFF0000"/>
      </bottom>
      <diagonal/>
    </border>
  </borders>
  <cellStyleXfs count="6">
    <xf numFmtId="0" fontId="0" fillId="0" borderId="0">
      <alignment vertical="center"/>
    </xf>
    <xf numFmtId="38" fontId="1" fillId="0" borderId="0" applyFont="0" applyFill="0" applyBorder="0" applyAlignment="0" applyProtection="0">
      <alignment vertical="center"/>
    </xf>
    <xf numFmtId="0" fontId="4" fillId="0" borderId="0"/>
    <xf numFmtId="0" fontId="7" fillId="0" borderId="0"/>
    <xf numFmtId="38" fontId="7" fillId="0" borderId="0" applyFont="0" applyFill="0" applyBorder="0" applyAlignment="0" applyProtection="0">
      <alignment vertical="center"/>
    </xf>
    <xf numFmtId="0" fontId="1" fillId="0" borderId="0">
      <alignment vertical="center"/>
    </xf>
  </cellStyleXfs>
  <cellXfs count="107">
    <xf numFmtId="0" fontId="0" fillId="0" borderId="0" xfId="0">
      <alignment vertical="center"/>
    </xf>
    <xf numFmtId="38" fontId="0" fillId="0" borderId="0" xfId="1" applyFont="1">
      <alignment vertical="center"/>
    </xf>
    <xf numFmtId="0" fontId="10" fillId="0" borderId="0" xfId="0" applyFont="1">
      <alignment vertical="center"/>
    </xf>
    <xf numFmtId="0" fontId="6" fillId="0" borderId="0" xfId="0" applyFont="1">
      <alignment vertical="center"/>
    </xf>
    <xf numFmtId="0" fontId="3" fillId="0" borderId="0" xfId="0" applyFont="1" applyAlignment="1">
      <alignment horizontal="left" vertical="center"/>
    </xf>
    <xf numFmtId="0" fontId="6" fillId="0" borderId="0" xfId="0" applyFont="1" applyAlignment="1">
      <alignment horizontal="left" vertical="center"/>
    </xf>
    <xf numFmtId="0" fontId="8" fillId="0" borderId="0" xfId="0" applyFont="1">
      <alignment vertical="center"/>
    </xf>
    <xf numFmtId="0" fontId="0" fillId="0" borderId="10" xfId="0" applyBorder="1">
      <alignment vertical="center"/>
    </xf>
    <xf numFmtId="0" fontId="0" fillId="0" borderId="4" xfId="0" applyBorder="1">
      <alignment vertical="center"/>
    </xf>
    <xf numFmtId="0" fontId="0" fillId="0" borderId="9" xfId="0" applyBorder="1">
      <alignment vertical="center"/>
    </xf>
    <xf numFmtId="0" fontId="0" fillId="0" borderId="3" xfId="0" applyBorder="1">
      <alignment vertical="center"/>
    </xf>
    <xf numFmtId="0" fontId="0" fillId="0" borderId="11" xfId="0" applyBorder="1">
      <alignment vertical="center"/>
    </xf>
    <xf numFmtId="0" fontId="0" fillId="0" borderId="12" xfId="0" applyBorder="1">
      <alignment vertical="center"/>
    </xf>
    <xf numFmtId="0" fontId="0" fillId="0" borderId="12" xfId="0" applyBorder="1" applyAlignment="1">
      <alignment vertical="center" wrapText="1"/>
    </xf>
    <xf numFmtId="0" fontId="0" fillId="0" borderId="3" xfId="0" applyBorder="1"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12" fillId="0" borderId="0" xfId="0" applyFont="1" applyAlignment="1">
      <alignment vertical="center"/>
    </xf>
    <xf numFmtId="0" fontId="12" fillId="0" borderId="0" xfId="0" applyFont="1">
      <alignment vertical="center"/>
    </xf>
    <xf numFmtId="0" fontId="13" fillId="0" borderId="0" xfId="0" applyFont="1">
      <alignment vertical="center"/>
    </xf>
    <xf numFmtId="38" fontId="13" fillId="0" borderId="0" xfId="1" applyFont="1">
      <alignment vertical="center"/>
    </xf>
    <xf numFmtId="0" fontId="13" fillId="0" borderId="0" xfId="0" applyFont="1" applyAlignment="1">
      <alignment vertical="center" shrinkToFit="1"/>
    </xf>
    <xf numFmtId="0" fontId="14" fillId="0" borderId="0" xfId="0" applyFont="1" applyAlignment="1">
      <alignment horizontal="center" vertical="center"/>
    </xf>
    <xf numFmtId="0" fontId="15" fillId="3" borderId="18" xfId="0" applyFont="1" applyFill="1" applyBorder="1" applyAlignment="1">
      <alignment horizontal="center" vertical="center"/>
    </xf>
    <xf numFmtId="0" fontId="15" fillId="3" borderId="19" xfId="0" applyFont="1" applyFill="1" applyBorder="1" applyAlignment="1">
      <alignment horizontal="center" vertical="center" shrinkToFit="1"/>
    </xf>
    <xf numFmtId="0" fontId="15" fillId="3" borderId="19" xfId="0" applyFont="1" applyFill="1" applyBorder="1" applyAlignment="1">
      <alignment horizontal="center" vertical="center"/>
    </xf>
    <xf numFmtId="0" fontId="16" fillId="3" borderId="19" xfId="0" applyFont="1" applyFill="1" applyBorder="1" applyAlignment="1">
      <alignment horizontal="center" vertical="center"/>
    </xf>
    <xf numFmtId="0" fontId="16" fillId="0" borderId="20" xfId="0" applyFont="1" applyBorder="1" applyAlignment="1">
      <alignment horizontal="center" vertical="center"/>
    </xf>
    <xf numFmtId="0" fontId="16" fillId="0" borderId="0" xfId="0" applyFont="1" applyAlignment="1">
      <alignment horizontal="center" vertical="center"/>
    </xf>
    <xf numFmtId="0" fontId="17" fillId="0" borderId="0" xfId="0" applyFont="1">
      <alignment vertical="center"/>
    </xf>
    <xf numFmtId="0" fontId="18" fillId="3" borderId="17" xfId="0" applyFont="1" applyFill="1" applyBorder="1">
      <alignment vertical="center"/>
    </xf>
    <xf numFmtId="0" fontId="15" fillId="3" borderId="0" xfId="0" applyFont="1" applyFill="1" applyAlignment="1">
      <alignment horizontal="center" vertical="center" shrinkToFit="1"/>
    </xf>
    <xf numFmtId="0" fontId="15" fillId="3" borderId="0" xfId="0" applyFont="1" applyFill="1" applyAlignment="1">
      <alignment horizontal="center" vertical="center"/>
    </xf>
    <xf numFmtId="0" fontId="16" fillId="3" borderId="0" xfId="0" applyFont="1" applyFill="1" applyAlignment="1">
      <alignment horizontal="center" vertical="center"/>
    </xf>
    <xf numFmtId="0" fontId="16" fillId="0" borderId="16" xfId="0" applyFont="1" applyBorder="1" applyAlignment="1">
      <alignment horizontal="center" vertical="center"/>
    </xf>
    <xf numFmtId="0" fontId="18" fillId="4" borderId="17" xfId="0" applyFont="1" applyFill="1" applyBorder="1">
      <alignment vertical="center"/>
    </xf>
    <xf numFmtId="0" fontId="18" fillId="5" borderId="17" xfId="0" applyFont="1" applyFill="1" applyBorder="1">
      <alignment vertical="center"/>
    </xf>
    <xf numFmtId="0" fontId="17" fillId="3" borderId="0" xfId="0" applyFont="1" applyFill="1" applyAlignment="1">
      <alignment horizontal="left" vertical="center"/>
    </xf>
    <xf numFmtId="0" fontId="18" fillId="3" borderId="0" xfId="0" applyFont="1" applyFill="1" applyAlignment="1">
      <alignment horizontal="center" vertical="center"/>
    </xf>
    <xf numFmtId="0" fontId="17" fillId="3" borderId="0" xfId="0" applyFont="1" applyFill="1" applyAlignment="1">
      <alignment horizontal="center" vertical="center"/>
    </xf>
    <xf numFmtId="0" fontId="18" fillId="6" borderId="17" xfId="0" applyFont="1" applyFill="1" applyBorder="1">
      <alignment vertical="center"/>
    </xf>
    <xf numFmtId="0" fontId="17" fillId="3" borderId="0" xfId="0" applyFont="1" applyFill="1">
      <alignment vertical="center"/>
    </xf>
    <xf numFmtId="0" fontId="18" fillId="0" borderId="17" xfId="0" applyFont="1" applyBorder="1">
      <alignment vertical="center"/>
    </xf>
    <xf numFmtId="0" fontId="17" fillId="0" borderId="0" xfId="0" applyFont="1" applyAlignment="1">
      <alignment horizontal="center" vertical="center"/>
    </xf>
    <xf numFmtId="0" fontId="18" fillId="3" borderId="21" xfId="0" applyFont="1" applyFill="1" applyBorder="1">
      <alignment vertical="center"/>
    </xf>
    <xf numFmtId="0" fontId="15" fillId="3" borderId="15" xfId="0" applyFont="1" applyFill="1" applyBorder="1" applyAlignment="1">
      <alignment horizontal="center" vertical="center" shrinkToFit="1"/>
    </xf>
    <xf numFmtId="0" fontId="15" fillId="3" borderId="15" xfId="0" applyFont="1" applyFill="1" applyBorder="1" applyAlignment="1">
      <alignment horizontal="center" vertical="center"/>
    </xf>
    <xf numFmtId="0" fontId="16" fillId="3" borderId="15" xfId="0" applyFont="1" applyFill="1" applyBorder="1" applyAlignment="1">
      <alignment horizontal="center" vertical="center"/>
    </xf>
    <xf numFmtId="0" fontId="16" fillId="0" borderId="22" xfId="0" applyFont="1" applyBorder="1" applyAlignment="1">
      <alignment horizontal="center" vertical="center"/>
    </xf>
    <xf numFmtId="38" fontId="17" fillId="0" borderId="0" xfId="1" applyFont="1">
      <alignment vertical="center"/>
    </xf>
    <xf numFmtId="0" fontId="17" fillId="0" borderId="0" xfId="0" applyFont="1" applyAlignment="1">
      <alignment vertical="center"/>
    </xf>
    <xf numFmtId="176" fontId="17" fillId="0" borderId="1" xfId="0" applyNumberFormat="1" applyFont="1" applyBorder="1" applyAlignment="1" applyProtection="1">
      <alignment horizontal="center" vertical="center"/>
      <protection locked="0"/>
    </xf>
    <xf numFmtId="0" fontId="17" fillId="0" borderId="0" xfId="0" applyFont="1" applyAlignment="1">
      <alignment horizontal="left" vertical="center"/>
    </xf>
    <xf numFmtId="0" fontId="17" fillId="0" borderId="1" xfId="0" applyFont="1" applyBorder="1" applyAlignment="1" applyProtection="1">
      <alignment horizontal="center" vertical="center"/>
      <protection locked="0"/>
    </xf>
    <xf numFmtId="38" fontId="17" fillId="0" borderId="0" xfId="1" applyFont="1" applyAlignment="1">
      <alignment horizontal="right" vertical="center"/>
    </xf>
    <xf numFmtId="38" fontId="17" fillId="0" borderId="1" xfId="1" applyFont="1" applyBorder="1" applyAlignment="1">
      <alignment horizontal="center" vertical="center"/>
    </xf>
    <xf numFmtId="0" fontId="17" fillId="0" borderId="1" xfId="0" applyFont="1" applyBorder="1" applyAlignment="1">
      <alignment horizontal="center" vertical="center"/>
    </xf>
    <xf numFmtId="0" fontId="17" fillId="0" borderId="1" xfId="0" quotePrefix="1" applyFont="1" applyBorder="1" applyAlignment="1">
      <alignment horizontal="center" vertical="center"/>
    </xf>
    <xf numFmtId="38" fontId="17" fillId="0" borderId="1" xfId="1" applyFont="1" applyFill="1" applyBorder="1" applyAlignment="1">
      <alignment horizontal="right" vertical="center" shrinkToFit="1"/>
    </xf>
    <xf numFmtId="38" fontId="17" fillId="0" borderId="1" xfId="1" applyFont="1" applyBorder="1">
      <alignment vertical="center"/>
    </xf>
    <xf numFmtId="0" fontId="17" fillId="0" borderId="1" xfId="0" applyFont="1" applyBorder="1">
      <alignment vertical="center"/>
    </xf>
    <xf numFmtId="0" fontId="17" fillId="0" borderId="1" xfId="0" applyFont="1" applyBorder="1" applyProtection="1">
      <alignment vertical="center"/>
      <protection locked="0"/>
    </xf>
    <xf numFmtId="0" fontId="16" fillId="0" borderId="0" xfId="0" applyFont="1">
      <alignment vertical="center"/>
    </xf>
    <xf numFmtId="0" fontId="17" fillId="0" borderId="0" xfId="0" applyFont="1" applyAlignment="1">
      <alignment vertical="center" shrinkToFit="1"/>
    </xf>
    <xf numFmtId="49" fontId="17" fillId="7" borderId="1" xfId="0" quotePrefix="1" applyNumberFormat="1" applyFont="1" applyFill="1" applyBorder="1" applyAlignment="1" applyProtection="1">
      <alignment horizontal="center" vertical="center"/>
      <protection locked="0"/>
    </xf>
    <xf numFmtId="0" fontId="18" fillId="7" borderId="1" xfId="0" applyFont="1" applyFill="1" applyBorder="1" applyAlignment="1" applyProtection="1">
      <alignment vertical="center" wrapText="1" shrinkToFit="1"/>
      <protection locked="0"/>
    </xf>
    <xf numFmtId="38" fontId="18" fillId="7" borderId="1" xfId="1" applyFont="1" applyFill="1" applyBorder="1" applyProtection="1">
      <alignment vertical="center"/>
      <protection locked="0"/>
    </xf>
    <xf numFmtId="0" fontId="16" fillId="7" borderId="1" xfId="0" applyFont="1" applyFill="1" applyBorder="1" applyAlignment="1" applyProtection="1">
      <alignment horizontal="center" vertical="center" shrinkToFit="1"/>
      <protection locked="0"/>
    </xf>
    <xf numFmtId="0" fontId="17" fillId="7" borderId="1" xfId="0" applyFont="1" applyFill="1" applyBorder="1" applyAlignment="1" applyProtection="1">
      <alignment vertical="center" shrinkToFit="1"/>
      <protection locked="0"/>
    </xf>
    <xf numFmtId="0" fontId="17" fillId="7" borderId="1" xfId="0" applyFont="1" applyFill="1" applyBorder="1" applyAlignment="1" applyProtection="1">
      <alignment vertical="center" wrapText="1" shrinkToFit="1"/>
      <protection locked="0"/>
    </xf>
    <xf numFmtId="38" fontId="17" fillId="7" borderId="1" xfId="1" applyFont="1" applyFill="1" applyBorder="1" applyProtection="1">
      <alignment vertical="center"/>
      <protection locked="0"/>
    </xf>
    <xf numFmtId="0" fontId="16" fillId="8" borderId="1" xfId="0" quotePrefix="1" applyFont="1" applyFill="1" applyBorder="1" applyAlignment="1">
      <alignment horizontal="center" vertical="center"/>
    </xf>
    <xf numFmtId="0" fontId="16" fillId="8" borderId="1" xfId="0" applyFont="1" applyFill="1" applyBorder="1" applyAlignment="1">
      <alignment horizontal="center" vertical="center" shrinkToFit="1"/>
    </xf>
    <xf numFmtId="38" fontId="16" fillId="8" borderId="1" xfId="1" applyFont="1" applyFill="1" applyBorder="1">
      <alignment vertical="center"/>
    </xf>
    <xf numFmtId="0" fontId="16" fillId="8" borderId="1" xfId="0" applyFont="1" applyFill="1" applyBorder="1">
      <alignment vertical="center"/>
    </xf>
    <xf numFmtId="0" fontId="18" fillId="7" borderId="1" xfId="0" applyFont="1" applyFill="1" applyBorder="1" applyAlignment="1" applyProtection="1">
      <alignment vertical="center" shrinkToFit="1"/>
      <protection locked="0"/>
    </xf>
    <xf numFmtId="38" fontId="17" fillId="5" borderId="1" xfId="1" applyFont="1" applyFill="1" applyBorder="1" applyProtection="1">
      <alignment vertical="center"/>
      <protection locked="0"/>
    </xf>
    <xf numFmtId="38" fontId="23" fillId="0" borderId="1" xfId="1" applyFont="1" applyBorder="1" applyAlignment="1">
      <alignment horizontal="left" vertical="center" wrapText="1"/>
    </xf>
    <xf numFmtId="0" fontId="20" fillId="3" borderId="0" xfId="0" applyFont="1" applyFill="1" applyAlignment="1">
      <alignment horizontal="left" vertical="center"/>
    </xf>
    <xf numFmtId="0" fontId="17" fillId="7" borderId="1" xfId="0" applyFont="1" applyFill="1" applyBorder="1" applyAlignment="1" applyProtection="1">
      <alignment horizontal="center" vertical="center"/>
      <protection locked="0"/>
    </xf>
    <xf numFmtId="0" fontId="11" fillId="0" borderId="0" xfId="0" applyFont="1" applyAlignment="1">
      <alignment horizontal="left" vertical="center" wrapText="1"/>
    </xf>
    <xf numFmtId="0" fontId="11" fillId="0" borderId="0" xfId="0" applyFont="1" applyAlignment="1">
      <alignment horizontal="left" vertical="center"/>
    </xf>
    <xf numFmtId="0" fontId="11" fillId="2" borderId="6"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8" xfId="0" applyFont="1" applyFill="1" applyBorder="1" applyAlignment="1">
      <alignment horizontal="center"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left" vertical="center"/>
    </xf>
    <xf numFmtId="0" fontId="11" fillId="0" borderId="0" xfId="0" applyFont="1" applyAlignment="1">
      <alignment vertical="center" wrapText="1"/>
    </xf>
    <xf numFmtId="0" fontId="17" fillId="0" borderId="5" xfId="0" applyFont="1" applyBorder="1" applyAlignment="1">
      <alignment horizontal="center" vertical="center" shrinkToFit="1"/>
    </xf>
    <xf numFmtId="0" fontId="17" fillId="0" borderId="9" xfId="0" applyFont="1" applyBorder="1" applyAlignment="1">
      <alignment horizontal="center" vertical="center" shrinkToFit="1"/>
    </xf>
    <xf numFmtId="0" fontId="17" fillId="0" borderId="4" xfId="0" applyFont="1" applyBorder="1" applyAlignment="1">
      <alignment horizontal="center" vertical="center" shrinkToFit="1"/>
    </xf>
    <xf numFmtId="0" fontId="17" fillId="0" borderId="1" xfId="0" applyFont="1" applyBorder="1" applyAlignment="1">
      <alignment horizontal="center" vertical="center"/>
    </xf>
    <xf numFmtId="0" fontId="17" fillId="0" borderId="1"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4" xfId="0" applyFont="1" applyBorder="1" applyAlignment="1">
      <alignment horizontal="center" vertical="center" wrapText="1"/>
    </xf>
    <xf numFmtId="0" fontId="14" fillId="0" borderId="0" xfId="0" applyFont="1" applyAlignment="1">
      <alignment horizontal="center" vertical="center"/>
    </xf>
    <xf numFmtId="38" fontId="17" fillId="0" borderId="3" xfId="1" applyFont="1" applyBorder="1" applyAlignment="1">
      <alignment horizontal="center" vertical="center" wrapText="1"/>
    </xf>
    <xf numFmtId="38" fontId="17" fillId="0" borderId="2" xfId="1" applyFont="1" applyBorder="1" applyAlignment="1">
      <alignment horizontal="center" vertical="center" wrapText="1"/>
    </xf>
    <xf numFmtId="38" fontId="17" fillId="0" borderId="5" xfId="1" applyFont="1" applyBorder="1" applyAlignment="1">
      <alignment horizontal="center" vertical="center" wrapText="1"/>
    </xf>
    <xf numFmtId="38" fontId="17" fillId="0" borderId="4" xfId="1" applyFont="1" applyBorder="1" applyAlignment="1">
      <alignment horizontal="center" vertical="center"/>
    </xf>
    <xf numFmtId="0" fontId="17" fillId="0" borderId="1" xfId="0" applyFont="1" applyBorder="1" applyAlignment="1">
      <alignment horizontal="center" vertical="center" shrinkToFit="1"/>
    </xf>
    <xf numFmtId="38" fontId="17" fillId="0" borderId="1" xfId="1" applyFont="1" applyBorder="1" applyAlignment="1">
      <alignment horizontal="center" vertical="center" wrapText="1"/>
    </xf>
    <xf numFmtId="0" fontId="17" fillId="0" borderId="5" xfId="0" applyFont="1" applyBorder="1" applyAlignment="1">
      <alignment horizontal="center" vertical="center"/>
    </xf>
    <xf numFmtId="0" fontId="17" fillId="0" borderId="9" xfId="0" applyFont="1" applyBorder="1" applyAlignment="1">
      <alignment horizontal="center" vertical="center"/>
    </xf>
    <xf numFmtId="0" fontId="17" fillId="0" borderId="4" xfId="0" applyFont="1" applyBorder="1" applyAlignment="1">
      <alignment horizontal="center" vertical="center"/>
    </xf>
  </cellXfs>
  <cellStyles count="6">
    <cellStyle name="桁区切り" xfId="1" builtinId="6"/>
    <cellStyle name="桁区切り 2" xfId="4" xr:uid="{00000000-0005-0000-0000-000001000000}"/>
    <cellStyle name="標準" xfId="0" builtinId="0"/>
    <cellStyle name="標準 14" xfId="5" xr:uid="{AB3AA1C1-85C8-49A3-99DE-054944ED15CC}"/>
    <cellStyle name="標準 2" xfId="2" xr:uid="{00000000-0005-0000-0000-000003000000}"/>
    <cellStyle name="標準 3" xfId="3" xr:uid="{00000000-0005-0000-0000-000004000000}"/>
  </cellStyles>
  <dxfs count="2">
    <dxf>
      <fill>
        <patternFill patternType="lightTrellis">
          <fgColor rgb="FF00B0F0"/>
          <bgColor theme="0"/>
        </patternFill>
      </fill>
    </dxf>
    <dxf>
      <fill>
        <patternFill patternType="lightTrellis">
          <fgColor rgb="FF00B0F0"/>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142876</xdr:colOff>
      <xdr:row>3</xdr:row>
      <xdr:rowOff>285750</xdr:rowOff>
    </xdr:from>
    <xdr:to>
      <xdr:col>10</xdr:col>
      <xdr:colOff>265338</xdr:colOff>
      <xdr:row>13</xdr:row>
      <xdr:rowOff>11908</xdr:rowOff>
    </xdr:to>
    <xdr:grpSp>
      <xdr:nvGrpSpPr>
        <xdr:cNvPr id="2" name="グループ化 1">
          <a:extLst>
            <a:ext uri="{FF2B5EF4-FFF2-40B4-BE49-F238E27FC236}">
              <a16:creationId xmlns:a16="http://schemas.microsoft.com/office/drawing/2014/main" id="{1C0D7745-688D-4562-A2C7-580E91C1E113}"/>
            </a:ext>
          </a:extLst>
        </xdr:cNvPr>
        <xdr:cNvGrpSpPr/>
      </xdr:nvGrpSpPr>
      <xdr:grpSpPr>
        <a:xfrm>
          <a:off x="142876" y="1038225"/>
          <a:ext cx="7266212" cy="3240883"/>
          <a:chOff x="127568" y="785812"/>
          <a:chExt cx="7242400" cy="3321845"/>
        </a:xfrm>
      </xdr:grpSpPr>
      <xdr:pic>
        <xdr:nvPicPr>
          <xdr:cNvPr id="3" name="図 2">
            <a:extLst>
              <a:ext uri="{FF2B5EF4-FFF2-40B4-BE49-F238E27FC236}">
                <a16:creationId xmlns:a16="http://schemas.microsoft.com/office/drawing/2014/main" id="{4715E0B7-53CF-AC1C-1CC8-526AA1CB96EC}"/>
              </a:ext>
            </a:extLst>
          </xdr:cNvPr>
          <xdr:cNvPicPr>
            <a:picLocks noChangeAspect="1"/>
          </xdr:cNvPicPr>
        </xdr:nvPicPr>
        <xdr:blipFill>
          <a:blip xmlns:r="http://schemas.openxmlformats.org/officeDocument/2006/relationships" r:embed="rId1"/>
          <a:stretch>
            <a:fillRect/>
          </a:stretch>
        </xdr:blipFill>
        <xdr:spPr>
          <a:xfrm>
            <a:off x="127568" y="1262944"/>
            <a:ext cx="7239000" cy="2171700"/>
          </a:xfrm>
          <a:prstGeom prst="rect">
            <a:avLst/>
          </a:prstGeom>
        </xdr:spPr>
      </xdr:pic>
      <xdr:sp macro="" textlink="">
        <xdr:nvSpPr>
          <xdr:cNvPr id="5" name="正方形/長方形 4">
            <a:extLst>
              <a:ext uri="{FF2B5EF4-FFF2-40B4-BE49-F238E27FC236}">
                <a16:creationId xmlns:a16="http://schemas.microsoft.com/office/drawing/2014/main" id="{E38C8586-A416-C3BC-CDAD-4FC926BC0D83}"/>
              </a:ext>
            </a:extLst>
          </xdr:cNvPr>
          <xdr:cNvSpPr/>
        </xdr:nvSpPr>
        <xdr:spPr>
          <a:xfrm>
            <a:off x="381000" y="2178844"/>
            <a:ext cx="2000250" cy="928687"/>
          </a:xfrm>
          <a:prstGeom prst="rect">
            <a:avLst/>
          </a:prstGeom>
          <a:no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kern="1200"/>
              <a:t>aaaaaaaaaaaaaaaaaaaaaa</a:t>
            </a:r>
            <a:endParaRPr kumimoji="1" lang="ja-JP" altLang="en-US" sz="1100" kern="1200"/>
          </a:p>
        </xdr:txBody>
      </xdr:sp>
      <xdr:sp macro="" textlink="">
        <xdr:nvSpPr>
          <xdr:cNvPr id="6" name="正方形/長方形 5">
            <a:extLst>
              <a:ext uri="{FF2B5EF4-FFF2-40B4-BE49-F238E27FC236}">
                <a16:creationId xmlns:a16="http://schemas.microsoft.com/office/drawing/2014/main" id="{D8BF2EE1-9E71-2807-2B15-6DC249F00BE0}"/>
              </a:ext>
            </a:extLst>
          </xdr:cNvPr>
          <xdr:cNvSpPr/>
        </xdr:nvSpPr>
        <xdr:spPr>
          <a:xfrm>
            <a:off x="6953249" y="1535907"/>
            <a:ext cx="416719" cy="750094"/>
          </a:xfrm>
          <a:prstGeom prst="rect">
            <a:avLst/>
          </a:prstGeom>
          <a:no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7" name="吹き出し: 四角形 6">
            <a:extLst>
              <a:ext uri="{FF2B5EF4-FFF2-40B4-BE49-F238E27FC236}">
                <a16:creationId xmlns:a16="http://schemas.microsoft.com/office/drawing/2014/main" id="{8B71D250-ED93-5A08-EF17-9A75667A6C19}"/>
              </a:ext>
            </a:extLst>
          </xdr:cNvPr>
          <xdr:cNvSpPr/>
        </xdr:nvSpPr>
        <xdr:spPr>
          <a:xfrm>
            <a:off x="285749" y="785812"/>
            <a:ext cx="3845720" cy="1131093"/>
          </a:xfrm>
          <a:prstGeom prst="wedgeRectCallout">
            <a:avLst/>
          </a:prstGeom>
          <a:solidFill>
            <a:schemeClr val="accent2">
              <a:lumMod val="20000"/>
              <a:lumOff val="80000"/>
            </a:schemeClr>
          </a:solid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8" name="テキスト ボックス 7">
            <a:extLst>
              <a:ext uri="{FF2B5EF4-FFF2-40B4-BE49-F238E27FC236}">
                <a16:creationId xmlns:a16="http://schemas.microsoft.com/office/drawing/2014/main" id="{1032B78C-3873-61E8-CF6E-9875D35CB192}"/>
              </a:ext>
            </a:extLst>
          </xdr:cNvPr>
          <xdr:cNvSpPr txBox="1"/>
        </xdr:nvSpPr>
        <xdr:spPr>
          <a:xfrm>
            <a:off x="464343" y="928687"/>
            <a:ext cx="3595687" cy="881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50" b="1" kern="1200">
                <a:latin typeface="ＭＳ ゴシック" panose="020B0609070205080204" pitchFamily="49" charset="-128"/>
                <a:ea typeface="ＭＳ ゴシック" panose="020B0609070205080204" pitchFamily="49" charset="-128"/>
              </a:rPr>
              <a:t>補助対象経費の支払日が、この期間に含まれていることをご確認ください。</a:t>
            </a:r>
          </a:p>
        </xdr:txBody>
      </xdr:sp>
      <xdr:sp macro="" textlink="">
        <xdr:nvSpPr>
          <xdr:cNvPr id="9" name="吹き出し: 四角形 8">
            <a:extLst>
              <a:ext uri="{FF2B5EF4-FFF2-40B4-BE49-F238E27FC236}">
                <a16:creationId xmlns:a16="http://schemas.microsoft.com/office/drawing/2014/main" id="{F120D6AD-8023-17F8-F4FF-AAFD278DF972}"/>
              </a:ext>
            </a:extLst>
          </xdr:cNvPr>
          <xdr:cNvSpPr/>
        </xdr:nvSpPr>
        <xdr:spPr>
          <a:xfrm>
            <a:off x="5179218" y="2559845"/>
            <a:ext cx="2012157" cy="1464468"/>
          </a:xfrm>
          <a:prstGeom prst="wedgeRectCallout">
            <a:avLst>
              <a:gd name="adj1" fmla="val 33029"/>
              <a:gd name="adj2" fmla="val -76748"/>
            </a:avLst>
          </a:prstGeom>
          <a:solidFill>
            <a:schemeClr val="accent2">
              <a:lumMod val="20000"/>
              <a:lumOff val="80000"/>
            </a:schemeClr>
          </a:solid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10" name="テキスト ボックス 9">
            <a:extLst>
              <a:ext uri="{FF2B5EF4-FFF2-40B4-BE49-F238E27FC236}">
                <a16:creationId xmlns:a16="http://schemas.microsoft.com/office/drawing/2014/main" id="{FE88F33C-E5D5-BEA6-B61A-AEC22BD887D2}"/>
              </a:ext>
            </a:extLst>
          </xdr:cNvPr>
          <xdr:cNvSpPr txBox="1"/>
        </xdr:nvSpPr>
        <xdr:spPr>
          <a:xfrm>
            <a:off x="5226843" y="2774156"/>
            <a:ext cx="1952625" cy="1333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50" b="1" kern="1200">
                <a:latin typeface="ＭＳ ゴシック" panose="020B0609070205080204" pitchFamily="49" charset="-128"/>
                <a:ea typeface="ＭＳ ゴシック" panose="020B0609070205080204" pitchFamily="49" charset="-128"/>
              </a:rPr>
              <a:t>こちらに「第一表」（第１表）と記載されているか、ご確認ください。</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107157</xdr:colOff>
      <xdr:row>125</xdr:row>
      <xdr:rowOff>166688</xdr:rowOff>
    </xdr:from>
    <xdr:to>
      <xdr:col>14</xdr:col>
      <xdr:colOff>261937</xdr:colOff>
      <xdr:row>143</xdr:row>
      <xdr:rowOff>202406</xdr:rowOff>
    </xdr:to>
    <xdr:sp macro="" textlink="">
      <xdr:nvSpPr>
        <xdr:cNvPr id="2" name="テキスト ボックス 1">
          <a:extLst>
            <a:ext uri="{FF2B5EF4-FFF2-40B4-BE49-F238E27FC236}">
              <a16:creationId xmlns:a16="http://schemas.microsoft.com/office/drawing/2014/main" id="{5AB5F813-4B65-41CC-89C6-20A2A2A8212F}"/>
            </a:ext>
          </a:extLst>
        </xdr:cNvPr>
        <xdr:cNvSpPr txBox="1"/>
      </xdr:nvSpPr>
      <xdr:spPr>
        <a:xfrm>
          <a:off x="14299407" y="19490532"/>
          <a:ext cx="8798718" cy="4750593"/>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latin typeface="ＭＳ ゴシック" panose="020B0609070205080204" pitchFamily="49" charset="-128"/>
              <a:ea typeface="ＭＳ ゴシック" panose="020B0609070205080204" pitchFamily="49" charset="-128"/>
            </a:rPr>
            <a:t>＜課税売上割合の金額について＞</a:t>
          </a:r>
          <a:endParaRPr kumimoji="1" lang="en-US" altLang="ja-JP" sz="1800">
            <a:latin typeface="ＭＳ ゴシック" panose="020B0609070205080204" pitchFamily="49" charset="-128"/>
            <a:ea typeface="ＭＳ ゴシック" panose="020B0609070205080204" pitchFamily="49" charset="-128"/>
          </a:endParaRPr>
        </a:p>
        <a:p>
          <a:r>
            <a:rPr kumimoji="1" lang="ja-JP" altLang="en-US" sz="1800">
              <a:latin typeface="ＭＳ ゴシック" panose="020B0609070205080204" pitchFamily="49" charset="-128"/>
              <a:ea typeface="ＭＳ ゴシック" panose="020B0609070205080204" pitchFamily="49" charset="-128"/>
            </a:rPr>
            <a:t>確定申告書の赤枠の箇所に記載されています。</a:t>
          </a:r>
          <a:endParaRPr kumimoji="1" lang="en-US" altLang="ja-JP" sz="1800">
            <a:latin typeface="ＭＳ ゴシック" panose="020B0609070205080204" pitchFamily="49" charset="-128"/>
            <a:ea typeface="ＭＳ ゴシック" panose="020B0609070205080204" pitchFamily="49" charset="-128"/>
          </a:endParaRPr>
        </a:p>
        <a:p>
          <a:r>
            <a:rPr kumimoji="1" lang="ja-JP" altLang="en-US" sz="1800">
              <a:latin typeface="ＭＳ ゴシック" panose="020B0609070205080204" pitchFamily="49" charset="-128"/>
              <a:ea typeface="ＭＳ ゴシック" panose="020B0609070205080204" pitchFamily="49" charset="-128"/>
            </a:rPr>
            <a:t>　</a:t>
          </a:r>
          <a:r>
            <a:rPr kumimoji="1" lang="en-US" altLang="ja-JP" sz="1800">
              <a:latin typeface="ＭＳ ゴシック" panose="020B0609070205080204" pitchFamily="49" charset="-128"/>
              <a:ea typeface="ＭＳ ゴシック" panose="020B0609070205080204" pitchFamily="49" charset="-128"/>
            </a:rPr>
            <a:t>J</a:t>
          </a:r>
          <a:r>
            <a:rPr kumimoji="1" lang="ja-JP" altLang="en-US" sz="1800">
              <a:latin typeface="ＭＳ ゴシック" panose="020B0609070205080204" pitchFamily="49" charset="-128"/>
              <a:ea typeface="ＭＳ ゴシック" panose="020B0609070205080204" pitchFamily="49" charset="-128"/>
            </a:rPr>
            <a:t>列</a:t>
          </a:r>
          <a:r>
            <a:rPr kumimoji="1" lang="en-US" altLang="ja-JP" sz="1800">
              <a:latin typeface="ＭＳ ゴシック" panose="020B0609070205080204" pitchFamily="49" charset="-128"/>
              <a:ea typeface="ＭＳ ゴシック" panose="020B0609070205080204" pitchFamily="49" charset="-128"/>
            </a:rPr>
            <a:t>…</a:t>
          </a:r>
          <a:r>
            <a:rPr kumimoji="1" lang="ja-JP" altLang="en-US" sz="1800">
              <a:latin typeface="ＭＳ ゴシック" panose="020B0609070205080204" pitchFamily="49" charset="-128"/>
              <a:ea typeface="ＭＳ ゴシック" panose="020B0609070205080204" pitchFamily="49" charset="-128"/>
            </a:rPr>
            <a:t>確定申告書の「課税資産の譲渡等の対価の額⑮」の金額を入力</a:t>
          </a:r>
          <a:endParaRPr kumimoji="1" lang="en-US" altLang="ja-JP" sz="1800">
            <a:latin typeface="ＭＳ ゴシック" panose="020B0609070205080204" pitchFamily="49" charset="-128"/>
            <a:ea typeface="ＭＳ ゴシック" panose="020B0609070205080204" pitchFamily="49" charset="-128"/>
          </a:endParaRPr>
        </a:p>
        <a:p>
          <a:r>
            <a:rPr kumimoji="1" lang="ja-JP" altLang="en-US" sz="1800">
              <a:latin typeface="ＭＳ ゴシック" panose="020B0609070205080204" pitchFamily="49" charset="-128"/>
              <a:ea typeface="ＭＳ ゴシック" panose="020B0609070205080204" pitchFamily="49" charset="-128"/>
            </a:rPr>
            <a:t>　</a:t>
          </a:r>
          <a:r>
            <a:rPr kumimoji="1" lang="en-US" altLang="ja-JP" sz="1800">
              <a:latin typeface="ＭＳ ゴシック" panose="020B0609070205080204" pitchFamily="49" charset="-128"/>
              <a:ea typeface="ＭＳ ゴシック" panose="020B0609070205080204" pitchFamily="49" charset="-128"/>
            </a:rPr>
            <a:t>K</a:t>
          </a:r>
          <a:r>
            <a:rPr kumimoji="1" lang="ja-JP" altLang="en-US" sz="1800">
              <a:latin typeface="ＭＳ ゴシック" panose="020B0609070205080204" pitchFamily="49" charset="-128"/>
              <a:ea typeface="ＭＳ ゴシック" panose="020B0609070205080204" pitchFamily="49" charset="-128"/>
            </a:rPr>
            <a:t>列</a:t>
          </a:r>
          <a:r>
            <a:rPr kumimoji="1" lang="en-US" altLang="ja-JP" sz="1800">
              <a:latin typeface="ＭＳ ゴシック" panose="020B0609070205080204" pitchFamily="49" charset="-128"/>
              <a:ea typeface="ＭＳ ゴシック" panose="020B0609070205080204" pitchFamily="49" charset="-128"/>
            </a:rPr>
            <a:t>…</a:t>
          </a:r>
          <a:r>
            <a:rPr kumimoji="1" lang="ja-JP" altLang="en-US" sz="1800">
              <a:latin typeface="ＭＳ ゴシック" panose="020B0609070205080204" pitchFamily="49" charset="-128"/>
              <a:ea typeface="ＭＳ ゴシック" panose="020B0609070205080204" pitchFamily="49" charset="-128"/>
            </a:rPr>
            <a:t>確定申告書の「資産の譲渡等の対価の額⑯」の金額を入力</a:t>
          </a:r>
          <a:endParaRPr kumimoji="1" lang="en-US" altLang="ja-JP" sz="1800">
            <a:latin typeface="ＭＳ ゴシック" panose="020B0609070205080204" pitchFamily="49" charset="-128"/>
            <a:ea typeface="ＭＳ ゴシック" panose="020B0609070205080204" pitchFamily="49" charset="-128"/>
          </a:endParaRPr>
        </a:p>
        <a:p>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9</xdr:col>
      <xdr:colOff>488155</xdr:colOff>
      <xdr:row>130</xdr:row>
      <xdr:rowOff>214312</xdr:rowOff>
    </xdr:from>
    <xdr:to>
      <xdr:col>13</xdr:col>
      <xdr:colOff>1737465</xdr:colOff>
      <xdr:row>143</xdr:row>
      <xdr:rowOff>142874</xdr:rowOff>
    </xdr:to>
    <xdr:pic>
      <xdr:nvPicPr>
        <xdr:cNvPr id="3" name="図 2">
          <a:extLst>
            <a:ext uri="{FF2B5EF4-FFF2-40B4-BE49-F238E27FC236}">
              <a16:creationId xmlns:a16="http://schemas.microsoft.com/office/drawing/2014/main" id="{B567492C-F8BF-463A-9FEB-373C7430972B}"/>
            </a:ext>
          </a:extLst>
        </xdr:cNvPr>
        <xdr:cNvPicPr>
          <a:picLocks noChangeAspect="1"/>
        </xdr:cNvPicPr>
      </xdr:nvPicPr>
      <xdr:blipFill>
        <a:blip xmlns:r="http://schemas.openxmlformats.org/officeDocument/2006/relationships" r:embed="rId1"/>
        <a:stretch>
          <a:fillRect/>
        </a:stretch>
      </xdr:blipFill>
      <xdr:spPr>
        <a:xfrm>
          <a:off x="14680405" y="21669375"/>
          <a:ext cx="7821560" cy="3333750"/>
        </a:xfrm>
        <a:prstGeom prst="rect">
          <a:avLst/>
        </a:prstGeom>
      </xdr:spPr>
    </xdr:pic>
    <xdr:clientData/>
  </xdr:twoCellAnchor>
  <xdr:twoCellAnchor>
    <xdr:from>
      <xdr:col>3</xdr:col>
      <xdr:colOff>559593</xdr:colOff>
      <xdr:row>127</xdr:row>
      <xdr:rowOff>250030</xdr:rowOff>
    </xdr:from>
    <xdr:to>
      <xdr:col>6</xdr:col>
      <xdr:colOff>1762125</xdr:colOff>
      <xdr:row>133</xdr:row>
      <xdr:rowOff>202405</xdr:rowOff>
    </xdr:to>
    <xdr:sp macro="" textlink="">
      <xdr:nvSpPr>
        <xdr:cNvPr id="4" name="吹き出し: 四角形 3">
          <a:extLst>
            <a:ext uri="{FF2B5EF4-FFF2-40B4-BE49-F238E27FC236}">
              <a16:creationId xmlns:a16="http://schemas.microsoft.com/office/drawing/2014/main" id="{D0C0BCB8-CEB3-6F7E-A821-537CD1C5CF93}"/>
            </a:ext>
          </a:extLst>
        </xdr:cNvPr>
        <xdr:cNvSpPr/>
      </xdr:nvSpPr>
      <xdr:spPr>
        <a:xfrm>
          <a:off x="5869781" y="20704968"/>
          <a:ext cx="5322094" cy="1524000"/>
        </a:xfrm>
        <a:prstGeom prst="wedgeRectCallout">
          <a:avLst>
            <a:gd name="adj1" fmla="val 10135"/>
            <a:gd name="adj2" fmla="val -96094"/>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kern="1200">
              <a:solidFill>
                <a:schemeClr val="tx1"/>
              </a:solidFill>
              <a:latin typeface="ＭＳ ゴシック" panose="020B0609070205080204" pitchFamily="49" charset="-128"/>
              <a:ea typeface="ＭＳ ゴシック" panose="020B0609070205080204" pitchFamily="49" charset="-128"/>
            </a:rPr>
            <a:t>補助金確定額の合計（</a:t>
          </a:r>
          <a:r>
            <a:rPr kumimoji="1" lang="en-US" altLang="ja-JP" sz="1800" kern="1200">
              <a:solidFill>
                <a:schemeClr val="tx1"/>
              </a:solidFill>
              <a:latin typeface="ＭＳ ゴシック" panose="020B0609070205080204" pitchFamily="49" charset="-128"/>
              <a:ea typeface="ＭＳ ゴシック" panose="020B0609070205080204" pitchFamily="49" charset="-128"/>
            </a:rPr>
            <a:t>E125</a:t>
          </a:r>
          <a:r>
            <a:rPr kumimoji="1" lang="ja-JP" altLang="en-US" sz="1800" kern="1200">
              <a:solidFill>
                <a:schemeClr val="tx1"/>
              </a:solidFill>
              <a:latin typeface="ＭＳ ゴシック" panose="020B0609070205080204" pitchFamily="49" charset="-128"/>
              <a:ea typeface="ＭＳ ゴシック" panose="020B0609070205080204" pitchFamily="49" charset="-128"/>
            </a:rPr>
            <a:t>セル）が、</a:t>
          </a:r>
          <a:r>
            <a:rPr kumimoji="1" lang="en-US" altLang="ja-JP" sz="1800" kern="1200">
              <a:solidFill>
                <a:schemeClr val="tx1"/>
              </a:solidFill>
              <a:latin typeface="ＭＳ ゴシック" panose="020B0609070205080204" pitchFamily="49" charset="-128"/>
              <a:ea typeface="ＭＳ ゴシック" panose="020B0609070205080204" pitchFamily="49" charset="-128"/>
            </a:rPr>
            <a:t>jGrants</a:t>
          </a:r>
          <a:r>
            <a:rPr kumimoji="1" lang="ja-JP" altLang="en-US" sz="1800" kern="1200">
              <a:solidFill>
                <a:schemeClr val="tx1"/>
              </a:solidFill>
              <a:latin typeface="ＭＳ ゴシック" panose="020B0609070205080204" pitchFamily="49" charset="-128"/>
              <a:ea typeface="ＭＳ ゴシック" panose="020B0609070205080204" pitchFamily="49" charset="-128"/>
            </a:rPr>
            <a:t>消費税及び地方消費税に係る仕入控除税額の報告フォームにある「補助金確定額（参考）」の金額と一致していることを確認してください。</a:t>
          </a:r>
        </a:p>
      </xdr:txBody>
    </xdr:sp>
    <xdr:clientData/>
  </xdr:twoCellAnchor>
  <xdr:twoCellAnchor>
    <xdr:from>
      <xdr:col>10</xdr:col>
      <xdr:colOff>0</xdr:colOff>
      <xdr:row>15</xdr:row>
      <xdr:rowOff>107154</xdr:rowOff>
    </xdr:from>
    <xdr:to>
      <xdr:col>16</xdr:col>
      <xdr:colOff>714375</xdr:colOff>
      <xdr:row>18</xdr:row>
      <xdr:rowOff>357184</xdr:rowOff>
    </xdr:to>
    <xdr:sp macro="" textlink="">
      <xdr:nvSpPr>
        <xdr:cNvPr id="5" name="テキスト ボックス 4">
          <a:extLst>
            <a:ext uri="{FF2B5EF4-FFF2-40B4-BE49-F238E27FC236}">
              <a16:creationId xmlns:a16="http://schemas.microsoft.com/office/drawing/2014/main" id="{7E91FBE4-F42C-4618-BB22-F4965462F6F3}"/>
            </a:ext>
          </a:extLst>
        </xdr:cNvPr>
        <xdr:cNvSpPr txBox="1"/>
      </xdr:nvSpPr>
      <xdr:spPr>
        <a:xfrm>
          <a:off x="15692438" y="9167810"/>
          <a:ext cx="12001500" cy="2107405"/>
        </a:xfrm>
        <a:prstGeom prst="rect">
          <a:avLst/>
        </a:prstGeom>
        <a:solidFill>
          <a:schemeClr val="accent4">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kern="1200">
              <a:latin typeface="ＭＳ ゴシック" panose="020B0609070205080204" pitchFamily="49" charset="-128"/>
              <a:ea typeface="ＭＳ ゴシック" panose="020B0609070205080204" pitchFamily="49" charset="-128"/>
            </a:rPr>
            <a:t>Excel</a:t>
          </a:r>
          <a:r>
            <a:rPr kumimoji="1" lang="ja-JP" altLang="en-US" sz="1800" b="1" kern="1200">
              <a:latin typeface="ＭＳ ゴシック" panose="020B0609070205080204" pitchFamily="49" charset="-128"/>
              <a:ea typeface="ＭＳ ゴシック" panose="020B0609070205080204" pitchFamily="49" charset="-128"/>
            </a:rPr>
            <a:t>の計算式がうまく機能しない、プルダウン選択ができない等、この</a:t>
          </a:r>
          <a:r>
            <a:rPr kumimoji="1" lang="en-US" altLang="ja-JP" sz="1800" b="1" kern="1200">
              <a:latin typeface="ＭＳ ゴシック" panose="020B0609070205080204" pitchFamily="49" charset="-128"/>
              <a:ea typeface="ＭＳ ゴシック" panose="020B0609070205080204" pitchFamily="49" charset="-128"/>
            </a:rPr>
            <a:t>Excel</a:t>
          </a:r>
          <a:r>
            <a:rPr kumimoji="1" lang="ja-JP" altLang="en-US" sz="1800" b="1" kern="1200">
              <a:latin typeface="ＭＳ ゴシック" panose="020B0609070205080204" pitchFamily="49" charset="-128"/>
              <a:ea typeface="ＭＳ ゴシック" panose="020B0609070205080204" pitchFamily="49" charset="-128"/>
            </a:rPr>
            <a:t>では入力ができない場合の対処方法</a:t>
          </a:r>
          <a:endParaRPr kumimoji="1" lang="en-US" altLang="ja-JP" sz="1800" b="1" kern="1200">
            <a:latin typeface="ＭＳ ゴシック" panose="020B0609070205080204" pitchFamily="49" charset="-128"/>
            <a:ea typeface="ＭＳ ゴシック" panose="020B0609070205080204" pitchFamily="49" charset="-128"/>
          </a:endParaRPr>
        </a:p>
        <a:p>
          <a:endParaRPr kumimoji="1" lang="en-US" altLang="ja-JP" sz="1800" kern="1200">
            <a:latin typeface="ＭＳ ゴシック" panose="020B0609070205080204" pitchFamily="49" charset="-128"/>
            <a:ea typeface="ＭＳ ゴシック" panose="020B0609070205080204" pitchFamily="49" charset="-128"/>
          </a:endParaRPr>
        </a:p>
        <a:p>
          <a:r>
            <a:rPr kumimoji="1" lang="ja-JP" altLang="en-US" sz="1800" kern="1200">
              <a:latin typeface="ＭＳ ゴシック" panose="020B0609070205080204" pitchFamily="49" charset="-128"/>
              <a:ea typeface="ＭＳ ゴシック" panose="020B0609070205080204" pitchFamily="49" charset="-128"/>
            </a:rPr>
            <a:t>→</a:t>
          </a:r>
          <a:r>
            <a:rPr kumimoji="1" lang="ja-JP" altLang="en-US" sz="1800" b="1" kern="1200">
              <a:latin typeface="ＭＳ ゴシック" panose="020B0609070205080204" pitchFamily="49" charset="-128"/>
              <a:ea typeface="ＭＳ ゴシック" panose="020B0609070205080204" pitchFamily="49" charset="-128"/>
            </a:rPr>
            <a:t>個別に対応しますので、以下のメールアドレスに必要書類を添付の上、メールにて申し出てください。</a:t>
          </a:r>
          <a:endParaRPr kumimoji="1" lang="en-US" altLang="ja-JP" sz="1800" b="1" kern="1200">
            <a:latin typeface="ＭＳ ゴシック" panose="020B0609070205080204" pitchFamily="49" charset="-128"/>
            <a:ea typeface="ＭＳ ゴシック" panose="020B0609070205080204" pitchFamily="49" charset="-128"/>
          </a:endParaRPr>
        </a:p>
        <a:p>
          <a:r>
            <a:rPr kumimoji="1" lang="ja-JP" altLang="en-US" sz="1800" kern="1200">
              <a:latin typeface="ＭＳ ゴシック" panose="020B0609070205080204" pitchFamily="49" charset="-128"/>
              <a:ea typeface="ＭＳ ゴシック" panose="020B0609070205080204" pitchFamily="49" charset="-128"/>
            </a:rPr>
            <a:t>　送付先メールアドレス：</a:t>
          </a:r>
          <a:r>
            <a:rPr kumimoji="1" lang="en-US" altLang="ja-JP" sz="1800" kern="1200">
              <a:latin typeface="ＭＳ ゴシック" panose="020B0609070205080204" pitchFamily="49" charset="-128"/>
              <a:ea typeface="ＭＳ ゴシック" panose="020B0609070205080204" pitchFamily="49" charset="-128"/>
            </a:rPr>
            <a:t>iyaku@pref.aichi.lg.jp</a:t>
          </a:r>
        </a:p>
        <a:p>
          <a:r>
            <a:rPr kumimoji="1" lang="ja-JP" altLang="en-US" sz="1800" kern="1200">
              <a:latin typeface="ＭＳ ゴシック" panose="020B0609070205080204" pitchFamily="49" charset="-128"/>
              <a:ea typeface="ＭＳ ゴシック" panose="020B0609070205080204" pitchFamily="49" charset="-128"/>
            </a:rPr>
            <a:t>　メールに添付するもの：県補助金申請時に提出した経費精算書</a:t>
          </a:r>
          <a:r>
            <a:rPr kumimoji="1" lang="en-US" altLang="ja-JP" sz="1800" kern="1200">
              <a:latin typeface="ＭＳ ゴシック" panose="020B0609070205080204" pitchFamily="49" charset="-128"/>
              <a:ea typeface="ＭＳ ゴシック" panose="020B0609070205080204" pitchFamily="49" charset="-128"/>
            </a:rPr>
            <a:t>Excel</a:t>
          </a:r>
        </a:p>
        <a:p>
          <a:r>
            <a:rPr kumimoji="1" lang="ja-JP" altLang="en-US" sz="1800" kern="1200">
              <a:latin typeface="ＭＳ ゴシック" panose="020B0609070205080204" pitchFamily="49" charset="-128"/>
              <a:ea typeface="ＭＳ ゴシック" panose="020B0609070205080204" pitchFamily="49" charset="-128"/>
            </a:rPr>
            <a:t>　メールの件名：</a:t>
          </a:r>
          <a:r>
            <a:rPr kumimoji="1" lang="en-US" altLang="ja-JP" sz="1800" kern="1200">
              <a:latin typeface="ＭＳ ゴシック" panose="020B0609070205080204" pitchFamily="49" charset="-128"/>
              <a:ea typeface="ＭＳ ゴシック" panose="020B0609070205080204" pitchFamily="49" charset="-128"/>
            </a:rPr>
            <a:t>【</a:t>
          </a:r>
          <a:r>
            <a:rPr kumimoji="1" lang="ja-JP" altLang="en-US" sz="1800" kern="1200">
              <a:latin typeface="ＭＳ ゴシック" panose="020B0609070205080204" pitchFamily="49" charset="-128"/>
              <a:ea typeface="ＭＳ ゴシック" panose="020B0609070205080204" pitchFamily="49" charset="-128"/>
            </a:rPr>
            <a:t>電子処方箋仕入額控除</a:t>
          </a:r>
          <a:r>
            <a:rPr kumimoji="1" lang="en-US" altLang="ja-JP" sz="1800" kern="1200">
              <a:latin typeface="ＭＳ ゴシック" panose="020B0609070205080204" pitchFamily="49" charset="-128"/>
              <a:ea typeface="ＭＳ ゴシック" panose="020B0609070205080204" pitchFamily="49" charset="-128"/>
            </a:rPr>
            <a:t>】</a:t>
          </a:r>
          <a:r>
            <a:rPr kumimoji="1" lang="ja-JP" altLang="en-US" sz="1800" kern="1200">
              <a:latin typeface="ＭＳ ゴシック" panose="020B0609070205080204" pitchFamily="49" charset="-128"/>
              <a:ea typeface="ＭＳ ゴシック" panose="020B0609070205080204" pitchFamily="49" charset="-128"/>
            </a:rPr>
            <a:t>と記載してください。</a:t>
          </a:r>
          <a:endParaRPr kumimoji="1" lang="en-US" altLang="ja-JP" sz="1800" kern="1200">
            <a:latin typeface="ＭＳ ゴシック" panose="020B0609070205080204" pitchFamily="49" charset="-128"/>
            <a:ea typeface="ＭＳ ゴシック" panose="020B0609070205080204" pitchFamily="49" charset="-128"/>
          </a:endParaRPr>
        </a:p>
        <a:p>
          <a:endParaRPr kumimoji="1" lang="en-US" altLang="ja-JP" sz="1800" kern="1200">
            <a:latin typeface="ＭＳ ゴシック" panose="020B0609070205080204" pitchFamily="49" charset="-128"/>
            <a:ea typeface="ＭＳ ゴシック" panose="020B0609070205080204" pitchFamily="49" charset="-128"/>
          </a:endParaRPr>
        </a:p>
        <a:p>
          <a:endParaRPr kumimoji="1" lang="ja-JP" altLang="en-US" sz="1800" kern="12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7C361-51CD-4875-895A-205D0C1F2774}">
  <dimension ref="A1:R17"/>
  <sheetViews>
    <sheetView view="pageBreakPreview" zoomScale="80" zoomScaleNormal="85" zoomScaleSheetLayoutView="80" workbookViewId="0">
      <selection activeCell="P5" sqref="P5"/>
    </sheetView>
  </sheetViews>
  <sheetFormatPr defaultColWidth="8.59765625" defaultRowHeight="18" x14ac:dyDescent="0.45"/>
  <cols>
    <col min="1" max="8" width="8.59765625" style="3"/>
    <col min="9" max="9" width="16.09765625" style="3" customWidth="1"/>
    <col min="10" max="10" width="8.59765625" style="3"/>
    <col min="11" max="11" width="5.59765625" style="3" customWidth="1"/>
  </cols>
  <sheetData>
    <row r="1" spans="1:18" s="3" customFormat="1" ht="18.600000000000001" thickBot="1" x14ac:dyDescent="0.5"/>
    <row r="2" spans="1:18" s="3" customFormat="1" ht="22.8" thickBot="1" x14ac:dyDescent="0.5">
      <c r="A2" s="82" t="s">
        <v>28</v>
      </c>
      <c r="B2" s="83"/>
      <c r="C2" s="83"/>
      <c r="D2" s="83"/>
      <c r="E2" s="83"/>
      <c r="F2" s="83"/>
      <c r="G2" s="83"/>
      <c r="H2" s="83"/>
      <c r="I2" s="83"/>
      <c r="J2" s="83"/>
      <c r="K2" s="84"/>
    </row>
    <row r="3" spans="1:18" s="3" customFormat="1" x14ac:dyDescent="0.45"/>
    <row r="4" spans="1:18" s="3" customFormat="1" ht="114.75" customHeight="1" x14ac:dyDescent="0.45"/>
    <row r="5" spans="1:18" s="3" customFormat="1" x14ac:dyDescent="0.45"/>
    <row r="6" spans="1:18" s="3" customFormat="1" x14ac:dyDescent="0.45">
      <c r="A6" s="85"/>
      <c r="B6" s="85"/>
      <c r="C6" s="85"/>
      <c r="D6" s="85"/>
      <c r="E6" s="85"/>
      <c r="F6" s="85"/>
      <c r="G6" s="85"/>
      <c r="H6" s="85"/>
      <c r="I6" s="85"/>
      <c r="J6" s="85"/>
      <c r="K6" s="85"/>
    </row>
    <row r="7" spans="1:18" x14ac:dyDescent="0.45">
      <c r="A7" s="86"/>
      <c r="B7" s="86"/>
      <c r="C7" s="86"/>
      <c r="D7" s="86"/>
      <c r="E7" s="86"/>
      <c r="F7" s="86"/>
      <c r="G7" s="86"/>
      <c r="H7" s="86"/>
      <c r="I7" s="86"/>
      <c r="J7" s="86"/>
      <c r="K7" s="86"/>
    </row>
    <row r="8" spans="1:18" x14ac:dyDescent="0.45">
      <c r="A8" s="87"/>
      <c r="B8" s="87"/>
      <c r="C8" s="87"/>
      <c r="D8" s="87"/>
      <c r="E8" s="87"/>
      <c r="F8" s="87"/>
      <c r="G8" s="87"/>
      <c r="H8" s="87"/>
      <c r="I8" s="87"/>
      <c r="J8" s="87"/>
      <c r="K8" s="87"/>
    </row>
    <row r="9" spans="1:18" x14ac:dyDescent="0.45">
      <c r="A9" s="87"/>
      <c r="B9" s="87"/>
      <c r="C9" s="87"/>
      <c r="D9" s="87"/>
      <c r="E9" s="87"/>
      <c r="F9" s="87"/>
      <c r="G9" s="87"/>
      <c r="H9" s="87"/>
      <c r="I9" s="87"/>
      <c r="J9" s="87"/>
      <c r="K9" s="87"/>
    </row>
    <row r="10" spans="1:18" x14ac:dyDescent="0.45">
      <c r="A10" s="87"/>
      <c r="B10" s="87"/>
      <c r="C10" s="87"/>
      <c r="D10" s="87"/>
      <c r="E10" s="87"/>
      <c r="F10" s="87"/>
      <c r="G10" s="87"/>
      <c r="H10" s="87"/>
      <c r="I10" s="87"/>
      <c r="J10" s="87"/>
      <c r="K10" s="87"/>
    </row>
    <row r="11" spans="1:18" x14ac:dyDescent="0.45">
      <c r="A11" s="87"/>
      <c r="B11" s="87"/>
      <c r="C11" s="87"/>
      <c r="D11" s="87"/>
      <c r="E11" s="87"/>
      <c r="F11" s="87"/>
      <c r="G11" s="87"/>
      <c r="H11" s="87"/>
      <c r="I11" s="87"/>
      <c r="J11" s="87"/>
      <c r="K11" s="87"/>
    </row>
    <row r="12" spans="1:18" x14ac:dyDescent="0.45">
      <c r="A12" s="4"/>
      <c r="B12" s="4"/>
      <c r="C12" s="4"/>
      <c r="D12" s="4"/>
      <c r="E12" s="4"/>
      <c r="F12" s="4"/>
      <c r="G12" s="4"/>
      <c r="H12" s="4"/>
      <c r="I12" s="4"/>
      <c r="J12" s="4"/>
      <c r="K12" s="4"/>
    </row>
    <row r="13" spans="1:18" s="3" customFormat="1" x14ac:dyDescent="0.45">
      <c r="A13" s="86"/>
      <c r="B13" s="86"/>
      <c r="C13" s="86"/>
      <c r="D13" s="86"/>
      <c r="E13" s="86"/>
      <c r="F13" s="86"/>
      <c r="G13" s="86"/>
      <c r="H13" s="86"/>
      <c r="I13" s="86"/>
      <c r="J13" s="86"/>
      <c r="K13" s="86"/>
    </row>
    <row r="14" spans="1:18" s="3" customFormat="1" x14ac:dyDescent="0.45">
      <c r="A14" s="87"/>
      <c r="B14" s="87"/>
      <c r="C14" s="87"/>
      <c r="D14" s="87"/>
      <c r="E14" s="87"/>
      <c r="F14" s="87"/>
      <c r="G14" s="87"/>
      <c r="H14" s="87"/>
      <c r="I14" s="87"/>
      <c r="J14" s="87"/>
      <c r="K14" s="87"/>
      <c r="R14" s="5"/>
    </row>
    <row r="15" spans="1:18" s="3" customFormat="1" ht="22.2" x14ac:dyDescent="0.45">
      <c r="A15" s="81" t="s">
        <v>29</v>
      </c>
      <c r="B15" s="81"/>
      <c r="C15" s="81"/>
      <c r="D15" s="81"/>
      <c r="E15" s="81"/>
      <c r="F15" s="81"/>
      <c r="G15" s="81"/>
      <c r="H15" s="81"/>
      <c r="I15" s="81"/>
      <c r="J15" s="81"/>
      <c r="K15" s="81"/>
    </row>
    <row r="16" spans="1:18" s="3" customFormat="1" ht="84" customHeight="1" x14ac:dyDescent="0.45">
      <c r="A16" s="88" t="s">
        <v>53</v>
      </c>
      <c r="B16" s="88"/>
      <c r="C16" s="88"/>
      <c r="D16" s="88"/>
      <c r="E16" s="88"/>
      <c r="F16" s="88"/>
      <c r="G16" s="88"/>
      <c r="H16" s="88"/>
      <c r="I16" s="88"/>
      <c r="J16" s="88"/>
      <c r="K16" s="88"/>
    </row>
    <row r="17" spans="1:11" ht="57.75" customHeight="1" x14ac:dyDescent="0.45">
      <c r="A17" s="80" t="s">
        <v>30</v>
      </c>
      <c r="B17" s="81"/>
      <c r="C17" s="81"/>
      <c r="D17" s="81"/>
      <c r="E17" s="81"/>
      <c r="F17" s="81"/>
      <c r="G17" s="81"/>
      <c r="H17" s="81"/>
      <c r="I17" s="81"/>
      <c r="J17" s="81"/>
      <c r="K17" s="81"/>
    </row>
  </sheetData>
  <mergeCells count="12">
    <mergeCell ref="A17:K17"/>
    <mergeCell ref="A2:K2"/>
    <mergeCell ref="A6:K6"/>
    <mergeCell ref="A7:K7"/>
    <mergeCell ref="A8:K8"/>
    <mergeCell ref="A9:K9"/>
    <mergeCell ref="A10:K10"/>
    <mergeCell ref="A11:K11"/>
    <mergeCell ref="A13:K13"/>
    <mergeCell ref="A14:K14"/>
    <mergeCell ref="A15:K15"/>
    <mergeCell ref="A16:K16"/>
  </mergeCells>
  <phoneticPr fontId="2"/>
  <pageMargins left="0.7" right="0.7" top="0.75" bottom="0.75" header="0.3" footer="0.3"/>
  <pageSetup paperSize="9" scale="7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B8080-C122-499D-BDCF-F53F0F51374B}">
  <sheetPr>
    <tabColor rgb="FFFF0000"/>
    <pageSetUpPr fitToPage="1"/>
  </sheetPr>
  <dimension ref="A1:AC144"/>
  <sheetViews>
    <sheetView view="pageBreakPreview" topLeftCell="A4" zoomScale="80" zoomScaleNormal="80" zoomScaleSheetLayoutView="80" workbookViewId="0">
      <selection sqref="A1:R1"/>
    </sheetView>
  </sheetViews>
  <sheetFormatPr defaultColWidth="9" defaultRowHeight="13.2" x14ac:dyDescent="0.45"/>
  <cols>
    <col min="1" max="2" width="16.5" style="19" customWidth="1"/>
    <col min="3" max="4" width="36.59765625" style="21" customWidth="1"/>
    <col min="5" max="5" width="17.5" style="20" customWidth="1"/>
    <col min="6" max="6" width="19.09765625" style="20" hidden="1" customWidth="1"/>
    <col min="7" max="7" width="40.59765625" style="19" customWidth="1"/>
    <col min="8" max="8" width="22.09765625" style="20" hidden="1" customWidth="1"/>
    <col min="9" max="9" width="21.8984375" style="20" customWidth="1"/>
    <col min="10" max="11" width="19.59765625" style="20" customWidth="1"/>
    <col min="12" max="12" width="19.59765625" style="19" customWidth="1"/>
    <col min="13" max="16" width="27.09765625" style="20" customWidth="1"/>
    <col min="17" max="17" width="19.59765625" style="20" customWidth="1"/>
    <col min="18" max="18" width="35.59765625" style="19" customWidth="1"/>
    <col min="19" max="16384" width="9" style="19"/>
  </cols>
  <sheetData>
    <row r="1" spans="1:29" s="18" customFormat="1" ht="52.5" customHeight="1" x14ac:dyDescent="0.45">
      <c r="A1" s="97" t="s">
        <v>45</v>
      </c>
      <c r="B1" s="97"/>
      <c r="C1" s="97"/>
      <c r="D1" s="97"/>
      <c r="E1" s="97"/>
      <c r="F1" s="97"/>
      <c r="G1" s="97"/>
      <c r="H1" s="97"/>
      <c r="I1" s="97"/>
      <c r="J1" s="97"/>
      <c r="K1" s="97"/>
      <c r="L1" s="97"/>
      <c r="M1" s="97"/>
      <c r="N1" s="97"/>
      <c r="O1" s="97"/>
      <c r="P1" s="97"/>
      <c r="Q1" s="97"/>
      <c r="R1" s="97"/>
      <c r="S1" s="17"/>
      <c r="T1" s="17"/>
      <c r="U1" s="17"/>
      <c r="V1" s="17"/>
      <c r="W1" s="17"/>
      <c r="X1" s="17"/>
      <c r="Y1" s="17"/>
      <c r="Z1" s="17"/>
      <c r="AA1" s="17"/>
      <c r="AB1" s="17"/>
      <c r="AC1" s="17"/>
    </row>
    <row r="2" spans="1:29" s="18" customFormat="1" ht="52.5" customHeight="1" x14ac:dyDescent="0.45">
      <c r="A2" s="97" t="s">
        <v>23</v>
      </c>
      <c r="B2" s="97"/>
      <c r="C2" s="97"/>
      <c r="D2" s="97"/>
      <c r="E2" s="97"/>
      <c r="F2" s="97"/>
      <c r="G2" s="97"/>
      <c r="H2" s="97"/>
      <c r="I2" s="97"/>
      <c r="J2" s="97"/>
      <c r="K2" s="97"/>
      <c r="L2" s="97"/>
      <c r="M2" s="97"/>
      <c r="N2" s="97"/>
      <c r="O2" s="97"/>
      <c r="P2" s="97"/>
      <c r="Q2" s="97"/>
      <c r="R2" s="97"/>
      <c r="S2" s="17"/>
      <c r="T2" s="17"/>
      <c r="U2" s="17"/>
      <c r="V2" s="17"/>
      <c r="W2" s="17"/>
      <c r="X2" s="17"/>
      <c r="Y2" s="17"/>
      <c r="Z2" s="17"/>
      <c r="AA2" s="17"/>
      <c r="AB2" s="17"/>
      <c r="AC2" s="17"/>
    </row>
    <row r="3" spans="1:29" s="18" customFormat="1" ht="52.5" customHeight="1" thickBot="1" x14ac:dyDescent="0.5">
      <c r="A3" s="22"/>
      <c r="B3" s="22"/>
      <c r="C3" s="22"/>
      <c r="D3" s="22"/>
      <c r="E3" s="22"/>
      <c r="F3" s="22"/>
      <c r="G3" s="22"/>
      <c r="H3" s="22"/>
      <c r="I3" s="22"/>
      <c r="J3" s="22"/>
      <c r="K3" s="22"/>
      <c r="L3" s="22"/>
      <c r="M3" s="22"/>
      <c r="N3" s="22"/>
      <c r="O3" s="22"/>
      <c r="P3" s="22"/>
      <c r="Q3" s="22"/>
      <c r="R3" s="22"/>
      <c r="S3" s="17"/>
      <c r="T3" s="17"/>
      <c r="U3" s="17"/>
      <c r="V3" s="17"/>
      <c r="W3" s="17"/>
      <c r="X3" s="17"/>
      <c r="Y3" s="17"/>
      <c r="Z3" s="17"/>
      <c r="AA3" s="17"/>
      <c r="AB3" s="17"/>
      <c r="AC3" s="17"/>
    </row>
    <row r="4" spans="1:29" s="29" customFormat="1" ht="48" customHeight="1" thickTop="1" x14ac:dyDescent="0.45">
      <c r="A4" s="23" t="s">
        <v>0</v>
      </c>
      <c r="B4" s="24"/>
      <c r="C4" s="25"/>
      <c r="D4" s="25"/>
      <c r="E4" s="25"/>
      <c r="F4" s="25"/>
      <c r="G4" s="25"/>
      <c r="H4" s="26"/>
      <c r="I4" s="26"/>
      <c r="J4" s="26"/>
      <c r="K4" s="26"/>
      <c r="L4" s="26"/>
      <c r="M4" s="27"/>
      <c r="N4" s="28"/>
      <c r="O4" s="28"/>
    </row>
    <row r="5" spans="1:29" s="29" customFormat="1" ht="48" customHeight="1" x14ac:dyDescent="0.45">
      <c r="A5" s="30" t="s">
        <v>55</v>
      </c>
      <c r="B5" s="31"/>
      <c r="C5" s="32"/>
      <c r="D5" s="32"/>
      <c r="E5" s="32"/>
      <c r="F5" s="32"/>
      <c r="G5" s="32"/>
      <c r="H5" s="33"/>
      <c r="I5" s="33"/>
      <c r="J5" s="33"/>
      <c r="K5" s="33"/>
      <c r="L5" s="33"/>
      <c r="M5" s="34"/>
      <c r="N5" s="28"/>
      <c r="O5" s="28"/>
    </row>
    <row r="6" spans="1:29" s="29" customFormat="1" ht="48" customHeight="1" x14ac:dyDescent="0.45">
      <c r="A6" s="35"/>
      <c r="B6" s="78" t="s">
        <v>56</v>
      </c>
      <c r="C6" s="32"/>
      <c r="D6" s="32"/>
      <c r="E6" s="32"/>
      <c r="F6" s="32"/>
      <c r="G6" s="32"/>
      <c r="H6" s="33"/>
      <c r="I6" s="33"/>
      <c r="J6" s="33"/>
      <c r="K6" s="33"/>
      <c r="L6" s="33"/>
      <c r="M6" s="34"/>
      <c r="N6" s="28"/>
      <c r="O6" s="28"/>
    </row>
    <row r="7" spans="1:29" s="29" customFormat="1" ht="48" customHeight="1" x14ac:dyDescent="0.45">
      <c r="A7" s="36"/>
      <c r="B7" s="37" t="s">
        <v>69</v>
      </c>
      <c r="C7" s="38"/>
      <c r="D7" s="38"/>
      <c r="E7" s="38"/>
      <c r="F7" s="38"/>
      <c r="G7" s="38"/>
      <c r="H7" s="39"/>
      <c r="I7" s="39"/>
      <c r="J7" s="39"/>
      <c r="K7" s="39"/>
      <c r="L7" s="39"/>
      <c r="M7" s="34"/>
      <c r="N7" s="28"/>
      <c r="O7" s="28"/>
    </row>
    <row r="8" spans="1:29" s="29" customFormat="1" ht="48" customHeight="1" x14ac:dyDescent="0.45">
      <c r="A8" s="40"/>
      <c r="B8" s="41" t="s">
        <v>70</v>
      </c>
      <c r="C8" s="41"/>
      <c r="D8" s="41"/>
      <c r="E8" s="41"/>
      <c r="F8" s="41"/>
      <c r="G8" s="41"/>
      <c r="H8" s="41"/>
      <c r="I8" s="41"/>
      <c r="J8" s="41"/>
      <c r="K8" s="41"/>
      <c r="L8" s="41"/>
      <c r="M8" s="34"/>
      <c r="N8" s="28"/>
      <c r="O8" s="28"/>
    </row>
    <row r="9" spans="1:29" s="29" customFormat="1" ht="48" customHeight="1" x14ac:dyDescent="0.45">
      <c r="A9" s="42"/>
      <c r="B9" s="41" t="s">
        <v>57</v>
      </c>
      <c r="C9" s="41"/>
      <c r="D9" s="41"/>
      <c r="E9" s="41"/>
      <c r="F9" s="41"/>
      <c r="G9" s="41"/>
      <c r="H9" s="41"/>
      <c r="I9" s="41"/>
      <c r="J9" s="41"/>
      <c r="K9" s="41"/>
      <c r="L9" s="41"/>
      <c r="M9" s="34"/>
      <c r="N9" s="28"/>
      <c r="O9" s="28"/>
    </row>
    <row r="10" spans="1:29" s="29" customFormat="1" ht="48" customHeight="1" x14ac:dyDescent="0.45">
      <c r="A10" s="30" t="s">
        <v>67</v>
      </c>
      <c r="B10" s="41"/>
      <c r="C10" s="41"/>
      <c r="D10" s="41"/>
      <c r="E10" s="41"/>
      <c r="F10" s="41"/>
      <c r="G10" s="41"/>
      <c r="H10" s="41"/>
      <c r="I10" s="41"/>
      <c r="J10" s="41"/>
      <c r="K10" s="41"/>
      <c r="L10" s="41"/>
      <c r="M10" s="34"/>
      <c r="N10" s="28"/>
      <c r="O10" s="28"/>
    </row>
    <row r="11" spans="1:29" s="29" customFormat="1" ht="48" customHeight="1" x14ac:dyDescent="0.45">
      <c r="A11" s="30" t="s">
        <v>68</v>
      </c>
      <c r="B11" s="31"/>
      <c r="C11" s="32"/>
      <c r="D11" s="32"/>
      <c r="E11" s="32"/>
      <c r="F11" s="32"/>
      <c r="G11" s="32"/>
      <c r="H11" s="33"/>
      <c r="I11" s="33"/>
      <c r="J11" s="33"/>
      <c r="K11" s="33"/>
      <c r="L11" s="33"/>
      <c r="M11" s="34"/>
      <c r="N11" s="43"/>
      <c r="O11" s="43"/>
    </row>
    <row r="12" spans="1:29" s="29" customFormat="1" ht="48" customHeight="1" x14ac:dyDescent="0.45">
      <c r="A12" s="30" t="s">
        <v>65</v>
      </c>
      <c r="B12" s="31"/>
      <c r="C12" s="32"/>
      <c r="D12" s="32"/>
      <c r="E12" s="32"/>
      <c r="F12" s="32"/>
      <c r="G12" s="32"/>
      <c r="H12" s="33"/>
      <c r="I12" s="33"/>
      <c r="J12" s="33"/>
      <c r="K12" s="33"/>
      <c r="L12" s="33"/>
      <c r="M12" s="34"/>
      <c r="N12" s="43"/>
      <c r="O12" s="43"/>
    </row>
    <row r="13" spans="1:29" s="29" customFormat="1" ht="48" customHeight="1" x14ac:dyDescent="0.45">
      <c r="A13" s="30" t="s">
        <v>66</v>
      </c>
      <c r="B13" s="31"/>
      <c r="C13" s="32"/>
      <c r="D13" s="32"/>
      <c r="E13" s="32"/>
      <c r="F13" s="32"/>
      <c r="G13" s="32"/>
      <c r="H13" s="33"/>
      <c r="I13" s="33"/>
      <c r="J13" s="33"/>
      <c r="K13" s="33"/>
      <c r="L13" s="33"/>
      <c r="M13" s="34"/>
      <c r="N13" s="43"/>
      <c r="O13" s="43"/>
    </row>
    <row r="14" spans="1:29" s="29" customFormat="1" ht="48" customHeight="1" thickBot="1" x14ac:dyDescent="0.5">
      <c r="A14" s="44" t="s">
        <v>64</v>
      </c>
      <c r="B14" s="45"/>
      <c r="C14" s="46"/>
      <c r="D14" s="46"/>
      <c r="E14" s="46"/>
      <c r="F14" s="46"/>
      <c r="G14" s="46"/>
      <c r="H14" s="47"/>
      <c r="I14" s="47"/>
      <c r="J14" s="47"/>
      <c r="K14" s="47"/>
      <c r="L14" s="47"/>
      <c r="M14" s="48"/>
      <c r="N14" s="43"/>
      <c r="O14" s="43"/>
    </row>
    <row r="15" spans="1:29" s="29" customFormat="1" ht="30" customHeight="1" thickTop="1" x14ac:dyDescent="0.45">
      <c r="A15" s="43"/>
      <c r="B15" s="43"/>
      <c r="C15" s="43"/>
      <c r="D15" s="43"/>
      <c r="E15" s="43"/>
      <c r="F15" s="43"/>
      <c r="G15" s="43"/>
      <c r="H15" s="43"/>
      <c r="I15" s="43"/>
      <c r="J15" s="43"/>
      <c r="K15" s="43"/>
      <c r="L15" s="43"/>
      <c r="M15" s="43"/>
      <c r="N15" s="43"/>
      <c r="O15" s="43"/>
      <c r="P15" s="43"/>
      <c r="Q15" s="43"/>
      <c r="R15" s="43"/>
      <c r="S15" s="50"/>
      <c r="T15" s="50"/>
      <c r="U15" s="50"/>
      <c r="V15" s="50"/>
      <c r="W15" s="50"/>
      <c r="X15" s="50"/>
      <c r="Y15" s="50"/>
      <c r="Z15" s="50"/>
      <c r="AA15" s="50"/>
      <c r="AB15" s="50"/>
      <c r="AC15" s="50"/>
    </row>
    <row r="16" spans="1:29" s="29" customFormat="1" ht="48.75" customHeight="1" x14ac:dyDescent="0.45">
      <c r="A16" s="92" t="s">
        <v>48</v>
      </c>
      <c r="B16" s="92"/>
      <c r="C16" s="79"/>
      <c r="D16" s="43"/>
      <c r="E16" s="43"/>
      <c r="F16" s="43"/>
      <c r="G16" s="43"/>
      <c r="H16" s="43"/>
      <c r="I16" s="43"/>
      <c r="J16" s="43"/>
      <c r="K16" s="43"/>
      <c r="L16" s="43"/>
      <c r="M16" s="43"/>
      <c r="N16" s="43"/>
      <c r="O16" s="43"/>
      <c r="P16" s="43"/>
      <c r="Q16" s="43"/>
      <c r="R16" s="43"/>
      <c r="S16" s="50"/>
      <c r="T16" s="50"/>
      <c r="U16" s="50"/>
      <c r="V16" s="50"/>
      <c r="W16" s="50"/>
      <c r="X16" s="50"/>
      <c r="Y16" s="50"/>
      <c r="Z16" s="50"/>
      <c r="AA16" s="50"/>
      <c r="AB16" s="50"/>
      <c r="AC16" s="50"/>
    </row>
    <row r="17" spans="1:29" s="29" customFormat="1" ht="48.75" customHeight="1" x14ac:dyDescent="0.45">
      <c r="A17" s="92" t="s">
        <v>49</v>
      </c>
      <c r="B17" s="92"/>
      <c r="C17" s="79"/>
      <c r="D17" s="43"/>
      <c r="E17" s="43"/>
      <c r="F17" s="43"/>
      <c r="G17" s="43"/>
      <c r="H17" s="43"/>
      <c r="I17" s="43"/>
      <c r="J17" s="43"/>
      <c r="K17" s="43"/>
      <c r="L17" s="43"/>
      <c r="M17" s="43"/>
      <c r="N17" s="43"/>
      <c r="O17" s="43"/>
      <c r="P17" s="43"/>
      <c r="Q17" s="43"/>
      <c r="R17" s="43"/>
      <c r="S17" s="50"/>
      <c r="T17" s="50"/>
      <c r="U17" s="50"/>
      <c r="V17" s="50"/>
      <c r="W17" s="50"/>
      <c r="X17" s="50"/>
      <c r="Y17" s="50"/>
      <c r="Z17" s="50"/>
      <c r="AA17" s="50"/>
      <c r="AB17" s="50"/>
      <c r="AC17" s="50"/>
    </row>
    <row r="18" spans="1:29" s="29" customFormat="1" ht="48.75" customHeight="1" x14ac:dyDescent="0.45">
      <c r="A18" s="92" t="s">
        <v>54</v>
      </c>
      <c r="B18" s="92"/>
      <c r="C18" s="79"/>
      <c r="D18" s="43"/>
      <c r="E18" s="43"/>
      <c r="F18" s="43"/>
      <c r="G18" s="43"/>
      <c r="H18" s="43"/>
      <c r="I18" s="43"/>
      <c r="J18" s="43"/>
      <c r="K18" s="43"/>
      <c r="L18" s="43"/>
      <c r="M18" s="43"/>
      <c r="N18" s="43"/>
      <c r="O18" s="43"/>
      <c r="P18" s="43"/>
      <c r="Q18" s="43"/>
      <c r="R18" s="43"/>
      <c r="S18" s="50"/>
      <c r="T18" s="50"/>
      <c r="U18" s="50"/>
      <c r="V18" s="50"/>
      <c r="W18" s="50"/>
      <c r="X18" s="50"/>
      <c r="Y18" s="50"/>
      <c r="Z18" s="50"/>
      <c r="AA18" s="50"/>
      <c r="AB18" s="50"/>
      <c r="AC18" s="50"/>
    </row>
    <row r="19" spans="1:29" s="29" customFormat="1" ht="48.75" customHeight="1" x14ac:dyDescent="0.45">
      <c r="A19" s="93" t="s">
        <v>71</v>
      </c>
      <c r="B19" s="93"/>
      <c r="C19" s="51"/>
      <c r="D19" s="52" t="s">
        <v>51</v>
      </c>
      <c r="E19" s="43"/>
      <c r="F19" s="43"/>
      <c r="G19" s="43"/>
      <c r="H19" s="43"/>
      <c r="I19" s="43"/>
      <c r="J19" s="43"/>
      <c r="K19" s="43"/>
      <c r="L19" s="43"/>
      <c r="M19" s="43"/>
      <c r="N19" s="43"/>
      <c r="O19" s="43"/>
      <c r="P19" s="43"/>
      <c r="Q19" s="43"/>
      <c r="R19" s="43"/>
      <c r="S19" s="50"/>
      <c r="T19" s="50"/>
      <c r="U19" s="50"/>
      <c r="V19" s="50"/>
      <c r="W19" s="50"/>
      <c r="X19" s="50"/>
      <c r="Y19" s="50"/>
      <c r="Z19" s="50"/>
      <c r="AA19" s="50"/>
      <c r="AB19" s="50"/>
      <c r="AC19" s="50"/>
    </row>
    <row r="20" spans="1:29" s="29" customFormat="1" ht="48.75" customHeight="1" x14ac:dyDescent="0.45">
      <c r="A20" s="92" t="s">
        <v>50</v>
      </c>
      <c r="B20" s="92"/>
      <c r="C20" s="53"/>
      <c r="D20" s="52" t="s">
        <v>52</v>
      </c>
      <c r="E20" s="43"/>
      <c r="F20" s="43"/>
      <c r="G20" s="43"/>
      <c r="H20" s="43"/>
      <c r="I20" s="43"/>
      <c r="J20" s="43"/>
      <c r="K20" s="43"/>
      <c r="L20" s="43"/>
      <c r="M20" s="43"/>
      <c r="N20" s="43"/>
      <c r="O20" s="43"/>
      <c r="P20" s="43"/>
      <c r="Q20" s="43"/>
      <c r="R20" s="43"/>
      <c r="S20" s="50"/>
      <c r="T20" s="50"/>
      <c r="U20" s="50"/>
      <c r="V20" s="50"/>
      <c r="W20" s="50"/>
      <c r="X20" s="50"/>
      <c r="Y20" s="50"/>
      <c r="Z20" s="50"/>
      <c r="AA20" s="50"/>
      <c r="AB20" s="50"/>
      <c r="AC20" s="50"/>
    </row>
    <row r="21" spans="1:29" s="29" customFormat="1" ht="30" customHeight="1" x14ac:dyDescent="0.45">
      <c r="A21" s="43"/>
      <c r="B21" s="43"/>
      <c r="C21" s="43"/>
      <c r="D21" s="43"/>
      <c r="E21" s="43"/>
      <c r="F21" s="43"/>
      <c r="G21" s="43"/>
      <c r="H21" s="43"/>
      <c r="I21" s="43"/>
      <c r="J21" s="43"/>
      <c r="K21" s="43"/>
      <c r="L21" s="43"/>
      <c r="M21" s="43"/>
      <c r="N21" s="43"/>
      <c r="O21" s="43"/>
      <c r="P21" s="43"/>
      <c r="Q21" s="54" t="s">
        <v>1</v>
      </c>
      <c r="R21" s="43"/>
      <c r="S21" s="50"/>
      <c r="T21" s="50"/>
      <c r="U21" s="50"/>
      <c r="V21" s="50"/>
      <c r="W21" s="50"/>
      <c r="X21" s="50"/>
      <c r="Y21" s="50"/>
      <c r="Z21" s="50"/>
      <c r="AA21" s="50"/>
      <c r="AB21" s="50"/>
      <c r="AC21" s="50"/>
    </row>
    <row r="22" spans="1:29" s="29" customFormat="1" ht="57" customHeight="1" x14ac:dyDescent="0.45">
      <c r="A22" s="93" t="s">
        <v>25</v>
      </c>
      <c r="B22" s="94" t="s">
        <v>43</v>
      </c>
      <c r="C22" s="102" t="s">
        <v>24</v>
      </c>
      <c r="D22" s="89" t="s">
        <v>44</v>
      </c>
      <c r="E22" s="103" t="s">
        <v>60</v>
      </c>
      <c r="F22" s="103" t="s">
        <v>18</v>
      </c>
      <c r="G22" s="92" t="s">
        <v>3</v>
      </c>
      <c r="H22" s="103" t="s">
        <v>17</v>
      </c>
      <c r="I22" s="103" t="s">
        <v>19</v>
      </c>
      <c r="J22" s="92" t="s">
        <v>4</v>
      </c>
      <c r="K22" s="92"/>
      <c r="L22" s="92"/>
      <c r="M22" s="92"/>
      <c r="N22" s="92"/>
      <c r="O22" s="92"/>
      <c r="P22" s="92"/>
      <c r="Q22" s="92"/>
      <c r="R22" s="104" t="s">
        <v>22</v>
      </c>
    </row>
    <row r="23" spans="1:29" s="29" customFormat="1" ht="57" customHeight="1" x14ac:dyDescent="0.45">
      <c r="A23" s="93"/>
      <c r="B23" s="95"/>
      <c r="C23" s="102"/>
      <c r="D23" s="90"/>
      <c r="E23" s="103"/>
      <c r="F23" s="103"/>
      <c r="G23" s="92"/>
      <c r="H23" s="103"/>
      <c r="I23" s="103"/>
      <c r="J23" s="92" t="s">
        <v>5</v>
      </c>
      <c r="K23" s="92"/>
      <c r="L23" s="92"/>
      <c r="M23" s="98" t="s">
        <v>61</v>
      </c>
      <c r="N23" s="99"/>
      <c r="O23" s="98" t="s">
        <v>62</v>
      </c>
      <c r="P23" s="99"/>
      <c r="Q23" s="100" t="s">
        <v>63</v>
      </c>
      <c r="R23" s="105"/>
    </row>
    <row r="24" spans="1:29" s="29" customFormat="1" ht="32.4" x14ac:dyDescent="0.45">
      <c r="A24" s="93"/>
      <c r="B24" s="96"/>
      <c r="C24" s="102"/>
      <c r="D24" s="91"/>
      <c r="E24" s="103"/>
      <c r="F24" s="103"/>
      <c r="G24" s="92"/>
      <c r="H24" s="103"/>
      <c r="I24" s="103"/>
      <c r="J24" s="55" t="s">
        <v>6</v>
      </c>
      <c r="K24" s="55" t="s">
        <v>7</v>
      </c>
      <c r="L24" s="56" t="s">
        <v>8</v>
      </c>
      <c r="M24" s="77" t="s">
        <v>58</v>
      </c>
      <c r="N24" s="77" t="s">
        <v>21</v>
      </c>
      <c r="O24" s="77" t="s">
        <v>59</v>
      </c>
      <c r="P24" s="77" t="s">
        <v>21</v>
      </c>
      <c r="Q24" s="101"/>
      <c r="R24" s="106"/>
    </row>
    <row r="25" spans="1:29" s="29" customFormat="1" ht="21" x14ac:dyDescent="0.45">
      <c r="A25" s="57" t="e" cm="1">
        <f t="array" ref="A25">_xlfn.IFS(概要!$C$17=入力データ!$A$13,"３（１）",$C$17=入力データ!$A$14,"３（２）",$C$17=入力データ!$A$15,"３（３）")</f>
        <v>#N/A</v>
      </c>
      <c r="B25" s="64"/>
      <c r="C25" s="65"/>
      <c r="D25" s="65"/>
      <c r="E25" s="66"/>
      <c r="F25" s="67" t="s">
        <v>2</v>
      </c>
      <c r="G25" s="68"/>
      <c r="H25" s="58">
        <f>ROUNDDOWN(I25*2/3,0)</f>
        <v>0</v>
      </c>
      <c r="I25" s="59">
        <f>IF(G25=入力データ!$A$9,ROUNDDOWN(E25*10/110,0),
IF(G25=入力データ!$A$10,IFERROR(ROUNDDOWN(E25*10/110*L25*M25/Q25,0),0)+IFERROR(ROUNDDOWN(E25*8/108*L25*O25/Q25,0),0),
IF(G25=入力データ!$A$11,IFERROR(ROUNDDOWN(E25*10/110*M25/Q25,0),0)+IFERROR(ROUNDDOWN(E25*10/110*L25*N25/Q25,0),0)+IFERROR(ROUNDDOWN(E25*8/108*O25/Q25,0),0)+IFERROR(ROUNDDOWN(E25*8/108*L25*P25/Q25,0),0),0)))</f>
        <v>0</v>
      </c>
      <c r="J25" s="76"/>
      <c r="K25" s="76"/>
      <c r="L25" s="60" t="str">
        <f>IF(J25="","",J25/K25)</f>
        <v/>
      </c>
      <c r="M25" s="76"/>
      <c r="N25" s="76"/>
      <c r="O25" s="76"/>
      <c r="P25" s="76"/>
      <c r="Q25" s="76"/>
      <c r="R25" s="61"/>
    </row>
    <row r="26" spans="1:29" s="29" customFormat="1" ht="21" x14ac:dyDescent="0.45">
      <c r="A26" s="57" t="e" cm="1">
        <f t="array" ref="A26">_xlfn.IFS(概要!$C$17=入力データ!$A$13,"３（１）",$C$17=入力データ!$A$14,"３（２）",$C$17=入力データ!$A$15,"３（３）")</f>
        <v>#N/A</v>
      </c>
      <c r="B26" s="64"/>
      <c r="C26" s="69"/>
      <c r="D26" s="69"/>
      <c r="E26" s="70"/>
      <c r="F26" s="67" t="s">
        <v>2</v>
      </c>
      <c r="G26" s="68"/>
      <c r="H26" s="58">
        <f>ROUNDDOWN(I26*2/3,0)</f>
        <v>0</v>
      </c>
      <c r="I26" s="59">
        <f>IF(G26=入力データ!$A$9,ROUNDDOWN(E26*10/110,0),
IF(G26=入力データ!$A$10,IFERROR(ROUNDDOWN(E26*10/110*L26*M26/Q26,0),0)+IFERROR(ROUNDDOWN(E26*8/108*L26*O26/Q26,0),0),
IF(G26=入力データ!$A$11,IFERROR(ROUNDDOWN(E26*10/110*M26/Q26,0),0)+IFERROR(ROUNDDOWN(E26*10/110*L26*N26/Q26,0),0)+IFERROR(ROUNDDOWN(E26*8/108*O26/Q26,0),0)+IFERROR(ROUNDDOWN(E26*8/108*L26*P26/Q26,0),0),0)))</f>
        <v>0</v>
      </c>
      <c r="J26" s="76"/>
      <c r="K26" s="76"/>
      <c r="L26" s="60" t="str">
        <f>IF(J26="","",J26/K26)</f>
        <v/>
      </c>
      <c r="M26" s="76"/>
      <c r="N26" s="76"/>
      <c r="O26" s="76"/>
      <c r="P26" s="76"/>
      <c r="Q26" s="76"/>
      <c r="R26" s="61"/>
    </row>
    <row r="27" spans="1:29" s="29" customFormat="1" ht="21" x14ac:dyDescent="0.45">
      <c r="A27" s="57" t="e" cm="1">
        <f t="array" ref="A27">_xlfn.IFS(概要!$C$17=入力データ!$A$13,"３（１）",$C$17=入力データ!$A$14,"３（２）",$C$17=入力データ!$A$15,"３（３）")</f>
        <v>#N/A</v>
      </c>
      <c r="B27" s="64"/>
      <c r="C27" s="69"/>
      <c r="D27" s="69"/>
      <c r="E27" s="70"/>
      <c r="F27" s="67" t="s">
        <v>2</v>
      </c>
      <c r="G27" s="68"/>
      <c r="H27" s="58">
        <f t="shared" ref="H27:H29" si="0">ROUNDDOWN(I27*2/3,0)</f>
        <v>0</v>
      </c>
      <c r="I27" s="59">
        <f>IF(G27=入力データ!$A$9,ROUNDDOWN(E27*10/110,0),
IF(G27=入力データ!$A$10,IFERROR(ROUNDDOWN(E27*10/110*L27*M27/Q27,0),0)+IFERROR(ROUNDDOWN(E27*8/108*L27*O27/Q27,0),0),
IF(G27=入力データ!$A$11,IFERROR(ROUNDDOWN(E27*10/110*M27/Q27,0),0)+IFERROR(ROUNDDOWN(E27*10/110*L27*N27/Q27,0),0)+IFERROR(ROUNDDOWN(E27*8/108*O27/Q27,0),0)+IFERROR(ROUNDDOWN(E27*8/108*L27*P27/Q27,0),0),0)))</f>
        <v>0</v>
      </c>
      <c r="J27" s="76"/>
      <c r="K27" s="76"/>
      <c r="L27" s="60" t="str">
        <f>IF(J27="","",J27/K27)</f>
        <v/>
      </c>
      <c r="M27" s="76"/>
      <c r="N27" s="76"/>
      <c r="O27" s="76"/>
      <c r="P27" s="76"/>
      <c r="Q27" s="76"/>
      <c r="R27" s="61"/>
    </row>
    <row r="28" spans="1:29" s="29" customFormat="1" ht="21" x14ac:dyDescent="0.45">
      <c r="A28" s="57" t="e" cm="1">
        <f t="array" ref="A28">_xlfn.IFS(概要!$C$17=入力データ!$A$13,"３（１）",$C$17=入力データ!$A$14,"３（２）",$C$17=入力データ!$A$15,"３（３）")</f>
        <v>#N/A</v>
      </c>
      <c r="B28" s="64"/>
      <c r="C28" s="69"/>
      <c r="D28" s="69"/>
      <c r="E28" s="70"/>
      <c r="F28" s="67" t="s">
        <v>2</v>
      </c>
      <c r="G28" s="68"/>
      <c r="H28" s="58">
        <f t="shared" si="0"/>
        <v>0</v>
      </c>
      <c r="I28" s="59">
        <f>IF(G28=入力データ!$A$9,ROUNDDOWN(E28*10/110,0),
IF(G28=入力データ!$A$10,IFERROR(ROUNDDOWN(E28*10/110*L28*M28/Q28,0),0)+IFERROR(ROUNDDOWN(E28*8/108*L28*O28/Q28,0),0),
IF(G28=入力データ!$A$11,IFERROR(ROUNDDOWN(E28*10/110*M28/Q28,0),0)+IFERROR(ROUNDDOWN(E28*10/110*L28*N28/Q28,0),0)+IFERROR(ROUNDDOWN(E28*8/108*O28/Q28,0),0)+IFERROR(ROUNDDOWN(E28*8/108*L28*P28/Q28,0),0),0)))</f>
        <v>0</v>
      </c>
      <c r="J28" s="76"/>
      <c r="K28" s="76"/>
      <c r="L28" s="60" t="str">
        <f t="shared" ref="L28:L29" si="1">IF(J28="","",J28/K28)</f>
        <v/>
      </c>
      <c r="M28" s="76"/>
      <c r="N28" s="76"/>
      <c r="O28" s="76"/>
      <c r="P28" s="76"/>
      <c r="Q28" s="76"/>
      <c r="R28" s="61"/>
    </row>
    <row r="29" spans="1:29" s="29" customFormat="1" ht="21" x14ac:dyDescent="0.45">
      <c r="A29" s="57" t="e" cm="1">
        <f t="array" ref="A29">_xlfn.IFS(概要!$C$17=入力データ!$A$13,"３（１）",$C$17=入力データ!$A$14,"３（２）",$C$17=入力データ!$A$15,"３（３）")</f>
        <v>#N/A</v>
      </c>
      <c r="B29" s="64"/>
      <c r="C29" s="69"/>
      <c r="D29" s="69"/>
      <c r="E29" s="70"/>
      <c r="F29" s="67" t="s">
        <v>2</v>
      </c>
      <c r="G29" s="68"/>
      <c r="H29" s="58">
        <f t="shared" si="0"/>
        <v>0</v>
      </c>
      <c r="I29" s="59">
        <f>IF(G29=入力データ!$A$9,ROUNDDOWN(E29*10/110,0),
IF(G29=入力データ!$A$10,IFERROR(ROUNDDOWN(E29*10/110*L29*M29/Q29,0),0)+IFERROR(ROUNDDOWN(E29*8/108*L29*O29/Q29,0),0),
IF(G29=入力データ!$A$11,IFERROR(ROUNDDOWN(E29*10/110*M29/Q29,0),0)+IFERROR(ROUNDDOWN(E29*10/110*L29*N29/Q29,0),0)+IFERROR(ROUNDDOWN(E29*8/108*O29/Q29,0),0)+IFERROR(ROUNDDOWN(E29*8/108*L29*P29/Q29,0),0),0)))</f>
        <v>0</v>
      </c>
      <c r="J29" s="76"/>
      <c r="K29" s="76"/>
      <c r="L29" s="60" t="str">
        <f t="shared" si="1"/>
        <v/>
      </c>
      <c r="M29" s="76"/>
      <c r="N29" s="76"/>
      <c r="O29" s="76"/>
      <c r="P29" s="76"/>
      <c r="Q29" s="76"/>
      <c r="R29" s="61"/>
    </row>
    <row r="30" spans="1:29" s="29" customFormat="1" ht="21" x14ac:dyDescent="0.45">
      <c r="A30" s="57" t="e" cm="1">
        <f t="array" ref="A30">_xlfn.IFS(概要!$C$17=入力データ!$A$13,"３（１）",$C$17=入力データ!$A$14,"３（２）",$C$17=入力データ!$A$15,"３（３）")</f>
        <v>#N/A</v>
      </c>
      <c r="B30" s="64"/>
      <c r="C30" s="65"/>
      <c r="D30" s="65"/>
      <c r="E30" s="66"/>
      <c r="F30" s="67" t="s">
        <v>2</v>
      </c>
      <c r="G30" s="68"/>
      <c r="H30" s="58">
        <f>ROUNDDOWN(I30*2/3,0)</f>
        <v>0</v>
      </c>
      <c r="I30" s="59">
        <f>IF(G30=入力データ!$A$9,ROUNDDOWN(E30*10/110,0),
IF(G30=入力データ!$A$10,IFERROR(ROUNDDOWN(E30*10/110*L30*M30/Q30,0),0)+IFERROR(ROUNDDOWN(E30*8/108*L30*O30/Q30,0),0),
IF(G30=入力データ!$A$11,IFERROR(ROUNDDOWN(E30*10/110*M30/Q30,0),0)+IFERROR(ROUNDDOWN(E30*10/110*L30*N30/Q30,0),0)+IFERROR(ROUNDDOWN(E30*8/108*O30/Q30,0),0)+IFERROR(ROUNDDOWN(E30*8/108*L30*P30/Q30,0),0),0)))</f>
        <v>0</v>
      </c>
      <c r="J30" s="76"/>
      <c r="K30" s="76"/>
      <c r="L30" s="60" t="str">
        <f>IF(J30="","",J30/K30)</f>
        <v/>
      </c>
      <c r="M30" s="76"/>
      <c r="N30" s="76"/>
      <c r="O30" s="76"/>
      <c r="P30" s="76"/>
      <c r="Q30" s="76"/>
      <c r="R30" s="61"/>
    </row>
    <row r="31" spans="1:29" s="29" customFormat="1" ht="21" x14ac:dyDescent="0.45">
      <c r="A31" s="57" t="e" cm="1">
        <f t="array" ref="A31">_xlfn.IFS(概要!$C$17=入力データ!$A$13,"３（１）",$C$17=入力データ!$A$14,"３（２）",$C$17=入力データ!$A$15,"３（３）")</f>
        <v>#N/A</v>
      </c>
      <c r="B31" s="64"/>
      <c r="C31" s="69"/>
      <c r="D31" s="69"/>
      <c r="E31" s="70"/>
      <c r="F31" s="67" t="s">
        <v>2</v>
      </c>
      <c r="G31" s="68"/>
      <c r="H31" s="58">
        <f>ROUNDDOWN(I31*2/3,0)</f>
        <v>0</v>
      </c>
      <c r="I31" s="59">
        <f>IF(G31=入力データ!$A$9,ROUNDDOWN(E31*10/110,0),
IF(G31=入力データ!$A$10,IFERROR(ROUNDDOWN(E31*10/110*L31*M31/Q31,0),0)+IFERROR(ROUNDDOWN(E31*8/108*L31*O31/Q31,0),0),
IF(G31=入力データ!$A$11,IFERROR(ROUNDDOWN(E31*10/110*M31/Q31,0),0)+IFERROR(ROUNDDOWN(E31*10/110*L31*N31/Q31,0),0)+IFERROR(ROUNDDOWN(E31*8/108*O31/Q31,0),0)+IFERROR(ROUNDDOWN(E31*8/108*L31*P31/Q31,0),0),0)))</f>
        <v>0</v>
      </c>
      <c r="J31" s="76"/>
      <c r="K31" s="76"/>
      <c r="L31" s="60" t="str">
        <f>IF(J31="","",J31/K31)</f>
        <v/>
      </c>
      <c r="M31" s="76"/>
      <c r="N31" s="76"/>
      <c r="O31" s="76"/>
      <c r="P31" s="76"/>
      <c r="Q31" s="76"/>
      <c r="R31" s="61"/>
    </row>
    <row r="32" spans="1:29" s="29" customFormat="1" ht="21" x14ac:dyDescent="0.45">
      <c r="A32" s="57" t="e" cm="1">
        <f t="array" ref="A32">_xlfn.IFS(概要!$C$17=入力データ!$A$13,"３（１）",$C$17=入力データ!$A$14,"３（２）",$C$17=入力データ!$A$15,"３（３）")</f>
        <v>#N/A</v>
      </c>
      <c r="B32" s="64"/>
      <c r="C32" s="69"/>
      <c r="D32" s="69"/>
      <c r="E32" s="70"/>
      <c r="F32" s="67" t="s">
        <v>2</v>
      </c>
      <c r="G32" s="68"/>
      <c r="H32" s="58">
        <f t="shared" ref="H32:H34" si="2">ROUNDDOWN(I32*2/3,0)</f>
        <v>0</v>
      </c>
      <c r="I32" s="59">
        <f>IF(G32=入力データ!$A$9,ROUNDDOWN(E32*10/110,0),
IF(G32=入力データ!$A$10,IFERROR(ROUNDDOWN(E32*10/110*L32*M32/Q32,0),0)+IFERROR(ROUNDDOWN(E32*8/108*L32*O32/Q32,0),0),
IF(G32=入力データ!$A$11,IFERROR(ROUNDDOWN(E32*10/110*M32/Q32,0),0)+IFERROR(ROUNDDOWN(E32*10/110*L32*N32/Q32,0),0)+IFERROR(ROUNDDOWN(E32*8/108*O32/Q32,0),0)+IFERROR(ROUNDDOWN(E32*8/108*L32*P32/Q32,0),0),0)))</f>
        <v>0</v>
      </c>
      <c r="J32" s="76"/>
      <c r="K32" s="76"/>
      <c r="L32" s="60" t="str">
        <f>IF(J32="","",J32/K32)</f>
        <v/>
      </c>
      <c r="M32" s="76"/>
      <c r="N32" s="76"/>
      <c r="O32" s="76"/>
      <c r="P32" s="76"/>
      <c r="Q32" s="76"/>
      <c r="R32" s="61"/>
    </row>
    <row r="33" spans="1:18" s="29" customFormat="1" ht="21" x14ac:dyDescent="0.45">
      <c r="A33" s="57" t="e" cm="1">
        <f t="array" ref="A33">_xlfn.IFS(概要!$C$17=入力データ!$A$13,"３（１）",$C$17=入力データ!$A$14,"３（２）",$C$17=入力データ!$A$15,"３（３）")</f>
        <v>#N/A</v>
      </c>
      <c r="B33" s="64"/>
      <c r="C33" s="69"/>
      <c r="D33" s="69"/>
      <c r="E33" s="70"/>
      <c r="F33" s="67" t="s">
        <v>2</v>
      </c>
      <c r="G33" s="68"/>
      <c r="H33" s="58">
        <f t="shared" si="2"/>
        <v>0</v>
      </c>
      <c r="I33" s="59">
        <f>IF(G33=入力データ!$A$9,ROUNDDOWN(E33*10/110,0),
IF(G33=入力データ!$A$10,IFERROR(ROUNDDOWN(E33*10/110*L33*M33/Q33,0),0)+IFERROR(ROUNDDOWN(E33*8/108*L33*O33/Q33,0),0),
IF(G33=入力データ!$A$11,IFERROR(ROUNDDOWN(E33*10/110*M33/Q33,0),0)+IFERROR(ROUNDDOWN(E33*10/110*L33*N33/Q33,0),0)+IFERROR(ROUNDDOWN(E33*8/108*O33/Q33,0),0)+IFERROR(ROUNDDOWN(E33*8/108*L33*P33/Q33,0),0),0)))</f>
        <v>0</v>
      </c>
      <c r="J33" s="76"/>
      <c r="K33" s="76"/>
      <c r="L33" s="60" t="str">
        <f t="shared" ref="L33:L34" si="3">IF(J33="","",J33/K33)</f>
        <v/>
      </c>
      <c r="M33" s="76"/>
      <c r="N33" s="76"/>
      <c r="O33" s="76"/>
      <c r="P33" s="76"/>
      <c r="Q33" s="76"/>
      <c r="R33" s="61"/>
    </row>
    <row r="34" spans="1:18" s="29" customFormat="1" ht="21" x14ac:dyDescent="0.45">
      <c r="A34" s="57" t="e" cm="1">
        <f t="array" ref="A34">_xlfn.IFS(概要!$C$17=入力データ!$A$13,"３（１）",$C$17=入力データ!$A$14,"３（２）",$C$17=入力データ!$A$15,"３（３）")</f>
        <v>#N/A</v>
      </c>
      <c r="B34" s="64"/>
      <c r="C34" s="69"/>
      <c r="D34" s="69"/>
      <c r="E34" s="70"/>
      <c r="F34" s="67" t="s">
        <v>2</v>
      </c>
      <c r="G34" s="68"/>
      <c r="H34" s="58">
        <f t="shared" si="2"/>
        <v>0</v>
      </c>
      <c r="I34" s="59">
        <f>IF(G34=入力データ!$A$9,ROUNDDOWN(E34*10/110,0),
IF(G34=入力データ!$A$10,IFERROR(ROUNDDOWN(E34*10/110*L34*M34/Q34,0),0)+IFERROR(ROUNDDOWN(E34*8/108*L34*O34/Q34,0),0),
IF(G34=入力データ!$A$11,IFERROR(ROUNDDOWN(E34*10/110*M34/Q34,0),0)+IFERROR(ROUNDDOWN(E34*10/110*L34*N34/Q34,0),0)+IFERROR(ROUNDDOWN(E34*8/108*O34/Q34,0),0)+IFERROR(ROUNDDOWN(E34*8/108*L34*P34/Q34,0),0),0)))</f>
        <v>0</v>
      </c>
      <c r="J34" s="76"/>
      <c r="K34" s="76"/>
      <c r="L34" s="60" t="str">
        <f t="shared" si="3"/>
        <v/>
      </c>
      <c r="M34" s="76"/>
      <c r="N34" s="76"/>
      <c r="O34" s="76"/>
      <c r="P34" s="76"/>
      <c r="Q34" s="76"/>
      <c r="R34" s="61"/>
    </row>
    <row r="35" spans="1:18" s="29" customFormat="1" ht="21" x14ac:dyDescent="0.45">
      <c r="A35" s="57" t="e" cm="1">
        <f t="array" ref="A35">_xlfn.IFS(概要!$C$17=入力データ!$A$13,"３（１）",$C$17=入力データ!$A$14,"３（２）",$C$17=入力データ!$A$15,"３（３）")</f>
        <v>#N/A</v>
      </c>
      <c r="B35" s="64"/>
      <c r="C35" s="65"/>
      <c r="D35" s="65"/>
      <c r="E35" s="66"/>
      <c r="F35" s="67" t="s">
        <v>2</v>
      </c>
      <c r="G35" s="68"/>
      <c r="H35" s="58">
        <f>ROUNDDOWN(I35*2/3,0)</f>
        <v>0</v>
      </c>
      <c r="I35" s="59">
        <f>IF(G35=入力データ!$A$9,ROUNDDOWN(E35*10/110,0),
IF(G35=入力データ!$A$10,IFERROR(ROUNDDOWN(E35*10/110*L35*M35/Q35,0),0)+IFERROR(ROUNDDOWN(E35*8/108*L35*O35/Q35,0),0),
IF(G35=入力データ!$A$11,IFERROR(ROUNDDOWN(E35*10/110*M35/Q35,0),0)+IFERROR(ROUNDDOWN(E35*10/110*L35*N35/Q35,0),0)+IFERROR(ROUNDDOWN(E35*8/108*O35/Q35,0),0)+IFERROR(ROUNDDOWN(E35*8/108*L35*P35/Q35,0),0),0)))</f>
        <v>0</v>
      </c>
      <c r="J35" s="76"/>
      <c r="K35" s="76"/>
      <c r="L35" s="60" t="str">
        <f>IF(J35="","",J35/K35)</f>
        <v/>
      </c>
      <c r="M35" s="76"/>
      <c r="N35" s="76"/>
      <c r="O35" s="76"/>
      <c r="P35" s="76"/>
      <c r="Q35" s="76"/>
      <c r="R35" s="61"/>
    </row>
    <row r="36" spans="1:18" s="29" customFormat="1" ht="21" x14ac:dyDescent="0.45">
      <c r="A36" s="57" t="e" cm="1">
        <f t="array" ref="A36">_xlfn.IFS(概要!$C$17=入力データ!$A$13,"３（１）",$C$17=入力データ!$A$14,"３（２）",$C$17=入力データ!$A$15,"３（３）")</f>
        <v>#N/A</v>
      </c>
      <c r="B36" s="64"/>
      <c r="C36" s="69"/>
      <c r="D36" s="69"/>
      <c r="E36" s="70"/>
      <c r="F36" s="67" t="s">
        <v>2</v>
      </c>
      <c r="G36" s="68"/>
      <c r="H36" s="58">
        <f>ROUNDDOWN(I36*2/3,0)</f>
        <v>0</v>
      </c>
      <c r="I36" s="59">
        <f>IF(G36=入力データ!$A$9,ROUNDDOWN(E36*10/110,0),
IF(G36=入力データ!$A$10,IFERROR(ROUNDDOWN(E36*10/110*L36*M36/Q36,0),0)+IFERROR(ROUNDDOWN(E36*8/108*L36*O36/Q36,0),0),
IF(G36=入力データ!$A$11,IFERROR(ROUNDDOWN(E36*10/110*M36/Q36,0),0)+IFERROR(ROUNDDOWN(E36*10/110*L36*N36/Q36,0),0)+IFERROR(ROUNDDOWN(E36*8/108*O36/Q36,0),0)+IFERROR(ROUNDDOWN(E36*8/108*L36*P36/Q36,0),0),0)))</f>
        <v>0</v>
      </c>
      <c r="J36" s="76"/>
      <c r="K36" s="76"/>
      <c r="L36" s="60" t="str">
        <f>IF(J36="","",J36/K36)</f>
        <v/>
      </c>
      <c r="M36" s="76"/>
      <c r="N36" s="76"/>
      <c r="O36" s="76"/>
      <c r="P36" s="76"/>
      <c r="Q36" s="76"/>
      <c r="R36" s="61"/>
    </row>
    <row r="37" spans="1:18" s="29" customFormat="1" ht="21" x14ac:dyDescent="0.45">
      <c r="A37" s="57" t="e" cm="1">
        <f t="array" ref="A37">_xlfn.IFS(概要!$C$17=入力データ!$A$13,"３（１）",$C$17=入力データ!$A$14,"３（２）",$C$17=入力データ!$A$15,"３（３）")</f>
        <v>#N/A</v>
      </c>
      <c r="B37" s="64"/>
      <c r="C37" s="69"/>
      <c r="D37" s="69"/>
      <c r="E37" s="70"/>
      <c r="F37" s="67" t="s">
        <v>2</v>
      </c>
      <c r="G37" s="68"/>
      <c r="H37" s="58">
        <f t="shared" ref="H37:H39" si="4">ROUNDDOWN(I37*2/3,0)</f>
        <v>0</v>
      </c>
      <c r="I37" s="59">
        <f>IF(G37=入力データ!$A$9,ROUNDDOWN(E37*10/110,0),
IF(G37=入力データ!$A$10,IFERROR(ROUNDDOWN(E37*10/110*L37*M37/Q37,0),0)+IFERROR(ROUNDDOWN(E37*8/108*L37*O37/Q37,0),0),
IF(G37=入力データ!$A$11,IFERROR(ROUNDDOWN(E37*10/110*M37/Q37,0),0)+IFERROR(ROUNDDOWN(E37*10/110*L37*N37/Q37,0),0)+IFERROR(ROUNDDOWN(E37*8/108*O37/Q37,0),0)+IFERROR(ROUNDDOWN(E37*8/108*L37*P37/Q37,0),0),0)))</f>
        <v>0</v>
      </c>
      <c r="J37" s="76"/>
      <c r="K37" s="76"/>
      <c r="L37" s="60" t="str">
        <f>IF(J37="","",J37/K37)</f>
        <v/>
      </c>
      <c r="M37" s="76"/>
      <c r="N37" s="76"/>
      <c r="O37" s="76"/>
      <c r="P37" s="76"/>
      <c r="Q37" s="76"/>
      <c r="R37" s="61"/>
    </row>
    <row r="38" spans="1:18" s="29" customFormat="1" ht="21" x14ac:dyDescent="0.45">
      <c r="A38" s="57" t="e" cm="1">
        <f t="array" ref="A38">_xlfn.IFS(概要!$C$17=入力データ!$A$13,"３（１）",$C$17=入力データ!$A$14,"３（２）",$C$17=入力データ!$A$15,"３（３）")</f>
        <v>#N/A</v>
      </c>
      <c r="B38" s="64"/>
      <c r="C38" s="69"/>
      <c r="D38" s="69"/>
      <c r="E38" s="70"/>
      <c r="F38" s="67" t="s">
        <v>2</v>
      </c>
      <c r="G38" s="68"/>
      <c r="H38" s="58">
        <f t="shared" si="4"/>
        <v>0</v>
      </c>
      <c r="I38" s="59">
        <f>IF(G38=入力データ!$A$9,ROUNDDOWN(E38*10/110,0),
IF(G38=入力データ!$A$10,IFERROR(ROUNDDOWN(E38*10/110*L38*M38/Q38,0),0)+IFERROR(ROUNDDOWN(E38*8/108*L38*O38/Q38,0),0),
IF(G38=入力データ!$A$11,IFERROR(ROUNDDOWN(E38*10/110*M38/Q38,0),0)+IFERROR(ROUNDDOWN(E38*10/110*L38*N38/Q38,0),0)+IFERROR(ROUNDDOWN(E38*8/108*O38/Q38,0),0)+IFERROR(ROUNDDOWN(E38*8/108*L38*P38/Q38,0),0),0)))</f>
        <v>0</v>
      </c>
      <c r="J38" s="76"/>
      <c r="K38" s="76"/>
      <c r="L38" s="60" t="str">
        <f t="shared" ref="L38:L39" si="5">IF(J38="","",J38/K38)</f>
        <v/>
      </c>
      <c r="M38" s="76"/>
      <c r="N38" s="76"/>
      <c r="O38" s="76"/>
      <c r="P38" s="76"/>
      <c r="Q38" s="76"/>
      <c r="R38" s="61"/>
    </row>
    <row r="39" spans="1:18" s="29" customFormat="1" ht="21" x14ac:dyDescent="0.45">
      <c r="A39" s="57" t="e" cm="1">
        <f t="array" ref="A39">_xlfn.IFS(概要!$C$17=入力データ!$A$13,"３（１）",$C$17=入力データ!$A$14,"３（２）",$C$17=入力データ!$A$15,"３（３）")</f>
        <v>#N/A</v>
      </c>
      <c r="B39" s="64"/>
      <c r="C39" s="69"/>
      <c r="D39" s="69"/>
      <c r="E39" s="70"/>
      <c r="F39" s="67" t="s">
        <v>2</v>
      </c>
      <c r="G39" s="68"/>
      <c r="H39" s="58">
        <f t="shared" si="4"/>
        <v>0</v>
      </c>
      <c r="I39" s="59">
        <f>IF(G39=入力データ!$A$9,ROUNDDOWN(E39*10/110,0),
IF(G39=入力データ!$A$10,IFERROR(ROUNDDOWN(E39*10/110*L39*M39/Q39,0),0)+IFERROR(ROUNDDOWN(E39*8/108*L39*O39/Q39,0),0),
IF(G39=入力データ!$A$11,IFERROR(ROUNDDOWN(E39*10/110*M39/Q39,0),0)+IFERROR(ROUNDDOWN(E39*10/110*L39*N39/Q39,0),0)+IFERROR(ROUNDDOWN(E39*8/108*O39/Q39,0),0)+IFERROR(ROUNDDOWN(E39*8/108*L39*P39/Q39,0),0),0)))</f>
        <v>0</v>
      </c>
      <c r="J39" s="76"/>
      <c r="K39" s="76"/>
      <c r="L39" s="60" t="str">
        <f t="shared" si="5"/>
        <v/>
      </c>
      <c r="M39" s="76"/>
      <c r="N39" s="76"/>
      <c r="O39" s="76"/>
      <c r="P39" s="76"/>
      <c r="Q39" s="76"/>
      <c r="R39" s="61"/>
    </row>
    <row r="40" spans="1:18" s="29" customFormat="1" ht="21" x14ac:dyDescent="0.45">
      <c r="A40" s="57" t="e" cm="1">
        <f t="array" ref="A40">_xlfn.IFS(概要!$C$17=入力データ!$A$13,"３（１）",$C$17=入力データ!$A$14,"３（２）",$C$17=入力データ!$A$15,"３（３）")</f>
        <v>#N/A</v>
      </c>
      <c r="B40" s="64"/>
      <c r="C40" s="65"/>
      <c r="D40" s="65"/>
      <c r="E40" s="66"/>
      <c r="F40" s="67" t="s">
        <v>2</v>
      </c>
      <c r="G40" s="68"/>
      <c r="H40" s="58">
        <f>ROUNDDOWN(I40*2/3,0)</f>
        <v>0</v>
      </c>
      <c r="I40" s="59">
        <f>IF(G40=入力データ!$A$9,ROUNDDOWN(E40*10/110,0),
IF(G40=入力データ!$A$10,IFERROR(ROUNDDOWN(E40*10/110*L40*M40/Q40,0),0)+IFERROR(ROUNDDOWN(E40*8/108*L40*O40/Q40,0),0),
IF(G40=入力データ!$A$11,IFERROR(ROUNDDOWN(E40*10/110*M40/Q40,0),0)+IFERROR(ROUNDDOWN(E40*10/110*L40*N40/Q40,0),0)+IFERROR(ROUNDDOWN(E40*8/108*O40/Q40,0),0)+IFERROR(ROUNDDOWN(E40*8/108*L40*P40/Q40,0),0),0)))</f>
        <v>0</v>
      </c>
      <c r="J40" s="76"/>
      <c r="K40" s="76"/>
      <c r="L40" s="60" t="str">
        <f>IF(J40="","",J40/K40)</f>
        <v/>
      </c>
      <c r="M40" s="76"/>
      <c r="N40" s="76"/>
      <c r="O40" s="76"/>
      <c r="P40" s="76"/>
      <c r="Q40" s="76"/>
      <c r="R40" s="61"/>
    </row>
    <row r="41" spans="1:18" s="29" customFormat="1" ht="21" x14ac:dyDescent="0.45">
      <c r="A41" s="57" t="e" cm="1">
        <f t="array" ref="A41">_xlfn.IFS(概要!$C$17=入力データ!$A$13,"３（１）",$C$17=入力データ!$A$14,"３（２）",$C$17=入力データ!$A$15,"３（３）")</f>
        <v>#N/A</v>
      </c>
      <c r="B41" s="64"/>
      <c r="C41" s="69"/>
      <c r="D41" s="69"/>
      <c r="E41" s="70"/>
      <c r="F41" s="67" t="s">
        <v>2</v>
      </c>
      <c r="G41" s="68"/>
      <c r="H41" s="58">
        <f>ROUNDDOWN(I41*2/3,0)</f>
        <v>0</v>
      </c>
      <c r="I41" s="59">
        <f>IF(G41=入力データ!$A$9,ROUNDDOWN(E41*10/110,0),
IF(G41=入力データ!$A$10,IFERROR(ROUNDDOWN(E41*10/110*L41*M41/Q41,0),0)+IFERROR(ROUNDDOWN(E41*8/108*L41*O41/Q41,0),0),
IF(G41=入力データ!$A$11,IFERROR(ROUNDDOWN(E41*10/110*M41/Q41,0),0)+IFERROR(ROUNDDOWN(E41*10/110*L41*N41/Q41,0),0)+IFERROR(ROUNDDOWN(E41*8/108*O41/Q41,0),0)+IFERROR(ROUNDDOWN(E41*8/108*L41*P41/Q41,0),0),0)))</f>
        <v>0</v>
      </c>
      <c r="J41" s="76"/>
      <c r="K41" s="76"/>
      <c r="L41" s="60" t="str">
        <f>IF(J41="","",J41/K41)</f>
        <v/>
      </c>
      <c r="M41" s="76"/>
      <c r="N41" s="76"/>
      <c r="O41" s="76"/>
      <c r="P41" s="76"/>
      <c r="Q41" s="76"/>
      <c r="R41" s="61"/>
    </row>
    <row r="42" spans="1:18" s="29" customFormat="1" ht="21" x14ac:dyDescent="0.45">
      <c r="A42" s="57" t="e" cm="1">
        <f t="array" ref="A42">_xlfn.IFS(概要!$C$17=入力データ!$A$13,"３（１）",$C$17=入力データ!$A$14,"３（２）",$C$17=入力データ!$A$15,"３（３）")</f>
        <v>#N/A</v>
      </c>
      <c r="B42" s="64"/>
      <c r="C42" s="69"/>
      <c r="D42" s="69"/>
      <c r="E42" s="70"/>
      <c r="F42" s="67" t="s">
        <v>2</v>
      </c>
      <c r="G42" s="68"/>
      <c r="H42" s="58">
        <f t="shared" ref="H42:H44" si="6">ROUNDDOWN(I42*2/3,0)</f>
        <v>0</v>
      </c>
      <c r="I42" s="59">
        <f>IF(G42=入力データ!$A$9,ROUNDDOWN(E42*10/110,0),
IF(G42=入力データ!$A$10,IFERROR(ROUNDDOWN(E42*10/110*L42*M42/Q42,0),0)+IFERROR(ROUNDDOWN(E42*8/108*L42*O42/Q42,0),0),
IF(G42=入力データ!$A$11,IFERROR(ROUNDDOWN(E42*10/110*M42/Q42,0),0)+IFERROR(ROUNDDOWN(E42*10/110*L42*N42/Q42,0),0)+IFERROR(ROUNDDOWN(E42*8/108*O42/Q42,0),0)+IFERROR(ROUNDDOWN(E42*8/108*L42*P42/Q42,0),0),0)))</f>
        <v>0</v>
      </c>
      <c r="J42" s="76"/>
      <c r="K42" s="76"/>
      <c r="L42" s="60" t="str">
        <f>IF(J42="","",J42/K42)</f>
        <v/>
      </c>
      <c r="M42" s="76"/>
      <c r="N42" s="76"/>
      <c r="O42" s="76"/>
      <c r="P42" s="76"/>
      <c r="Q42" s="76"/>
      <c r="R42" s="61"/>
    </row>
    <row r="43" spans="1:18" s="29" customFormat="1" ht="21" x14ac:dyDescent="0.45">
      <c r="A43" s="57" t="e" cm="1">
        <f t="array" ref="A43">_xlfn.IFS(概要!$C$17=入力データ!$A$13,"３（１）",$C$17=入力データ!$A$14,"３（２）",$C$17=入力データ!$A$15,"３（３）")</f>
        <v>#N/A</v>
      </c>
      <c r="B43" s="64"/>
      <c r="C43" s="69"/>
      <c r="D43" s="69"/>
      <c r="E43" s="70"/>
      <c r="F43" s="67" t="s">
        <v>2</v>
      </c>
      <c r="G43" s="68"/>
      <c r="H43" s="58">
        <f t="shared" si="6"/>
        <v>0</v>
      </c>
      <c r="I43" s="59">
        <f>IF(G43=入力データ!$A$9,ROUNDDOWN(E43*10/110,0),
IF(G43=入力データ!$A$10,IFERROR(ROUNDDOWN(E43*10/110*L43*M43/Q43,0),0)+IFERROR(ROUNDDOWN(E43*8/108*L43*O43/Q43,0),0),
IF(G43=入力データ!$A$11,IFERROR(ROUNDDOWN(E43*10/110*M43/Q43,0),0)+IFERROR(ROUNDDOWN(E43*10/110*L43*N43/Q43,0),0)+IFERROR(ROUNDDOWN(E43*8/108*O43/Q43,0),0)+IFERROR(ROUNDDOWN(E43*8/108*L43*P43/Q43,0),0),0)))</f>
        <v>0</v>
      </c>
      <c r="J43" s="76"/>
      <c r="K43" s="76"/>
      <c r="L43" s="60" t="str">
        <f t="shared" ref="L43:L44" si="7">IF(J43="","",J43/K43)</f>
        <v/>
      </c>
      <c r="M43" s="76"/>
      <c r="N43" s="76"/>
      <c r="O43" s="76"/>
      <c r="P43" s="76"/>
      <c r="Q43" s="76"/>
      <c r="R43" s="61"/>
    </row>
    <row r="44" spans="1:18" s="29" customFormat="1" ht="21" x14ac:dyDescent="0.45">
      <c r="A44" s="57" t="e" cm="1">
        <f t="array" ref="A44">_xlfn.IFS(概要!$C$17=入力データ!$A$13,"３（１）",$C$17=入力データ!$A$14,"３（２）",$C$17=入力データ!$A$15,"３（３）")</f>
        <v>#N/A</v>
      </c>
      <c r="B44" s="64"/>
      <c r="C44" s="69"/>
      <c r="D44" s="69"/>
      <c r="E44" s="70"/>
      <c r="F44" s="67" t="s">
        <v>2</v>
      </c>
      <c r="G44" s="68"/>
      <c r="H44" s="58">
        <f t="shared" si="6"/>
        <v>0</v>
      </c>
      <c r="I44" s="59">
        <f>IF(G44=入力データ!$A$9,ROUNDDOWN(E44*10/110,0),
IF(G44=入力データ!$A$10,IFERROR(ROUNDDOWN(E44*10/110*L44*M44/Q44,0),0)+IFERROR(ROUNDDOWN(E44*8/108*L44*O44/Q44,0),0),
IF(G44=入力データ!$A$11,IFERROR(ROUNDDOWN(E44*10/110*M44/Q44,0),0)+IFERROR(ROUNDDOWN(E44*10/110*L44*N44/Q44,0),0)+IFERROR(ROUNDDOWN(E44*8/108*O44/Q44,0),0)+IFERROR(ROUNDDOWN(E44*8/108*L44*P44/Q44,0),0),0)))</f>
        <v>0</v>
      </c>
      <c r="J44" s="76"/>
      <c r="K44" s="76"/>
      <c r="L44" s="60" t="str">
        <f t="shared" si="7"/>
        <v/>
      </c>
      <c r="M44" s="76"/>
      <c r="N44" s="76"/>
      <c r="O44" s="76"/>
      <c r="P44" s="76"/>
      <c r="Q44" s="76"/>
      <c r="R44" s="61"/>
    </row>
    <row r="45" spans="1:18" s="29" customFormat="1" ht="21" hidden="1" x14ac:dyDescent="0.45">
      <c r="A45" s="57" t="e" cm="1">
        <f t="array" ref="A45">_xlfn.IFS(概要!$C$17=入力データ!$A$13,"３（１）",$C$17=入力データ!$A$14,"３（２）",$C$17=入力データ!$A$15,"３（３）")</f>
        <v>#N/A</v>
      </c>
      <c r="B45" s="64"/>
      <c r="C45" s="75"/>
      <c r="D45" s="75"/>
      <c r="E45" s="66"/>
      <c r="F45" s="67" t="s">
        <v>2</v>
      </c>
      <c r="G45" s="68"/>
      <c r="H45" s="58">
        <f>ROUNDDOWN(I45*2/3,0)</f>
        <v>0</v>
      </c>
      <c r="I45" s="59">
        <f>IF(G45=入力データ!$A$9,ROUNDDOWN(E45*10/110,0),
IF(G45=入力データ!$A$10,IFERROR(ROUNDDOWN(E45*10/110*L45*M45/Q45,0),0)+IFERROR(ROUNDDOWN(E45*8/108*L45*O45/Q45,0),0),
IF(G45=入力データ!$A$11,IFERROR(ROUNDDOWN(E45*10/110*M45/Q45,0),0)+IFERROR(ROUNDDOWN(E45*10/110*L45*N45/Q45,0),0)+IFERROR(ROUNDDOWN(E45*8/108*O45/Q45,0),0)+IFERROR(ROUNDDOWN(E45*8/108*L45*P45/Q45,0),0),0)))</f>
        <v>0</v>
      </c>
      <c r="J45" s="76"/>
      <c r="K45" s="76"/>
      <c r="L45" s="60" t="str">
        <f>IF(J45="","",J45/K45)</f>
        <v/>
      </c>
      <c r="M45" s="76"/>
      <c r="N45" s="76"/>
      <c r="O45" s="76"/>
      <c r="P45" s="76"/>
      <c r="Q45" s="76"/>
      <c r="R45" s="61"/>
    </row>
    <row r="46" spans="1:18" s="29" customFormat="1" ht="21" hidden="1" x14ac:dyDescent="0.45">
      <c r="A46" s="57" t="e" cm="1">
        <f t="array" ref="A46">_xlfn.IFS(概要!$C$17=入力データ!$A$13,"３（１）",$C$17=入力データ!$A$14,"３（２）",$C$17=入力データ!$A$15,"３（３）")</f>
        <v>#N/A</v>
      </c>
      <c r="B46" s="64"/>
      <c r="C46" s="68"/>
      <c r="D46" s="68"/>
      <c r="E46" s="70"/>
      <c r="F46" s="67" t="s">
        <v>2</v>
      </c>
      <c r="G46" s="68"/>
      <c r="H46" s="58">
        <f>ROUNDDOWN(I46*2/3,0)</f>
        <v>0</v>
      </c>
      <c r="I46" s="59">
        <f>IF(G46=入力データ!$A$9,ROUNDDOWN(E46*10/110,0),
IF(G46=入力データ!$A$10,IFERROR(ROUNDDOWN(E46*10/110*L46*M46/Q46,0),0)+IFERROR(ROUNDDOWN(E46*8/108*L46*O46/Q46,0),0),
IF(G46=入力データ!$A$11,IFERROR(ROUNDDOWN(E46*10/110*M46/Q46,0),0)+IFERROR(ROUNDDOWN(E46*10/110*L46*N46/Q46,0),0)+IFERROR(ROUNDDOWN(E46*8/108*O46/Q46,0),0)+IFERROR(ROUNDDOWN(E46*8/108*L46*P46/Q46,0),0),0)))</f>
        <v>0</v>
      </c>
      <c r="J46" s="76"/>
      <c r="K46" s="76"/>
      <c r="L46" s="60" t="str">
        <f>IF(J46="","",J46/K46)</f>
        <v/>
      </c>
      <c r="M46" s="76"/>
      <c r="N46" s="76"/>
      <c r="O46" s="76"/>
      <c r="P46" s="76"/>
      <c r="Q46" s="76"/>
      <c r="R46" s="61"/>
    </row>
    <row r="47" spans="1:18" s="29" customFormat="1" ht="21" hidden="1" x14ac:dyDescent="0.45">
      <c r="A47" s="57" t="e" cm="1">
        <f t="array" ref="A47">_xlfn.IFS(概要!$C$17=入力データ!$A$13,"３（１）",$C$17=入力データ!$A$14,"３（２）",$C$17=入力データ!$A$15,"３（３）")</f>
        <v>#N/A</v>
      </c>
      <c r="B47" s="64"/>
      <c r="C47" s="68"/>
      <c r="D47" s="68"/>
      <c r="E47" s="70"/>
      <c r="F47" s="67" t="s">
        <v>2</v>
      </c>
      <c r="G47" s="68"/>
      <c r="H47" s="58">
        <f t="shared" ref="H47:H49" si="8">ROUNDDOWN(I47*2/3,0)</f>
        <v>0</v>
      </c>
      <c r="I47" s="59">
        <f>IF(G47=入力データ!$A$9,ROUNDDOWN(E47*10/110,0),
IF(G47=入力データ!$A$10,IFERROR(ROUNDDOWN(E47*10/110*L47*M47/Q47,0),0)+IFERROR(ROUNDDOWN(E47*8/108*L47*O47/Q47,0),0),
IF(G47=入力データ!$A$11,IFERROR(ROUNDDOWN(E47*10/110*M47/Q47,0),0)+IFERROR(ROUNDDOWN(E47*10/110*L47*N47/Q47,0),0)+IFERROR(ROUNDDOWN(E47*8/108*O47/Q47,0),0)+IFERROR(ROUNDDOWN(E47*8/108*L47*P47/Q47,0),0),0)))</f>
        <v>0</v>
      </c>
      <c r="J47" s="76"/>
      <c r="K47" s="76"/>
      <c r="L47" s="60" t="str">
        <f>IF(J47="","",J47/K47)</f>
        <v/>
      </c>
      <c r="M47" s="76"/>
      <c r="N47" s="76"/>
      <c r="O47" s="76"/>
      <c r="P47" s="76"/>
      <c r="Q47" s="76"/>
      <c r="R47" s="61"/>
    </row>
    <row r="48" spans="1:18" s="29" customFormat="1" ht="21" hidden="1" x14ac:dyDescent="0.45">
      <c r="A48" s="57" t="e" cm="1">
        <f t="array" ref="A48">_xlfn.IFS(概要!$C$17=入力データ!$A$13,"３（１）",$C$17=入力データ!$A$14,"３（２）",$C$17=入力データ!$A$15,"３（３）")</f>
        <v>#N/A</v>
      </c>
      <c r="B48" s="64"/>
      <c r="C48" s="68"/>
      <c r="D48" s="68"/>
      <c r="E48" s="70"/>
      <c r="F48" s="67" t="s">
        <v>2</v>
      </c>
      <c r="G48" s="68"/>
      <c r="H48" s="58">
        <f t="shared" si="8"/>
        <v>0</v>
      </c>
      <c r="I48" s="59">
        <f>IF(G48=入力データ!$A$9,ROUNDDOWN(E48*10/110,0),
IF(G48=入力データ!$A$10,IFERROR(ROUNDDOWN(E48*10/110*L48*M48/Q48,0),0)+IFERROR(ROUNDDOWN(E48*8/108*L48*O48/Q48,0),0),
IF(G48=入力データ!$A$11,IFERROR(ROUNDDOWN(E48*10/110*M48/Q48,0),0)+IFERROR(ROUNDDOWN(E48*10/110*L48*N48/Q48,0),0)+IFERROR(ROUNDDOWN(E48*8/108*O48/Q48,0),0)+IFERROR(ROUNDDOWN(E48*8/108*L48*P48/Q48,0),0),0)))</f>
        <v>0</v>
      </c>
      <c r="J48" s="76"/>
      <c r="K48" s="76"/>
      <c r="L48" s="60" t="str">
        <f t="shared" ref="L48:L49" si="9">IF(J48="","",J48/K48)</f>
        <v/>
      </c>
      <c r="M48" s="76"/>
      <c r="N48" s="76"/>
      <c r="O48" s="76"/>
      <c r="P48" s="76"/>
      <c r="Q48" s="76"/>
      <c r="R48" s="61"/>
    </row>
    <row r="49" spans="1:18" s="29" customFormat="1" ht="21" hidden="1" x14ac:dyDescent="0.45">
      <c r="A49" s="57" t="e" cm="1">
        <f t="array" ref="A49">_xlfn.IFS(概要!$C$17=入力データ!$A$13,"３（１）",$C$17=入力データ!$A$14,"３（２）",$C$17=入力データ!$A$15,"３（３）")</f>
        <v>#N/A</v>
      </c>
      <c r="B49" s="64"/>
      <c r="C49" s="68"/>
      <c r="D49" s="68"/>
      <c r="E49" s="70"/>
      <c r="F49" s="67" t="s">
        <v>2</v>
      </c>
      <c r="G49" s="68"/>
      <c r="H49" s="58">
        <f t="shared" si="8"/>
        <v>0</v>
      </c>
      <c r="I49" s="59">
        <f>IF(G49=入力データ!$A$9,ROUNDDOWN(E49*10/110,0),
IF(G49=入力データ!$A$10,IFERROR(ROUNDDOWN(E49*10/110*L49*M49/Q49,0),0)+IFERROR(ROUNDDOWN(E49*8/108*L49*O49/Q49,0),0),
IF(G49=入力データ!$A$11,IFERROR(ROUNDDOWN(E49*10/110*M49/Q49,0),0)+IFERROR(ROUNDDOWN(E49*10/110*L49*N49/Q49,0),0)+IFERROR(ROUNDDOWN(E49*8/108*O49/Q49,0),0)+IFERROR(ROUNDDOWN(E49*8/108*L49*P49/Q49,0),0),0)))</f>
        <v>0</v>
      </c>
      <c r="J49" s="76"/>
      <c r="K49" s="76"/>
      <c r="L49" s="60" t="str">
        <f t="shared" si="9"/>
        <v/>
      </c>
      <c r="M49" s="76"/>
      <c r="N49" s="76"/>
      <c r="O49" s="76"/>
      <c r="P49" s="76"/>
      <c r="Q49" s="76"/>
      <c r="R49" s="61"/>
    </row>
    <row r="50" spans="1:18" s="29" customFormat="1" ht="21" hidden="1" x14ac:dyDescent="0.45">
      <c r="A50" s="57" t="e" cm="1">
        <f t="array" ref="A50">_xlfn.IFS(概要!$C$17=入力データ!$A$13,"３（１）",$C$17=入力データ!$A$14,"３（２）",$C$17=入力データ!$A$15,"３（３）")</f>
        <v>#N/A</v>
      </c>
      <c r="B50" s="64"/>
      <c r="C50" s="75"/>
      <c r="D50" s="75"/>
      <c r="E50" s="66"/>
      <c r="F50" s="67" t="s">
        <v>2</v>
      </c>
      <c r="G50" s="68"/>
      <c r="H50" s="58">
        <f>ROUNDDOWN(I50*2/3,0)</f>
        <v>0</v>
      </c>
      <c r="I50" s="59">
        <f>IF(G50=入力データ!$A$9,ROUNDDOWN(E50*10/110,0),
IF(G50=入力データ!$A$10,IFERROR(ROUNDDOWN(E50*10/110*L50*M50/Q50,0),0)+IFERROR(ROUNDDOWN(E50*8/108*L50*O50/Q50,0),0),
IF(G50=入力データ!$A$11,IFERROR(ROUNDDOWN(E50*10/110*M50/Q50,0),0)+IFERROR(ROUNDDOWN(E50*10/110*L50*N50/Q50,0),0)+IFERROR(ROUNDDOWN(E50*8/108*O50/Q50,0),0)+IFERROR(ROUNDDOWN(E50*8/108*L50*P50/Q50,0),0),0)))</f>
        <v>0</v>
      </c>
      <c r="J50" s="76"/>
      <c r="K50" s="76"/>
      <c r="L50" s="60" t="str">
        <f>IF(J50="","",J50/K50)</f>
        <v/>
      </c>
      <c r="M50" s="76"/>
      <c r="N50" s="76"/>
      <c r="O50" s="76"/>
      <c r="P50" s="76"/>
      <c r="Q50" s="76"/>
      <c r="R50" s="61"/>
    </row>
    <row r="51" spans="1:18" s="29" customFormat="1" ht="21" hidden="1" x14ac:dyDescent="0.45">
      <c r="A51" s="57" t="e" cm="1">
        <f t="array" ref="A51">_xlfn.IFS(概要!$C$17=入力データ!$A$13,"３（１）",$C$17=入力データ!$A$14,"３（２）",$C$17=入力データ!$A$15,"３（３）")</f>
        <v>#N/A</v>
      </c>
      <c r="B51" s="64"/>
      <c r="C51" s="68"/>
      <c r="D51" s="68"/>
      <c r="E51" s="70"/>
      <c r="F51" s="67" t="s">
        <v>2</v>
      </c>
      <c r="G51" s="68"/>
      <c r="H51" s="58">
        <f>ROUNDDOWN(I51*2/3,0)</f>
        <v>0</v>
      </c>
      <c r="I51" s="59">
        <f>IF(G51=入力データ!$A$9,ROUNDDOWN(E51*10/110,0),
IF(G51=入力データ!$A$10,IFERROR(ROUNDDOWN(E51*10/110*L51*M51/Q51,0),0)+IFERROR(ROUNDDOWN(E51*8/108*L51*O51/Q51,0),0),
IF(G51=入力データ!$A$11,IFERROR(ROUNDDOWN(E51*10/110*M51/Q51,0),0)+IFERROR(ROUNDDOWN(E51*10/110*L51*N51/Q51,0),0)+IFERROR(ROUNDDOWN(E51*8/108*O51/Q51,0),0)+IFERROR(ROUNDDOWN(E51*8/108*L51*P51/Q51,0),0),0)))</f>
        <v>0</v>
      </c>
      <c r="J51" s="76"/>
      <c r="K51" s="76"/>
      <c r="L51" s="60" t="str">
        <f>IF(J51="","",J51/K51)</f>
        <v/>
      </c>
      <c r="M51" s="76"/>
      <c r="N51" s="76"/>
      <c r="O51" s="76"/>
      <c r="P51" s="76"/>
      <c r="Q51" s="76"/>
      <c r="R51" s="61"/>
    </row>
    <row r="52" spans="1:18" s="29" customFormat="1" ht="21" hidden="1" x14ac:dyDescent="0.45">
      <c r="A52" s="57" t="e" cm="1">
        <f t="array" ref="A52">_xlfn.IFS(概要!$C$17=入力データ!$A$13,"３（１）",$C$17=入力データ!$A$14,"３（２）",$C$17=入力データ!$A$15,"３（３）")</f>
        <v>#N/A</v>
      </c>
      <c r="B52" s="64"/>
      <c r="C52" s="68"/>
      <c r="D52" s="68"/>
      <c r="E52" s="70"/>
      <c r="F52" s="67" t="s">
        <v>2</v>
      </c>
      <c r="G52" s="68"/>
      <c r="H52" s="58">
        <f t="shared" ref="H52:H54" si="10">ROUNDDOWN(I52*2/3,0)</f>
        <v>0</v>
      </c>
      <c r="I52" s="59">
        <f>IF(G52=入力データ!$A$9,ROUNDDOWN(E52*10/110,0),
IF(G52=入力データ!$A$10,IFERROR(ROUNDDOWN(E52*10/110*L52*M52/Q52,0),0)+IFERROR(ROUNDDOWN(E52*8/108*L52*O52/Q52,0),0),
IF(G52=入力データ!$A$11,IFERROR(ROUNDDOWN(E52*10/110*M52/Q52,0),0)+IFERROR(ROUNDDOWN(E52*10/110*L52*N52/Q52,0),0)+IFERROR(ROUNDDOWN(E52*8/108*O52/Q52,0),0)+IFERROR(ROUNDDOWN(E52*8/108*L52*P52/Q52,0),0),0)))</f>
        <v>0</v>
      </c>
      <c r="J52" s="76"/>
      <c r="K52" s="76"/>
      <c r="L52" s="60" t="str">
        <f>IF(J52="","",J52/K52)</f>
        <v/>
      </c>
      <c r="M52" s="76"/>
      <c r="N52" s="76"/>
      <c r="O52" s="76"/>
      <c r="P52" s="76"/>
      <c r="Q52" s="76"/>
      <c r="R52" s="61"/>
    </row>
    <row r="53" spans="1:18" s="29" customFormat="1" ht="21" hidden="1" x14ac:dyDescent="0.45">
      <c r="A53" s="57" t="e" cm="1">
        <f t="array" ref="A53">_xlfn.IFS(概要!$C$17=入力データ!$A$13,"３（１）",$C$17=入力データ!$A$14,"３（２）",$C$17=入力データ!$A$15,"３（３）")</f>
        <v>#N/A</v>
      </c>
      <c r="B53" s="64"/>
      <c r="C53" s="68"/>
      <c r="D53" s="68"/>
      <c r="E53" s="70"/>
      <c r="F53" s="67" t="s">
        <v>2</v>
      </c>
      <c r="G53" s="68"/>
      <c r="H53" s="58">
        <f t="shared" si="10"/>
        <v>0</v>
      </c>
      <c r="I53" s="59">
        <f>IF(G53=入力データ!$A$9,ROUNDDOWN(E53*10/110,0),
IF(G53=入力データ!$A$10,IFERROR(ROUNDDOWN(E53*10/110*L53*M53/Q53,0),0)+IFERROR(ROUNDDOWN(E53*8/108*L53*O53/Q53,0),0),
IF(G53=入力データ!$A$11,IFERROR(ROUNDDOWN(E53*10/110*M53/Q53,0),0)+IFERROR(ROUNDDOWN(E53*10/110*L53*N53/Q53,0),0)+IFERROR(ROUNDDOWN(E53*8/108*O53/Q53,0),0)+IFERROR(ROUNDDOWN(E53*8/108*L53*P53/Q53,0),0),0)))</f>
        <v>0</v>
      </c>
      <c r="J53" s="76"/>
      <c r="K53" s="76"/>
      <c r="L53" s="60" t="str">
        <f t="shared" ref="L53:L54" si="11">IF(J53="","",J53/K53)</f>
        <v/>
      </c>
      <c r="M53" s="76"/>
      <c r="N53" s="76"/>
      <c r="O53" s="76"/>
      <c r="P53" s="76"/>
      <c r="Q53" s="76"/>
      <c r="R53" s="61"/>
    </row>
    <row r="54" spans="1:18" s="29" customFormat="1" ht="21" hidden="1" x14ac:dyDescent="0.45">
      <c r="A54" s="57" t="e" cm="1">
        <f t="array" ref="A54">_xlfn.IFS(概要!$C$17=入力データ!$A$13,"３（１）",$C$17=入力データ!$A$14,"３（２）",$C$17=入力データ!$A$15,"３（３）")</f>
        <v>#N/A</v>
      </c>
      <c r="B54" s="64"/>
      <c r="C54" s="68"/>
      <c r="D54" s="68"/>
      <c r="E54" s="70"/>
      <c r="F54" s="67" t="s">
        <v>2</v>
      </c>
      <c r="G54" s="68"/>
      <c r="H54" s="58">
        <f t="shared" si="10"/>
        <v>0</v>
      </c>
      <c r="I54" s="59">
        <f>IF(G54=入力データ!$A$9,ROUNDDOWN(E54*10/110,0),
IF(G54=入力データ!$A$10,IFERROR(ROUNDDOWN(E54*10/110*L54*M54/Q54,0),0)+IFERROR(ROUNDDOWN(E54*8/108*L54*O54/Q54,0),0),
IF(G54=入力データ!$A$11,IFERROR(ROUNDDOWN(E54*10/110*M54/Q54,0),0)+IFERROR(ROUNDDOWN(E54*10/110*L54*N54/Q54,0),0)+IFERROR(ROUNDDOWN(E54*8/108*O54/Q54,0),0)+IFERROR(ROUNDDOWN(E54*8/108*L54*P54/Q54,0),0),0)))</f>
        <v>0</v>
      </c>
      <c r="J54" s="76"/>
      <c r="K54" s="76"/>
      <c r="L54" s="60" t="str">
        <f t="shared" si="11"/>
        <v/>
      </c>
      <c r="M54" s="76"/>
      <c r="N54" s="76"/>
      <c r="O54" s="76"/>
      <c r="P54" s="76"/>
      <c r="Q54" s="76"/>
      <c r="R54" s="61"/>
    </row>
    <row r="55" spans="1:18" s="29" customFormat="1" ht="21" hidden="1" x14ac:dyDescent="0.45">
      <c r="A55" s="57" t="e" cm="1">
        <f t="array" ref="A55">_xlfn.IFS(概要!$C$17=入力データ!$A$13,"３（１）",$C$17=入力データ!$A$14,"３（２）",$C$17=入力データ!$A$15,"３（３）")</f>
        <v>#N/A</v>
      </c>
      <c r="B55" s="64"/>
      <c r="C55" s="75"/>
      <c r="D55" s="75"/>
      <c r="E55" s="66"/>
      <c r="F55" s="67" t="s">
        <v>2</v>
      </c>
      <c r="G55" s="68"/>
      <c r="H55" s="58">
        <f>ROUNDDOWN(I55*2/3,0)</f>
        <v>0</v>
      </c>
      <c r="I55" s="59">
        <f>IF(G55=入力データ!$A$9,ROUNDDOWN(E55*10/110,0),
IF(G55=入力データ!$A$10,IFERROR(ROUNDDOWN(E55*10/110*L55*M55/Q55,0),0)+IFERROR(ROUNDDOWN(E55*8/108*L55*O55/Q55,0),0),
IF(G55=入力データ!$A$11,IFERROR(ROUNDDOWN(E55*10/110*M55/Q55,0),0)+IFERROR(ROUNDDOWN(E55*10/110*L55*N55/Q55,0),0)+IFERROR(ROUNDDOWN(E55*8/108*O55/Q55,0),0)+IFERROR(ROUNDDOWN(E55*8/108*L55*P55/Q55,0),0),0)))</f>
        <v>0</v>
      </c>
      <c r="J55" s="76"/>
      <c r="K55" s="76"/>
      <c r="L55" s="60" t="str">
        <f>IF(J55="","",J55/K55)</f>
        <v/>
      </c>
      <c r="M55" s="76"/>
      <c r="N55" s="76"/>
      <c r="O55" s="76"/>
      <c r="P55" s="76"/>
      <c r="Q55" s="76"/>
      <c r="R55" s="61"/>
    </row>
    <row r="56" spans="1:18" s="29" customFormat="1" ht="21" hidden="1" x14ac:dyDescent="0.45">
      <c r="A56" s="57" t="e" cm="1">
        <f t="array" ref="A56">_xlfn.IFS(概要!$C$17=入力データ!$A$13,"３（１）",$C$17=入力データ!$A$14,"３（２）",$C$17=入力データ!$A$15,"３（３）")</f>
        <v>#N/A</v>
      </c>
      <c r="B56" s="64"/>
      <c r="C56" s="68"/>
      <c r="D56" s="68"/>
      <c r="E56" s="70"/>
      <c r="F56" s="67" t="s">
        <v>2</v>
      </c>
      <c r="G56" s="68"/>
      <c r="H56" s="58">
        <f>ROUNDDOWN(I56*2/3,0)</f>
        <v>0</v>
      </c>
      <c r="I56" s="59">
        <f>IF(G56=入力データ!$A$9,ROUNDDOWN(E56*10/110,0),
IF(G56=入力データ!$A$10,IFERROR(ROUNDDOWN(E56*10/110*L56*M56/Q56,0),0)+IFERROR(ROUNDDOWN(E56*8/108*L56*O56/Q56,0),0),
IF(G56=入力データ!$A$11,IFERROR(ROUNDDOWN(E56*10/110*M56/Q56,0),0)+IFERROR(ROUNDDOWN(E56*10/110*L56*N56/Q56,0),0)+IFERROR(ROUNDDOWN(E56*8/108*O56/Q56,0),0)+IFERROR(ROUNDDOWN(E56*8/108*L56*P56/Q56,0),0),0)))</f>
        <v>0</v>
      </c>
      <c r="J56" s="76"/>
      <c r="K56" s="76"/>
      <c r="L56" s="60" t="str">
        <f>IF(J56="","",J56/K56)</f>
        <v/>
      </c>
      <c r="M56" s="76"/>
      <c r="N56" s="76"/>
      <c r="O56" s="76"/>
      <c r="P56" s="76"/>
      <c r="Q56" s="76"/>
      <c r="R56" s="61"/>
    </row>
    <row r="57" spans="1:18" s="29" customFormat="1" ht="21" hidden="1" x14ac:dyDescent="0.45">
      <c r="A57" s="57" t="e" cm="1">
        <f t="array" ref="A57">_xlfn.IFS(概要!$C$17=入力データ!$A$13,"３（１）",$C$17=入力データ!$A$14,"３（２）",$C$17=入力データ!$A$15,"３（３）")</f>
        <v>#N/A</v>
      </c>
      <c r="B57" s="64"/>
      <c r="C57" s="68"/>
      <c r="D57" s="68"/>
      <c r="E57" s="70"/>
      <c r="F57" s="67" t="s">
        <v>2</v>
      </c>
      <c r="G57" s="68"/>
      <c r="H57" s="58">
        <f t="shared" ref="H57:H59" si="12">ROUNDDOWN(I57*2/3,0)</f>
        <v>0</v>
      </c>
      <c r="I57" s="59">
        <f>IF(G57=入力データ!$A$9,ROUNDDOWN(E57*10/110,0),
IF(G57=入力データ!$A$10,IFERROR(ROUNDDOWN(E57*10/110*L57*M57/Q57,0),0)+IFERROR(ROUNDDOWN(E57*8/108*L57*O57/Q57,0),0),
IF(G57=入力データ!$A$11,IFERROR(ROUNDDOWN(E57*10/110*M57/Q57,0),0)+IFERROR(ROUNDDOWN(E57*10/110*L57*N57/Q57,0),0)+IFERROR(ROUNDDOWN(E57*8/108*O57/Q57,0),0)+IFERROR(ROUNDDOWN(E57*8/108*L57*P57/Q57,0),0),0)))</f>
        <v>0</v>
      </c>
      <c r="J57" s="76"/>
      <c r="K57" s="76"/>
      <c r="L57" s="60" t="str">
        <f>IF(J57="","",J57/K57)</f>
        <v/>
      </c>
      <c r="M57" s="76"/>
      <c r="N57" s="76"/>
      <c r="O57" s="76"/>
      <c r="P57" s="76"/>
      <c r="Q57" s="76"/>
      <c r="R57" s="61"/>
    </row>
    <row r="58" spans="1:18" s="29" customFormat="1" ht="21" hidden="1" x14ac:dyDescent="0.45">
      <c r="A58" s="57" t="e" cm="1">
        <f t="array" ref="A58">_xlfn.IFS(概要!$C$17=入力データ!$A$13,"３（１）",$C$17=入力データ!$A$14,"３（２）",$C$17=入力データ!$A$15,"３（３）")</f>
        <v>#N/A</v>
      </c>
      <c r="B58" s="64"/>
      <c r="C58" s="68"/>
      <c r="D58" s="68"/>
      <c r="E58" s="70"/>
      <c r="F58" s="67" t="s">
        <v>2</v>
      </c>
      <c r="G58" s="68"/>
      <c r="H58" s="58">
        <f t="shared" si="12"/>
        <v>0</v>
      </c>
      <c r="I58" s="59">
        <f>IF(G58=入力データ!$A$9,ROUNDDOWN(E58*10/110,0),
IF(G58=入力データ!$A$10,IFERROR(ROUNDDOWN(E58*10/110*L58*M58/Q58,0),0)+IFERROR(ROUNDDOWN(E58*8/108*L58*O58/Q58,0),0),
IF(G58=入力データ!$A$11,IFERROR(ROUNDDOWN(E58*10/110*M58/Q58,0),0)+IFERROR(ROUNDDOWN(E58*10/110*L58*N58/Q58,0),0)+IFERROR(ROUNDDOWN(E58*8/108*O58/Q58,0),0)+IFERROR(ROUNDDOWN(E58*8/108*L58*P58/Q58,0),0),0)))</f>
        <v>0</v>
      </c>
      <c r="J58" s="76"/>
      <c r="K58" s="76"/>
      <c r="L58" s="60" t="str">
        <f t="shared" ref="L58:L59" si="13">IF(J58="","",J58/K58)</f>
        <v/>
      </c>
      <c r="M58" s="76"/>
      <c r="N58" s="76"/>
      <c r="O58" s="76"/>
      <c r="P58" s="76"/>
      <c r="Q58" s="76"/>
      <c r="R58" s="61"/>
    </row>
    <row r="59" spans="1:18" s="29" customFormat="1" ht="21" hidden="1" x14ac:dyDescent="0.45">
      <c r="A59" s="57" t="e" cm="1">
        <f t="array" ref="A59">_xlfn.IFS(概要!$C$17=入力データ!$A$13,"３（１）",$C$17=入力データ!$A$14,"３（２）",$C$17=入力データ!$A$15,"３（３）")</f>
        <v>#N/A</v>
      </c>
      <c r="B59" s="64"/>
      <c r="C59" s="68"/>
      <c r="D59" s="68"/>
      <c r="E59" s="70"/>
      <c r="F59" s="67" t="s">
        <v>2</v>
      </c>
      <c r="G59" s="68"/>
      <c r="H59" s="58">
        <f t="shared" si="12"/>
        <v>0</v>
      </c>
      <c r="I59" s="59">
        <f>IF(G59=入力データ!$A$9,ROUNDDOWN(E59*10/110,0),
IF(G59=入力データ!$A$10,IFERROR(ROUNDDOWN(E59*10/110*L59*M59/Q59,0),0)+IFERROR(ROUNDDOWN(E59*8/108*L59*O59/Q59,0),0),
IF(G59=入力データ!$A$11,IFERROR(ROUNDDOWN(E59*10/110*M59/Q59,0),0)+IFERROR(ROUNDDOWN(E59*10/110*L59*N59/Q59,0),0)+IFERROR(ROUNDDOWN(E59*8/108*O59/Q59,0),0)+IFERROR(ROUNDDOWN(E59*8/108*L59*P59/Q59,0),0),0)))</f>
        <v>0</v>
      </c>
      <c r="J59" s="76"/>
      <c r="K59" s="76"/>
      <c r="L59" s="60" t="str">
        <f t="shared" si="13"/>
        <v/>
      </c>
      <c r="M59" s="76"/>
      <c r="N59" s="76"/>
      <c r="O59" s="76"/>
      <c r="P59" s="76"/>
      <c r="Q59" s="76"/>
      <c r="R59" s="61"/>
    </row>
    <row r="60" spans="1:18" s="29" customFormat="1" ht="21" hidden="1" x14ac:dyDescent="0.45">
      <c r="A60" s="57" t="e" cm="1">
        <f t="array" ref="A60">_xlfn.IFS(概要!$C$17=入力データ!$A$13,"３（１）",$C$17=入力データ!$A$14,"３（２）",$C$17=入力データ!$A$15,"３（３）")</f>
        <v>#N/A</v>
      </c>
      <c r="B60" s="64"/>
      <c r="C60" s="75"/>
      <c r="D60" s="75"/>
      <c r="E60" s="66"/>
      <c r="F60" s="67" t="s">
        <v>2</v>
      </c>
      <c r="G60" s="68"/>
      <c r="H60" s="58">
        <f>ROUNDDOWN(I60*2/3,0)</f>
        <v>0</v>
      </c>
      <c r="I60" s="59">
        <f>IF(G60=入力データ!$A$9,ROUNDDOWN(E60*10/110,0),
IF(G60=入力データ!$A$10,IFERROR(ROUNDDOWN(E60*10/110*L60*M60/Q60,0),0)+IFERROR(ROUNDDOWN(E60*8/108*L60*O60/Q60,0),0),
IF(G60=入力データ!$A$11,IFERROR(ROUNDDOWN(E60*10/110*M60/Q60,0),0)+IFERROR(ROUNDDOWN(E60*10/110*L60*N60/Q60,0),0)+IFERROR(ROUNDDOWN(E60*8/108*O60/Q60,0),0)+IFERROR(ROUNDDOWN(E60*8/108*L60*P60/Q60,0),0),0)))</f>
        <v>0</v>
      </c>
      <c r="J60" s="76"/>
      <c r="K60" s="76"/>
      <c r="L60" s="60" t="str">
        <f>IF(J60="","",J60/K60)</f>
        <v/>
      </c>
      <c r="M60" s="76"/>
      <c r="N60" s="76"/>
      <c r="O60" s="76"/>
      <c r="P60" s="76"/>
      <c r="Q60" s="76"/>
      <c r="R60" s="61"/>
    </row>
    <row r="61" spans="1:18" s="29" customFormat="1" ht="21" hidden="1" x14ac:dyDescent="0.45">
      <c r="A61" s="57" t="e" cm="1">
        <f t="array" ref="A61">_xlfn.IFS(概要!$C$17=入力データ!$A$13,"３（１）",$C$17=入力データ!$A$14,"３（２）",$C$17=入力データ!$A$15,"３（３）")</f>
        <v>#N/A</v>
      </c>
      <c r="B61" s="64"/>
      <c r="C61" s="68"/>
      <c r="D61" s="68"/>
      <c r="E61" s="70"/>
      <c r="F61" s="67" t="s">
        <v>2</v>
      </c>
      <c r="G61" s="68"/>
      <c r="H61" s="58">
        <f>ROUNDDOWN(I61*2/3,0)</f>
        <v>0</v>
      </c>
      <c r="I61" s="59">
        <f>IF(G61=入力データ!$A$9,ROUNDDOWN(E61*10/110,0),
IF(G61=入力データ!$A$10,IFERROR(ROUNDDOWN(E61*10/110*L61*M61/Q61,0),0)+IFERROR(ROUNDDOWN(E61*8/108*L61*O61/Q61,0),0),
IF(G61=入力データ!$A$11,IFERROR(ROUNDDOWN(E61*10/110*M61/Q61,0),0)+IFERROR(ROUNDDOWN(E61*10/110*L61*N61/Q61,0),0)+IFERROR(ROUNDDOWN(E61*8/108*O61/Q61,0),0)+IFERROR(ROUNDDOWN(E61*8/108*L61*P61/Q61,0),0),0)))</f>
        <v>0</v>
      </c>
      <c r="J61" s="76"/>
      <c r="K61" s="76"/>
      <c r="L61" s="60" t="str">
        <f>IF(J61="","",J61/K61)</f>
        <v/>
      </c>
      <c r="M61" s="76"/>
      <c r="N61" s="76"/>
      <c r="O61" s="76"/>
      <c r="P61" s="76"/>
      <c r="Q61" s="76"/>
      <c r="R61" s="61"/>
    </row>
    <row r="62" spans="1:18" s="29" customFormat="1" ht="21" hidden="1" x14ac:dyDescent="0.45">
      <c r="A62" s="57" t="e" cm="1">
        <f t="array" ref="A62">_xlfn.IFS(概要!$C$17=入力データ!$A$13,"３（１）",$C$17=入力データ!$A$14,"３（２）",$C$17=入力データ!$A$15,"３（３）")</f>
        <v>#N/A</v>
      </c>
      <c r="B62" s="64"/>
      <c r="C62" s="68"/>
      <c r="D62" s="68"/>
      <c r="E62" s="70"/>
      <c r="F62" s="67" t="s">
        <v>2</v>
      </c>
      <c r="G62" s="68"/>
      <c r="H62" s="58">
        <f t="shared" ref="H62:H64" si="14">ROUNDDOWN(I62*2/3,0)</f>
        <v>0</v>
      </c>
      <c r="I62" s="59">
        <f>IF(G62=入力データ!$A$9,ROUNDDOWN(E62*10/110,0),
IF(G62=入力データ!$A$10,IFERROR(ROUNDDOWN(E62*10/110*L62*M62/Q62,0),0)+IFERROR(ROUNDDOWN(E62*8/108*L62*O62/Q62,0),0),
IF(G62=入力データ!$A$11,IFERROR(ROUNDDOWN(E62*10/110*M62/Q62,0),0)+IFERROR(ROUNDDOWN(E62*10/110*L62*N62/Q62,0),0)+IFERROR(ROUNDDOWN(E62*8/108*O62/Q62,0),0)+IFERROR(ROUNDDOWN(E62*8/108*L62*P62/Q62,0),0),0)))</f>
        <v>0</v>
      </c>
      <c r="J62" s="76"/>
      <c r="K62" s="76"/>
      <c r="L62" s="60" t="str">
        <f>IF(J62="","",J62/K62)</f>
        <v/>
      </c>
      <c r="M62" s="76"/>
      <c r="N62" s="76"/>
      <c r="O62" s="76"/>
      <c r="P62" s="76"/>
      <c r="Q62" s="76"/>
      <c r="R62" s="61"/>
    </row>
    <row r="63" spans="1:18" s="29" customFormat="1" ht="21" hidden="1" x14ac:dyDescent="0.45">
      <c r="A63" s="57" t="e" cm="1">
        <f t="array" ref="A63">_xlfn.IFS(概要!$C$17=入力データ!$A$13,"３（１）",$C$17=入力データ!$A$14,"３（２）",$C$17=入力データ!$A$15,"３（３）")</f>
        <v>#N/A</v>
      </c>
      <c r="B63" s="64"/>
      <c r="C63" s="68"/>
      <c r="D63" s="68"/>
      <c r="E63" s="70"/>
      <c r="F63" s="67" t="s">
        <v>2</v>
      </c>
      <c r="G63" s="68"/>
      <c r="H63" s="58">
        <f t="shared" si="14"/>
        <v>0</v>
      </c>
      <c r="I63" s="59">
        <f>IF(G63=入力データ!$A$9,ROUNDDOWN(E63*10/110,0),
IF(G63=入力データ!$A$10,IFERROR(ROUNDDOWN(E63*10/110*L63*M63/Q63,0),0)+IFERROR(ROUNDDOWN(E63*8/108*L63*O63/Q63,0),0),
IF(G63=入力データ!$A$11,IFERROR(ROUNDDOWN(E63*10/110*M63/Q63,0),0)+IFERROR(ROUNDDOWN(E63*10/110*L63*N63/Q63,0),0)+IFERROR(ROUNDDOWN(E63*8/108*O63/Q63,0),0)+IFERROR(ROUNDDOWN(E63*8/108*L63*P63/Q63,0),0),0)))</f>
        <v>0</v>
      </c>
      <c r="J63" s="76"/>
      <c r="K63" s="76"/>
      <c r="L63" s="60" t="str">
        <f t="shared" ref="L63:L64" si="15">IF(J63="","",J63/K63)</f>
        <v/>
      </c>
      <c r="M63" s="76"/>
      <c r="N63" s="76"/>
      <c r="O63" s="76"/>
      <c r="P63" s="76"/>
      <c r="Q63" s="76"/>
      <c r="R63" s="61"/>
    </row>
    <row r="64" spans="1:18" s="29" customFormat="1" ht="21" hidden="1" x14ac:dyDescent="0.45">
      <c r="A64" s="57" t="e" cm="1">
        <f t="array" ref="A64">_xlfn.IFS(概要!$C$17=入力データ!$A$13,"３（１）",$C$17=入力データ!$A$14,"３（２）",$C$17=入力データ!$A$15,"３（３）")</f>
        <v>#N/A</v>
      </c>
      <c r="B64" s="64"/>
      <c r="C64" s="68"/>
      <c r="D64" s="68"/>
      <c r="E64" s="70"/>
      <c r="F64" s="67" t="s">
        <v>2</v>
      </c>
      <c r="G64" s="68"/>
      <c r="H64" s="58">
        <f t="shared" si="14"/>
        <v>0</v>
      </c>
      <c r="I64" s="59">
        <f>IF(G64=入力データ!$A$9,ROUNDDOWN(E64*10/110,0),
IF(G64=入力データ!$A$10,IFERROR(ROUNDDOWN(E64*10/110*L64*M64/Q64,0),0)+IFERROR(ROUNDDOWN(E64*8/108*L64*O64/Q64,0),0),
IF(G64=入力データ!$A$11,IFERROR(ROUNDDOWN(E64*10/110*M64/Q64,0),0)+IFERROR(ROUNDDOWN(E64*10/110*L64*N64/Q64,0),0)+IFERROR(ROUNDDOWN(E64*8/108*O64/Q64,0),0)+IFERROR(ROUNDDOWN(E64*8/108*L64*P64/Q64,0),0),0)))</f>
        <v>0</v>
      </c>
      <c r="J64" s="76"/>
      <c r="K64" s="76"/>
      <c r="L64" s="60" t="str">
        <f t="shared" si="15"/>
        <v/>
      </c>
      <c r="M64" s="76"/>
      <c r="N64" s="76"/>
      <c r="O64" s="76"/>
      <c r="P64" s="76"/>
      <c r="Q64" s="76"/>
      <c r="R64" s="61"/>
    </row>
    <row r="65" spans="1:18" s="29" customFormat="1" ht="21" hidden="1" x14ac:dyDescent="0.45">
      <c r="A65" s="57" t="e" cm="1">
        <f t="array" ref="A65">_xlfn.IFS(概要!$C$17=入力データ!$A$13,"３（１）",$C$17=入力データ!$A$14,"３（２）",$C$17=入力データ!$A$15,"３（３）")</f>
        <v>#N/A</v>
      </c>
      <c r="B65" s="64"/>
      <c r="C65" s="75"/>
      <c r="D65" s="75"/>
      <c r="E65" s="66"/>
      <c r="F65" s="67" t="s">
        <v>2</v>
      </c>
      <c r="G65" s="68"/>
      <c r="H65" s="58">
        <f>ROUNDDOWN(I65*2/3,0)</f>
        <v>0</v>
      </c>
      <c r="I65" s="59">
        <f>IF(G65=入力データ!$A$9,ROUNDDOWN(E65*10/110,0),
IF(G65=入力データ!$A$10,IFERROR(ROUNDDOWN(E65*10/110*L65*M65/Q65,0),0)+IFERROR(ROUNDDOWN(E65*8/108*L65*O65/Q65,0),0),
IF(G65=入力データ!$A$11,IFERROR(ROUNDDOWN(E65*10/110*M65/Q65,0),0)+IFERROR(ROUNDDOWN(E65*10/110*L65*N65/Q65,0),0)+IFERROR(ROUNDDOWN(E65*8/108*O65/Q65,0),0)+IFERROR(ROUNDDOWN(E65*8/108*L65*P65/Q65,0),0),0)))</f>
        <v>0</v>
      </c>
      <c r="J65" s="76"/>
      <c r="K65" s="76"/>
      <c r="L65" s="60" t="str">
        <f>IF(J65="","",J65/K65)</f>
        <v/>
      </c>
      <c r="M65" s="76"/>
      <c r="N65" s="76"/>
      <c r="O65" s="76"/>
      <c r="P65" s="76"/>
      <c r="Q65" s="76"/>
      <c r="R65" s="61"/>
    </row>
    <row r="66" spans="1:18" s="29" customFormat="1" ht="21" hidden="1" x14ac:dyDescent="0.45">
      <c r="A66" s="57" t="e" cm="1">
        <f t="array" ref="A66">_xlfn.IFS(概要!$C$17=入力データ!$A$13,"３（１）",$C$17=入力データ!$A$14,"３（２）",$C$17=入力データ!$A$15,"３（３）")</f>
        <v>#N/A</v>
      </c>
      <c r="B66" s="64"/>
      <c r="C66" s="68"/>
      <c r="D66" s="68"/>
      <c r="E66" s="70"/>
      <c r="F66" s="67" t="s">
        <v>2</v>
      </c>
      <c r="G66" s="68"/>
      <c r="H66" s="58">
        <f>ROUNDDOWN(I66*2/3,0)</f>
        <v>0</v>
      </c>
      <c r="I66" s="59">
        <f>IF(G66=入力データ!$A$9,ROUNDDOWN(E66*10/110,0),
IF(G66=入力データ!$A$10,IFERROR(ROUNDDOWN(E66*10/110*L66*M66/Q66,0),0)+IFERROR(ROUNDDOWN(E66*8/108*L66*O66/Q66,0),0),
IF(G66=入力データ!$A$11,IFERROR(ROUNDDOWN(E66*10/110*M66/Q66,0),0)+IFERROR(ROUNDDOWN(E66*10/110*L66*N66/Q66,0),0)+IFERROR(ROUNDDOWN(E66*8/108*O66/Q66,0),0)+IFERROR(ROUNDDOWN(E66*8/108*L66*P66/Q66,0),0),0)))</f>
        <v>0</v>
      </c>
      <c r="J66" s="76"/>
      <c r="K66" s="76"/>
      <c r="L66" s="60" t="str">
        <f>IF(J66="","",J66/K66)</f>
        <v/>
      </c>
      <c r="M66" s="76"/>
      <c r="N66" s="76"/>
      <c r="O66" s="76"/>
      <c r="P66" s="76"/>
      <c r="Q66" s="76"/>
      <c r="R66" s="61"/>
    </row>
    <row r="67" spans="1:18" s="29" customFormat="1" ht="21" hidden="1" x14ac:dyDescent="0.45">
      <c r="A67" s="57" t="e" cm="1">
        <f t="array" ref="A67">_xlfn.IFS(概要!$C$17=入力データ!$A$13,"３（１）",$C$17=入力データ!$A$14,"３（２）",$C$17=入力データ!$A$15,"３（３）")</f>
        <v>#N/A</v>
      </c>
      <c r="B67" s="64"/>
      <c r="C67" s="68"/>
      <c r="D67" s="68"/>
      <c r="E67" s="70"/>
      <c r="F67" s="67" t="s">
        <v>2</v>
      </c>
      <c r="G67" s="68"/>
      <c r="H67" s="58">
        <f t="shared" ref="H67:H69" si="16">ROUNDDOWN(I67*2/3,0)</f>
        <v>0</v>
      </c>
      <c r="I67" s="59">
        <f>IF(G67=入力データ!$A$9,ROUNDDOWN(E67*10/110,0),
IF(G67=入力データ!$A$10,IFERROR(ROUNDDOWN(E67*10/110*L67*M67/Q67,0),0)+IFERROR(ROUNDDOWN(E67*8/108*L67*O67/Q67,0),0),
IF(G67=入力データ!$A$11,IFERROR(ROUNDDOWN(E67*10/110*M67/Q67,0),0)+IFERROR(ROUNDDOWN(E67*10/110*L67*N67/Q67,0),0)+IFERROR(ROUNDDOWN(E67*8/108*O67/Q67,0),0)+IFERROR(ROUNDDOWN(E67*8/108*L67*P67/Q67,0),0),0)))</f>
        <v>0</v>
      </c>
      <c r="J67" s="76"/>
      <c r="K67" s="76"/>
      <c r="L67" s="60" t="str">
        <f>IF(J67="","",J67/K67)</f>
        <v/>
      </c>
      <c r="M67" s="76"/>
      <c r="N67" s="76"/>
      <c r="O67" s="76"/>
      <c r="P67" s="76"/>
      <c r="Q67" s="76"/>
      <c r="R67" s="61"/>
    </row>
    <row r="68" spans="1:18" s="29" customFormat="1" ht="21" hidden="1" x14ac:dyDescent="0.45">
      <c r="A68" s="57" t="e" cm="1">
        <f t="array" ref="A68">_xlfn.IFS(概要!$C$17=入力データ!$A$13,"３（１）",$C$17=入力データ!$A$14,"３（２）",$C$17=入力データ!$A$15,"３（３）")</f>
        <v>#N/A</v>
      </c>
      <c r="B68" s="64"/>
      <c r="C68" s="68"/>
      <c r="D68" s="68"/>
      <c r="E68" s="70"/>
      <c r="F68" s="67" t="s">
        <v>2</v>
      </c>
      <c r="G68" s="68"/>
      <c r="H68" s="58">
        <f t="shared" si="16"/>
        <v>0</v>
      </c>
      <c r="I68" s="59">
        <f>IF(G68=入力データ!$A$9,ROUNDDOWN(E68*10/110,0),
IF(G68=入力データ!$A$10,IFERROR(ROUNDDOWN(E68*10/110*L68*M68/Q68,0),0)+IFERROR(ROUNDDOWN(E68*8/108*L68*O68/Q68,0),0),
IF(G68=入力データ!$A$11,IFERROR(ROUNDDOWN(E68*10/110*M68/Q68,0),0)+IFERROR(ROUNDDOWN(E68*10/110*L68*N68/Q68,0),0)+IFERROR(ROUNDDOWN(E68*8/108*O68/Q68,0),0)+IFERROR(ROUNDDOWN(E68*8/108*L68*P68/Q68,0),0),0)))</f>
        <v>0</v>
      </c>
      <c r="J68" s="76"/>
      <c r="K68" s="76"/>
      <c r="L68" s="60" t="str">
        <f t="shared" ref="L68:L69" si="17">IF(J68="","",J68/K68)</f>
        <v/>
      </c>
      <c r="M68" s="76"/>
      <c r="N68" s="76"/>
      <c r="O68" s="76"/>
      <c r="P68" s="76"/>
      <c r="Q68" s="76"/>
      <c r="R68" s="61"/>
    </row>
    <row r="69" spans="1:18" s="29" customFormat="1" ht="21" hidden="1" x14ac:dyDescent="0.45">
      <c r="A69" s="57" t="e" cm="1">
        <f t="array" ref="A69">_xlfn.IFS(概要!$C$17=入力データ!$A$13,"３（１）",$C$17=入力データ!$A$14,"３（２）",$C$17=入力データ!$A$15,"３（３）")</f>
        <v>#N/A</v>
      </c>
      <c r="B69" s="64"/>
      <c r="C69" s="68"/>
      <c r="D69" s="68"/>
      <c r="E69" s="70"/>
      <c r="F69" s="67" t="s">
        <v>2</v>
      </c>
      <c r="G69" s="68"/>
      <c r="H69" s="58">
        <f t="shared" si="16"/>
        <v>0</v>
      </c>
      <c r="I69" s="59">
        <f>IF(G69=入力データ!$A$9,ROUNDDOWN(E69*10/110,0),
IF(G69=入力データ!$A$10,IFERROR(ROUNDDOWN(E69*10/110*L69*M69/Q69,0),0)+IFERROR(ROUNDDOWN(E69*8/108*L69*O69/Q69,0),0),
IF(G69=入力データ!$A$11,IFERROR(ROUNDDOWN(E69*10/110*M69/Q69,0),0)+IFERROR(ROUNDDOWN(E69*10/110*L69*N69/Q69,0),0)+IFERROR(ROUNDDOWN(E69*8/108*O69/Q69,0),0)+IFERROR(ROUNDDOWN(E69*8/108*L69*P69/Q69,0),0),0)))</f>
        <v>0</v>
      </c>
      <c r="J69" s="76"/>
      <c r="K69" s="76"/>
      <c r="L69" s="60" t="str">
        <f t="shared" si="17"/>
        <v/>
      </c>
      <c r="M69" s="76"/>
      <c r="N69" s="76"/>
      <c r="O69" s="76"/>
      <c r="P69" s="76"/>
      <c r="Q69" s="76"/>
      <c r="R69" s="61"/>
    </row>
    <row r="70" spans="1:18" s="29" customFormat="1" ht="21" hidden="1" x14ac:dyDescent="0.45">
      <c r="A70" s="57" t="e" cm="1">
        <f t="array" ref="A70">_xlfn.IFS(概要!$C$17=入力データ!$A$13,"３（１）",$C$17=入力データ!$A$14,"３（２）",$C$17=入力データ!$A$15,"３（３）")</f>
        <v>#N/A</v>
      </c>
      <c r="B70" s="64"/>
      <c r="C70" s="75"/>
      <c r="D70" s="75"/>
      <c r="E70" s="66"/>
      <c r="F70" s="67" t="s">
        <v>2</v>
      </c>
      <c r="G70" s="68"/>
      <c r="H70" s="58">
        <f>ROUNDDOWN(I70*2/3,0)</f>
        <v>0</v>
      </c>
      <c r="I70" s="59">
        <f>IF(G70=入力データ!$A$9,ROUNDDOWN(E70*10/110,0),
IF(G70=入力データ!$A$10,IFERROR(ROUNDDOWN(E70*10/110*L70*M70/Q70,0),0)+IFERROR(ROUNDDOWN(E70*8/108*L70*O70/Q70,0),0),
IF(G70=入力データ!$A$11,IFERROR(ROUNDDOWN(E70*10/110*M70/Q70,0),0)+IFERROR(ROUNDDOWN(E70*10/110*L70*N70/Q70,0),0)+IFERROR(ROUNDDOWN(E70*8/108*O70/Q70,0),0)+IFERROR(ROUNDDOWN(E70*8/108*L70*P70/Q70,0),0),0)))</f>
        <v>0</v>
      </c>
      <c r="J70" s="76"/>
      <c r="K70" s="76"/>
      <c r="L70" s="60" t="str">
        <f>IF(J70="","",J70/K70)</f>
        <v/>
      </c>
      <c r="M70" s="76"/>
      <c r="N70" s="76"/>
      <c r="O70" s="76"/>
      <c r="P70" s="76"/>
      <c r="Q70" s="76"/>
      <c r="R70" s="61"/>
    </row>
    <row r="71" spans="1:18" s="29" customFormat="1" ht="21" hidden="1" x14ac:dyDescent="0.45">
      <c r="A71" s="57" t="e" cm="1">
        <f t="array" ref="A71">_xlfn.IFS(概要!$C$17=入力データ!$A$13,"３（１）",$C$17=入力データ!$A$14,"３（２）",$C$17=入力データ!$A$15,"３（３）")</f>
        <v>#N/A</v>
      </c>
      <c r="B71" s="64"/>
      <c r="C71" s="68"/>
      <c r="D71" s="68"/>
      <c r="E71" s="70"/>
      <c r="F71" s="67" t="s">
        <v>2</v>
      </c>
      <c r="G71" s="68"/>
      <c r="H71" s="58">
        <f>ROUNDDOWN(I71*2/3,0)</f>
        <v>0</v>
      </c>
      <c r="I71" s="59">
        <f>IF(G71=入力データ!$A$9,ROUNDDOWN(E71*10/110,0),
IF(G71=入力データ!$A$10,IFERROR(ROUNDDOWN(E71*10/110*L71*M71/Q71,0),0)+IFERROR(ROUNDDOWN(E71*8/108*L71*O71/Q71,0),0),
IF(G71=入力データ!$A$11,IFERROR(ROUNDDOWN(E71*10/110*M71/Q71,0),0)+IFERROR(ROUNDDOWN(E71*10/110*L71*N71/Q71,0),0)+IFERROR(ROUNDDOWN(E71*8/108*O71/Q71,0),0)+IFERROR(ROUNDDOWN(E71*8/108*L71*P71/Q71,0),0),0)))</f>
        <v>0</v>
      </c>
      <c r="J71" s="76"/>
      <c r="K71" s="76"/>
      <c r="L71" s="60" t="str">
        <f>IF(J71="","",J71/K71)</f>
        <v/>
      </c>
      <c r="M71" s="76"/>
      <c r="N71" s="76"/>
      <c r="O71" s="76"/>
      <c r="P71" s="76"/>
      <c r="Q71" s="76"/>
      <c r="R71" s="61"/>
    </row>
    <row r="72" spans="1:18" s="29" customFormat="1" ht="21" hidden="1" x14ac:dyDescent="0.45">
      <c r="A72" s="57" t="e" cm="1">
        <f t="array" ref="A72">_xlfn.IFS(概要!$C$17=入力データ!$A$13,"３（１）",$C$17=入力データ!$A$14,"３（２）",$C$17=入力データ!$A$15,"３（３）")</f>
        <v>#N/A</v>
      </c>
      <c r="B72" s="64"/>
      <c r="C72" s="68"/>
      <c r="D72" s="68"/>
      <c r="E72" s="70"/>
      <c r="F72" s="67" t="s">
        <v>2</v>
      </c>
      <c r="G72" s="68"/>
      <c r="H72" s="58">
        <f t="shared" ref="H72:H74" si="18">ROUNDDOWN(I72*2/3,0)</f>
        <v>0</v>
      </c>
      <c r="I72" s="59">
        <f>IF(G72=入力データ!$A$9,ROUNDDOWN(E72*10/110,0),
IF(G72=入力データ!$A$10,IFERROR(ROUNDDOWN(E72*10/110*L72*M72/Q72,0),0)+IFERROR(ROUNDDOWN(E72*8/108*L72*O72/Q72,0),0),
IF(G72=入力データ!$A$11,IFERROR(ROUNDDOWN(E72*10/110*M72/Q72,0),0)+IFERROR(ROUNDDOWN(E72*10/110*L72*N72/Q72,0),0)+IFERROR(ROUNDDOWN(E72*8/108*O72/Q72,0),0)+IFERROR(ROUNDDOWN(E72*8/108*L72*P72/Q72,0),0),0)))</f>
        <v>0</v>
      </c>
      <c r="J72" s="76"/>
      <c r="K72" s="76"/>
      <c r="L72" s="60" t="str">
        <f>IF(J72="","",J72/K72)</f>
        <v/>
      </c>
      <c r="M72" s="76"/>
      <c r="N72" s="76"/>
      <c r="O72" s="76"/>
      <c r="P72" s="76"/>
      <c r="Q72" s="76"/>
      <c r="R72" s="61"/>
    </row>
    <row r="73" spans="1:18" s="29" customFormat="1" ht="21" hidden="1" x14ac:dyDescent="0.45">
      <c r="A73" s="57" t="e" cm="1">
        <f t="array" ref="A73">_xlfn.IFS(概要!$C$17=入力データ!$A$13,"３（１）",$C$17=入力データ!$A$14,"３（２）",$C$17=入力データ!$A$15,"３（３）")</f>
        <v>#N/A</v>
      </c>
      <c r="B73" s="64"/>
      <c r="C73" s="68"/>
      <c r="D73" s="68"/>
      <c r="E73" s="70"/>
      <c r="F73" s="67" t="s">
        <v>2</v>
      </c>
      <c r="G73" s="68"/>
      <c r="H73" s="58">
        <f t="shared" si="18"/>
        <v>0</v>
      </c>
      <c r="I73" s="59">
        <f>IF(G73=入力データ!$A$9,ROUNDDOWN(E73*10/110,0),
IF(G73=入力データ!$A$10,IFERROR(ROUNDDOWN(E73*10/110*L73*M73/Q73,0),0)+IFERROR(ROUNDDOWN(E73*8/108*L73*O73/Q73,0),0),
IF(G73=入力データ!$A$11,IFERROR(ROUNDDOWN(E73*10/110*M73/Q73,0),0)+IFERROR(ROUNDDOWN(E73*10/110*L73*N73/Q73,0),0)+IFERROR(ROUNDDOWN(E73*8/108*O73/Q73,0),0)+IFERROR(ROUNDDOWN(E73*8/108*L73*P73/Q73,0),0),0)))</f>
        <v>0</v>
      </c>
      <c r="J73" s="76"/>
      <c r="K73" s="76"/>
      <c r="L73" s="60" t="str">
        <f t="shared" ref="L73:L74" si="19">IF(J73="","",J73/K73)</f>
        <v/>
      </c>
      <c r="M73" s="76"/>
      <c r="N73" s="76"/>
      <c r="O73" s="76"/>
      <c r="P73" s="76"/>
      <c r="Q73" s="76"/>
      <c r="R73" s="61"/>
    </row>
    <row r="74" spans="1:18" s="29" customFormat="1" ht="21" hidden="1" x14ac:dyDescent="0.45">
      <c r="A74" s="57" t="e" cm="1">
        <f t="array" ref="A74">_xlfn.IFS(概要!$C$17=入力データ!$A$13,"３（１）",$C$17=入力データ!$A$14,"３（２）",$C$17=入力データ!$A$15,"３（３）")</f>
        <v>#N/A</v>
      </c>
      <c r="B74" s="64"/>
      <c r="C74" s="68"/>
      <c r="D74" s="68"/>
      <c r="E74" s="70"/>
      <c r="F74" s="67" t="s">
        <v>2</v>
      </c>
      <c r="G74" s="68"/>
      <c r="H74" s="58">
        <f t="shared" si="18"/>
        <v>0</v>
      </c>
      <c r="I74" s="59">
        <f>IF(G74=入力データ!$A$9,ROUNDDOWN(E74*10/110,0),
IF(G74=入力データ!$A$10,IFERROR(ROUNDDOWN(E74*10/110*L74*M74/Q74,0),0)+IFERROR(ROUNDDOWN(E74*8/108*L74*O74/Q74,0),0),
IF(G74=入力データ!$A$11,IFERROR(ROUNDDOWN(E74*10/110*M74/Q74,0),0)+IFERROR(ROUNDDOWN(E74*10/110*L74*N74/Q74,0),0)+IFERROR(ROUNDDOWN(E74*8/108*O74/Q74,0),0)+IFERROR(ROUNDDOWN(E74*8/108*L74*P74/Q74,0),0),0)))</f>
        <v>0</v>
      </c>
      <c r="J74" s="76"/>
      <c r="K74" s="76"/>
      <c r="L74" s="60" t="str">
        <f t="shared" si="19"/>
        <v/>
      </c>
      <c r="M74" s="76"/>
      <c r="N74" s="76"/>
      <c r="O74" s="76"/>
      <c r="P74" s="76"/>
      <c r="Q74" s="76"/>
      <c r="R74" s="61"/>
    </row>
    <row r="75" spans="1:18" s="29" customFormat="1" ht="21" hidden="1" x14ac:dyDescent="0.45">
      <c r="A75" s="57" t="e" cm="1">
        <f t="array" ref="A75">_xlfn.IFS(概要!$C$17=入力データ!$A$13,"３（１）",$C$17=入力データ!$A$14,"３（２）",$C$17=入力データ!$A$15,"３（３）")</f>
        <v>#N/A</v>
      </c>
      <c r="B75" s="64"/>
      <c r="C75" s="75"/>
      <c r="D75" s="75"/>
      <c r="E75" s="66"/>
      <c r="F75" s="67" t="s">
        <v>2</v>
      </c>
      <c r="G75" s="68"/>
      <c r="H75" s="58">
        <f>ROUNDDOWN(I75*2/3,0)</f>
        <v>0</v>
      </c>
      <c r="I75" s="59">
        <f>IF(G75=入力データ!$A$9,ROUNDDOWN(E75*10/110,0),
IF(G75=入力データ!$A$10,IFERROR(ROUNDDOWN(E75*10/110*L75*M75/Q75,0),0)+IFERROR(ROUNDDOWN(E75*8/108*L75*O75/Q75,0),0),
IF(G75=入力データ!$A$11,IFERROR(ROUNDDOWN(E75*10/110*M75/Q75,0),0)+IFERROR(ROUNDDOWN(E75*10/110*L75*N75/Q75,0),0)+IFERROR(ROUNDDOWN(E75*8/108*O75/Q75,0),0)+IFERROR(ROUNDDOWN(E75*8/108*L75*P75/Q75,0),0),0)))</f>
        <v>0</v>
      </c>
      <c r="J75" s="76"/>
      <c r="K75" s="76"/>
      <c r="L75" s="60" t="str">
        <f>IF(J75="","",J75/K75)</f>
        <v/>
      </c>
      <c r="M75" s="76"/>
      <c r="N75" s="76"/>
      <c r="O75" s="76"/>
      <c r="P75" s="76"/>
      <c r="Q75" s="76"/>
      <c r="R75" s="61"/>
    </row>
    <row r="76" spans="1:18" s="29" customFormat="1" ht="21" hidden="1" x14ac:dyDescent="0.45">
      <c r="A76" s="57" t="e" cm="1">
        <f t="array" ref="A76">_xlfn.IFS(概要!$C$17=入力データ!$A$13,"３（１）",$C$17=入力データ!$A$14,"３（２）",$C$17=入力データ!$A$15,"３（３）")</f>
        <v>#N/A</v>
      </c>
      <c r="B76" s="64"/>
      <c r="C76" s="68"/>
      <c r="D76" s="68"/>
      <c r="E76" s="70"/>
      <c r="F76" s="67" t="s">
        <v>2</v>
      </c>
      <c r="G76" s="68"/>
      <c r="H76" s="58">
        <f>ROUNDDOWN(I76*2/3,0)</f>
        <v>0</v>
      </c>
      <c r="I76" s="59">
        <f>IF(G76=入力データ!$A$9,ROUNDDOWN(E76*10/110,0),
IF(G76=入力データ!$A$10,IFERROR(ROUNDDOWN(E76*10/110*L76*M76/Q76,0),0)+IFERROR(ROUNDDOWN(E76*8/108*L76*O76/Q76,0),0),
IF(G76=入力データ!$A$11,IFERROR(ROUNDDOWN(E76*10/110*M76/Q76,0),0)+IFERROR(ROUNDDOWN(E76*10/110*L76*N76/Q76,0),0)+IFERROR(ROUNDDOWN(E76*8/108*O76/Q76,0),0)+IFERROR(ROUNDDOWN(E76*8/108*L76*P76/Q76,0),0),0)))</f>
        <v>0</v>
      </c>
      <c r="J76" s="76"/>
      <c r="K76" s="76"/>
      <c r="L76" s="60" t="str">
        <f>IF(J76="","",J76/K76)</f>
        <v/>
      </c>
      <c r="M76" s="76"/>
      <c r="N76" s="76"/>
      <c r="O76" s="76"/>
      <c r="P76" s="76"/>
      <c r="Q76" s="76"/>
      <c r="R76" s="61"/>
    </row>
    <row r="77" spans="1:18" s="29" customFormat="1" ht="21" hidden="1" x14ac:dyDescent="0.45">
      <c r="A77" s="57" t="e" cm="1">
        <f t="array" ref="A77">_xlfn.IFS(概要!$C$17=入力データ!$A$13,"３（１）",$C$17=入力データ!$A$14,"３（２）",$C$17=入力データ!$A$15,"３（３）")</f>
        <v>#N/A</v>
      </c>
      <c r="B77" s="64"/>
      <c r="C77" s="68"/>
      <c r="D77" s="68"/>
      <c r="E77" s="70"/>
      <c r="F77" s="67" t="s">
        <v>2</v>
      </c>
      <c r="G77" s="68"/>
      <c r="H77" s="58">
        <f t="shared" ref="H77:H79" si="20">ROUNDDOWN(I77*2/3,0)</f>
        <v>0</v>
      </c>
      <c r="I77" s="59">
        <f>IF(G77=入力データ!$A$9,ROUNDDOWN(E77*10/110,0),
IF(G77=入力データ!$A$10,IFERROR(ROUNDDOWN(E77*10/110*L77*M77/Q77,0),0)+IFERROR(ROUNDDOWN(E77*8/108*L77*O77/Q77,0),0),
IF(G77=入力データ!$A$11,IFERROR(ROUNDDOWN(E77*10/110*M77/Q77,0),0)+IFERROR(ROUNDDOWN(E77*10/110*L77*N77/Q77,0),0)+IFERROR(ROUNDDOWN(E77*8/108*O77/Q77,0),0)+IFERROR(ROUNDDOWN(E77*8/108*L77*P77/Q77,0),0),0)))</f>
        <v>0</v>
      </c>
      <c r="J77" s="76"/>
      <c r="K77" s="76"/>
      <c r="L77" s="60" t="str">
        <f>IF(J77="","",J77/K77)</f>
        <v/>
      </c>
      <c r="M77" s="76"/>
      <c r="N77" s="76"/>
      <c r="O77" s="76"/>
      <c r="P77" s="76"/>
      <c r="Q77" s="76"/>
      <c r="R77" s="61"/>
    </row>
    <row r="78" spans="1:18" s="29" customFormat="1" ht="21" hidden="1" x14ac:dyDescent="0.45">
      <c r="A78" s="57" t="e" cm="1">
        <f t="array" ref="A78">_xlfn.IFS(概要!$C$17=入力データ!$A$13,"３（１）",$C$17=入力データ!$A$14,"３（２）",$C$17=入力データ!$A$15,"３（３）")</f>
        <v>#N/A</v>
      </c>
      <c r="B78" s="64"/>
      <c r="C78" s="68"/>
      <c r="D78" s="68"/>
      <c r="E78" s="70"/>
      <c r="F78" s="67" t="s">
        <v>2</v>
      </c>
      <c r="G78" s="68"/>
      <c r="H78" s="58">
        <f t="shared" si="20"/>
        <v>0</v>
      </c>
      <c r="I78" s="59">
        <f>IF(G78=入力データ!$A$9,ROUNDDOWN(E78*10/110,0),
IF(G78=入力データ!$A$10,IFERROR(ROUNDDOWN(E78*10/110*L78*M78/Q78,0),0)+IFERROR(ROUNDDOWN(E78*8/108*L78*O78/Q78,0),0),
IF(G78=入力データ!$A$11,IFERROR(ROUNDDOWN(E78*10/110*M78/Q78,0),0)+IFERROR(ROUNDDOWN(E78*10/110*L78*N78/Q78,0),0)+IFERROR(ROUNDDOWN(E78*8/108*O78/Q78,0),0)+IFERROR(ROUNDDOWN(E78*8/108*L78*P78/Q78,0),0),0)))</f>
        <v>0</v>
      </c>
      <c r="J78" s="76"/>
      <c r="K78" s="76"/>
      <c r="L78" s="60" t="str">
        <f t="shared" ref="L78:L79" si="21">IF(J78="","",J78/K78)</f>
        <v/>
      </c>
      <c r="M78" s="76"/>
      <c r="N78" s="76"/>
      <c r="O78" s="76"/>
      <c r="P78" s="76"/>
      <c r="Q78" s="76"/>
      <c r="R78" s="61"/>
    </row>
    <row r="79" spans="1:18" s="29" customFormat="1" ht="21" hidden="1" x14ac:dyDescent="0.45">
      <c r="A79" s="57" t="e" cm="1">
        <f t="array" ref="A79">_xlfn.IFS(概要!$C$17=入力データ!$A$13,"３（１）",$C$17=入力データ!$A$14,"３（２）",$C$17=入力データ!$A$15,"３（３）")</f>
        <v>#N/A</v>
      </c>
      <c r="B79" s="64"/>
      <c r="C79" s="68"/>
      <c r="D79" s="68"/>
      <c r="E79" s="70"/>
      <c r="F79" s="67" t="s">
        <v>2</v>
      </c>
      <c r="G79" s="68"/>
      <c r="H79" s="58">
        <f t="shared" si="20"/>
        <v>0</v>
      </c>
      <c r="I79" s="59">
        <f>IF(G79=入力データ!$A$9,ROUNDDOWN(E79*10/110,0),
IF(G79=入力データ!$A$10,IFERROR(ROUNDDOWN(E79*10/110*L79*M79/Q79,0),0)+IFERROR(ROUNDDOWN(E79*8/108*L79*O79/Q79,0),0),
IF(G79=入力データ!$A$11,IFERROR(ROUNDDOWN(E79*10/110*M79/Q79,0),0)+IFERROR(ROUNDDOWN(E79*10/110*L79*N79/Q79,0),0)+IFERROR(ROUNDDOWN(E79*8/108*O79/Q79,0),0)+IFERROR(ROUNDDOWN(E79*8/108*L79*P79/Q79,0),0),0)))</f>
        <v>0</v>
      </c>
      <c r="J79" s="76"/>
      <c r="K79" s="76"/>
      <c r="L79" s="60" t="str">
        <f t="shared" si="21"/>
        <v/>
      </c>
      <c r="M79" s="76"/>
      <c r="N79" s="76"/>
      <c r="O79" s="76"/>
      <c r="P79" s="76"/>
      <c r="Q79" s="76"/>
      <c r="R79" s="61"/>
    </row>
    <row r="80" spans="1:18" s="29" customFormat="1" ht="21" hidden="1" x14ac:dyDescent="0.45">
      <c r="A80" s="57" t="e" cm="1">
        <f t="array" ref="A80">_xlfn.IFS(概要!$C$17=入力データ!$A$13,"３（１）",$C$17=入力データ!$A$14,"３（２）",$C$17=入力データ!$A$15,"３（３）")</f>
        <v>#N/A</v>
      </c>
      <c r="B80" s="64"/>
      <c r="C80" s="75"/>
      <c r="D80" s="75"/>
      <c r="E80" s="66"/>
      <c r="F80" s="67" t="s">
        <v>2</v>
      </c>
      <c r="G80" s="68"/>
      <c r="H80" s="58">
        <f>ROUNDDOWN(I80*2/3,0)</f>
        <v>0</v>
      </c>
      <c r="I80" s="59">
        <f>IF(G80=入力データ!$A$9,ROUNDDOWN(E80*10/110,0),
IF(G80=入力データ!$A$10,IFERROR(ROUNDDOWN(E80*10/110*L80*M80/Q80,0),0)+IFERROR(ROUNDDOWN(E80*8/108*L80*O80/Q80,0),0),
IF(G80=入力データ!$A$11,IFERROR(ROUNDDOWN(E80*10/110*M80/Q80,0),0)+IFERROR(ROUNDDOWN(E80*10/110*L80*N80/Q80,0),0)+IFERROR(ROUNDDOWN(E80*8/108*O80/Q80,0),0)+IFERROR(ROUNDDOWN(E80*8/108*L80*P80/Q80,0),0),0)))</f>
        <v>0</v>
      </c>
      <c r="J80" s="76"/>
      <c r="K80" s="76"/>
      <c r="L80" s="60" t="str">
        <f>IF(J80="","",J80/K80)</f>
        <v/>
      </c>
      <c r="M80" s="76"/>
      <c r="N80" s="76"/>
      <c r="O80" s="76"/>
      <c r="P80" s="76"/>
      <c r="Q80" s="76"/>
      <c r="R80" s="61"/>
    </row>
    <row r="81" spans="1:18" s="29" customFormat="1" ht="21" hidden="1" x14ac:dyDescent="0.45">
      <c r="A81" s="57" t="e" cm="1">
        <f t="array" ref="A81">_xlfn.IFS(概要!$C$17=入力データ!$A$13,"３（１）",$C$17=入力データ!$A$14,"３（２）",$C$17=入力データ!$A$15,"３（３）")</f>
        <v>#N/A</v>
      </c>
      <c r="B81" s="64"/>
      <c r="C81" s="68"/>
      <c r="D81" s="68"/>
      <c r="E81" s="70"/>
      <c r="F81" s="67" t="s">
        <v>2</v>
      </c>
      <c r="G81" s="68"/>
      <c r="H81" s="58">
        <f>ROUNDDOWN(I81*2/3,0)</f>
        <v>0</v>
      </c>
      <c r="I81" s="59">
        <f>IF(G81=入力データ!$A$9,ROUNDDOWN(E81*10/110,0),
IF(G81=入力データ!$A$10,IFERROR(ROUNDDOWN(E81*10/110*L81*M81/Q81,0),0)+IFERROR(ROUNDDOWN(E81*8/108*L81*O81/Q81,0),0),
IF(G81=入力データ!$A$11,IFERROR(ROUNDDOWN(E81*10/110*M81/Q81,0),0)+IFERROR(ROUNDDOWN(E81*10/110*L81*N81/Q81,0),0)+IFERROR(ROUNDDOWN(E81*8/108*O81/Q81,0),0)+IFERROR(ROUNDDOWN(E81*8/108*L81*P81/Q81,0),0),0)))</f>
        <v>0</v>
      </c>
      <c r="J81" s="76"/>
      <c r="K81" s="76"/>
      <c r="L81" s="60" t="str">
        <f>IF(J81="","",J81/K81)</f>
        <v/>
      </c>
      <c r="M81" s="76"/>
      <c r="N81" s="76"/>
      <c r="O81" s="76"/>
      <c r="P81" s="76"/>
      <c r="Q81" s="76"/>
      <c r="R81" s="61"/>
    </row>
    <row r="82" spans="1:18" s="29" customFormat="1" ht="21" hidden="1" x14ac:dyDescent="0.45">
      <c r="A82" s="57" t="e" cm="1">
        <f t="array" ref="A82">_xlfn.IFS(概要!$C$17=入力データ!$A$13,"３（１）",$C$17=入力データ!$A$14,"３（２）",$C$17=入力データ!$A$15,"３（３）")</f>
        <v>#N/A</v>
      </c>
      <c r="B82" s="64"/>
      <c r="C82" s="68"/>
      <c r="D82" s="68"/>
      <c r="E82" s="70"/>
      <c r="F82" s="67" t="s">
        <v>2</v>
      </c>
      <c r="G82" s="68"/>
      <c r="H82" s="58">
        <f t="shared" ref="H82:H84" si="22">ROUNDDOWN(I82*2/3,0)</f>
        <v>0</v>
      </c>
      <c r="I82" s="59">
        <f>IF(G82=入力データ!$A$9,ROUNDDOWN(E82*10/110,0),
IF(G82=入力データ!$A$10,IFERROR(ROUNDDOWN(E82*10/110*L82*M82/Q82,0),0)+IFERROR(ROUNDDOWN(E82*8/108*L82*O82/Q82,0),0),
IF(G82=入力データ!$A$11,IFERROR(ROUNDDOWN(E82*10/110*M82/Q82,0),0)+IFERROR(ROUNDDOWN(E82*10/110*L82*N82/Q82,0),0)+IFERROR(ROUNDDOWN(E82*8/108*O82/Q82,0),0)+IFERROR(ROUNDDOWN(E82*8/108*L82*P82/Q82,0),0),0)))</f>
        <v>0</v>
      </c>
      <c r="J82" s="76"/>
      <c r="K82" s="76"/>
      <c r="L82" s="60" t="str">
        <f>IF(J82="","",J82/K82)</f>
        <v/>
      </c>
      <c r="M82" s="76"/>
      <c r="N82" s="76"/>
      <c r="O82" s="76"/>
      <c r="P82" s="76"/>
      <c r="Q82" s="76"/>
      <c r="R82" s="61"/>
    </row>
    <row r="83" spans="1:18" s="29" customFormat="1" ht="21" hidden="1" x14ac:dyDescent="0.45">
      <c r="A83" s="57" t="e" cm="1">
        <f t="array" ref="A83">_xlfn.IFS(概要!$C$17=入力データ!$A$13,"３（１）",$C$17=入力データ!$A$14,"３（２）",$C$17=入力データ!$A$15,"３（３）")</f>
        <v>#N/A</v>
      </c>
      <c r="B83" s="64"/>
      <c r="C83" s="68"/>
      <c r="D83" s="68"/>
      <c r="E83" s="70"/>
      <c r="F83" s="67" t="s">
        <v>2</v>
      </c>
      <c r="G83" s="68"/>
      <c r="H83" s="58">
        <f t="shared" si="22"/>
        <v>0</v>
      </c>
      <c r="I83" s="59">
        <f>IF(G83=入力データ!$A$9,ROUNDDOWN(E83*10/110,0),
IF(G83=入力データ!$A$10,IFERROR(ROUNDDOWN(E83*10/110*L83*M83/Q83,0),0)+IFERROR(ROUNDDOWN(E83*8/108*L83*O83/Q83,0),0),
IF(G83=入力データ!$A$11,IFERROR(ROUNDDOWN(E83*10/110*M83/Q83,0),0)+IFERROR(ROUNDDOWN(E83*10/110*L83*N83/Q83,0),0)+IFERROR(ROUNDDOWN(E83*8/108*O83/Q83,0),0)+IFERROR(ROUNDDOWN(E83*8/108*L83*P83/Q83,0),0),0)))</f>
        <v>0</v>
      </c>
      <c r="J83" s="76"/>
      <c r="K83" s="76"/>
      <c r="L83" s="60" t="str">
        <f t="shared" ref="L83:L84" si="23">IF(J83="","",J83/K83)</f>
        <v/>
      </c>
      <c r="M83" s="76"/>
      <c r="N83" s="76"/>
      <c r="O83" s="76"/>
      <c r="P83" s="76"/>
      <c r="Q83" s="76"/>
      <c r="R83" s="61"/>
    </row>
    <row r="84" spans="1:18" s="29" customFormat="1" ht="21" hidden="1" x14ac:dyDescent="0.45">
      <c r="A84" s="57" t="e" cm="1">
        <f t="array" ref="A84">_xlfn.IFS(概要!$C$17=入力データ!$A$13,"３（１）",$C$17=入力データ!$A$14,"３（２）",$C$17=入力データ!$A$15,"３（３）")</f>
        <v>#N/A</v>
      </c>
      <c r="B84" s="64"/>
      <c r="C84" s="68"/>
      <c r="D84" s="68"/>
      <c r="E84" s="70"/>
      <c r="F84" s="67" t="s">
        <v>2</v>
      </c>
      <c r="G84" s="68"/>
      <c r="H84" s="58">
        <f t="shared" si="22"/>
        <v>0</v>
      </c>
      <c r="I84" s="59">
        <f>IF(G84=入力データ!$A$9,ROUNDDOWN(E84*10/110,0),
IF(G84=入力データ!$A$10,IFERROR(ROUNDDOWN(E84*10/110*L84*M84/Q84,0),0)+IFERROR(ROUNDDOWN(E84*8/108*L84*O84/Q84,0),0),
IF(G84=入力データ!$A$11,IFERROR(ROUNDDOWN(E84*10/110*M84/Q84,0),0)+IFERROR(ROUNDDOWN(E84*10/110*L84*N84/Q84,0),0)+IFERROR(ROUNDDOWN(E84*8/108*O84/Q84,0),0)+IFERROR(ROUNDDOWN(E84*8/108*L84*P84/Q84,0),0),0)))</f>
        <v>0</v>
      </c>
      <c r="J84" s="76"/>
      <c r="K84" s="76"/>
      <c r="L84" s="60" t="str">
        <f t="shared" si="23"/>
        <v/>
      </c>
      <c r="M84" s="76"/>
      <c r="N84" s="76"/>
      <c r="O84" s="76"/>
      <c r="P84" s="76"/>
      <c r="Q84" s="76"/>
      <c r="R84" s="61"/>
    </row>
    <row r="85" spans="1:18" s="29" customFormat="1" ht="21" hidden="1" x14ac:dyDescent="0.45">
      <c r="A85" s="57" t="e" cm="1">
        <f t="array" ref="A85">_xlfn.IFS(概要!$C$17=入力データ!$A$13,"３（１）",$C$17=入力データ!$A$14,"３（２）",$C$17=入力データ!$A$15,"３（３）")</f>
        <v>#N/A</v>
      </c>
      <c r="B85" s="64"/>
      <c r="C85" s="75"/>
      <c r="D85" s="75"/>
      <c r="E85" s="66"/>
      <c r="F85" s="67" t="s">
        <v>2</v>
      </c>
      <c r="G85" s="68"/>
      <c r="H85" s="58">
        <f>ROUNDDOWN(I85*2/3,0)</f>
        <v>0</v>
      </c>
      <c r="I85" s="59">
        <f>IF(G85=入力データ!$A$9,ROUNDDOWN(E85*10/110,0),
IF(G85=入力データ!$A$10,IFERROR(ROUNDDOWN(E85*10/110*L85*M85/Q85,0),0)+IFERROR(ROUNDDOWN(E85*8/108*L85*O85/Q85,0),0),
IF(G85=入力データ!$A$11,IFERROR(ROUNDDOWN(E85*10/110*M85/Q85,0),0)+IFERROR(ROUNDDOWN(E85*10/110*L85*N85/Q85,0),0)+IFERROR(ROUNDDOWN(E85*8/108*O85/Q85,0),0)+IFERROR(ROUNDDOWN(E85*8/108*L85*P85/Q85,0),0),0)))</f>
        <v>0</v>
      </c>
      <c r="J85" s="76"/>
      <c r="K85" s="76"/>
      <c r="L85" s="60" t="str">
        <f>IF(J85="","",J85/K85)</f>
        <v/>
      </c>
      <c r="M85" s="76"/>
      <c r="N85" s="76"/>
      <c r="O85" s="76"/>
      <c r="P85" s="76"/>
      <c r="Q85" s="76"/>
      <c r="R85" s="61"/>
    </row>
    <row r="86" spans="1:18" s="29" customFormat="1" ht="21" hidden="1" x14ac:dyDescent="0.45">
      <c r="A86" s="57" t="e" cm="1">
        <f t="array" ref="A86">_xlfn.IFS(概要!$C$17=入力データ!$A$13,"３（１）",$C$17=入力データ!$A$14,"３（２）",$C$17=入力データ!$A$15,"３（３）")</f>
        <v>#N/A</v>
      </c>
      <c r="B86" s="64"/>
      <c r="C86" s="68"/>
      <c r="D86" s="68"/>
      <c r="E86" s="70"/>
      <c r="F86" s="67" t="s">
        <v>2</v>
      </c>
      <c r="G86" s="68"/>
      <c r="H86" s="58">
        <f>ROUNDDOWN(I86*2/3,0)</f>
        <v>0</v>
      </c>
      <c r="I86" s="59">
        <f>IF(G86=入力データ!$A$9,ROUNDDOWN(E86*10/110,0),
IF(G86=入力データ!$A$10,IFERROR(ROUNDDOWN(E86*10/110*L86*M86/Q86,0),0)+IFERROR(ROUNDDOWN(E86*8/108*L86*O86/Q86,0),0),
IF(G86=入力データ!$A$11,IFERROR(ROUNDDOWN(E86*10/110*M86/Q86,0),0)+IFERROR(ROUNDDOWN(E86*10/110*L86*N86/Q86,0),0)+IFERROR(ROUNDDOWN(E86*8/108*O86/Q86,0),0)+IFERROR(ROUNDDOWN(E86*8/108*L86*P86/Q86,0),0),0)))</f>
        <v>0</v>
      </c>
      <c r="J86" s="76"/>
      <c r="K86" s="76"/>
      <c r="L86" s="60" t="str">
        <f>IF(J86="","",J86/K86)</f>
        <v/>
      </c>
      <c r="M86" s="76"/>
      <c r="N86" s="76"/>
      <c r="O86" s="76"/>
      <c r="P86" s="76"/>
      <c r="Q86" s="76"/>
      <c r="R86" s="61"/>
    </row>
    <row r="87" spans="1:18" s="29" customFormat="1" ht="21" hidden="1" x14ac:dyDescent="0.45">
      <c r="A87" s="57" t="e" cm="1">
        <f t="array" ref="A87">_xlfn.IFS(概要!$C$17=入力データ!$A$13,"３（１）",$C$17=入力データ!$A$14,"３（２）",$C$17=入力データ!$A$15,"３（３）")</f>
        <v>#N/A</v>
      </c>
      <c r="B87" s="64"/>
      <c r="C87" s="68"/>
      <c r="D87" s="68"/>
      <c r="E87" s="70"/>
      <c r="F87" s="67" t="s">
        <v>2</v>
      </c>
      <c r="G87" s="68"/>
      <c r="H87" s="58">
        <f t="shared" ref="H87:H89" si="24">ROUNDDOWN(I87*2/3,0)</f>
        <v>0</v>
      </c>
      <c r="I87" s="59">
        <f>IF(G87=入力データ!$A$9,ROUNDDOWN(E87*10/110,0),
IF(G87=入力データ!$A$10,IFERROR(ROUNDDOWN(E87*10/110*L87*M87/Q87,0),0)+IFERROR(ROUNDDOWN(E87*8/108*L87*O87/Q87,0),0),
IF(G87=入力データ!$A$11,IFERROR(ROUNDDOWN(E87*10/110*M87/Q87,0),0)+IFERROR(ROUNDDOWN(E87*10/110*L87*N87/Q87,0),0)+IFERROR(ROUNDDOWN(E87*8/108*O87/Q87,0),0)+IFERROR(ROUNDDOWN(E87*8/108*L87*P87/Q87,0),0),0)))</f>
        <v>0</v>
      </c>
      <c r="J87" s="76"/>
      <c r="K87" s="76"/>
      <c r="L87" s="60" t="str">
        <f>IF(J87="","",J87/K87)</f>
        <v/>
      </c>
      <c r="M87" s="76"/>
      <c r="N87" s="76"/>
      <c r="O87" s="76"/>
      <c r="P87" s="76"/>
      <c r="Q87" s="76"/>
      <c r="R87" s="61"/>
    </row>
    <row r="88" spans="1:18" s="29" customFormat="1" ht="21" hidden="1" x14ac:dyDescent="0.45">
      <c r="A88" s="57" t="e" cm="1">
        <f t="array" ref="A88">_xlfn.IFS(概要!$C$17=入力データ!$A$13,"３（１）",$C$17=入力データ!$A$14,"３（２）",$C$17=入力データ!$A$15,"３（３）")</f>
        <v>#N/A</v>
      </c>
      <c r="B88" s="64"/>
      <c r="C88" s="68"/>
      <c r="D88" s="68"/>
      <c r="E88" s="70"/>
      <c r="F88" s="67" t="s">
        <v>2</v>
      </c>
      <c r="G88" s="68"/>
      <c r="H88" s="58">
        <f t="shared" si="24"/>
        <v>0</v>
      </c>
      <c r="I88" s="59">
        <f>IF(G88=入力データ!$A$9,ROUNDDOWN(E88*10/110,0),
IF(G88=入力データ!$A$10,IFERROR(ROUNDDOWN(E88*10/110*L88*M88/Q88,0),0)+IFERROR(ROUNDDOWN(E88*8/108*L88*O88/Q88,0),0),
IF(G88=入力データ!$A$11,IFERROR(ROUNDDOWN(E88*10/110*M88/Q88,0),0)+IFERROR(ROUNDDOWN(E88*10/110*L88*N88/Q88,0),0)+IFERROR(ROUNDDOWN(E88*8/108*O88/Q88,0),0)+IFERROR(ROUNDDOWN(E88*8/108*L88*P88/Q88,0),0),0)))</f>
        <v>0</v>
      </c>
      <c r="J88" s="76"/>
      <c r="K88" s="76"/>
      <c r="L88" s="60" t="str">
        <f t="shared" ref="L88:L89" si="25">IF(J88="","",J88/K88)</f>
        <v/>
      </c>
      <c r="M88" s="76"/>
      <c r="N88" s="76"/>
      <c r="O88" s="76"/>
      <c r="P88" s="76"/>
      <c r="Q88" s="76"/>
      <c r="R88" s="61"/>
    </row>
    <row r="89" spans="1:18" s="29" customFormat="1" ht="21" hidden="1" x14ac:dyDescent="0.45">
      <c r="A89" s="57" t="e" cm="1">
        <f t="array" ref="A89">_xlfn.IFS(概要!$C$17=入力データ!$A$13,"３（１）",$C$17=入力データ!$A$14,"３（２）",$C$17=入力データ!$A$15,"３（３）")</f>
        <v>#N/A</v>
      </c>
      <c r="B89" s="64"/>
      <c r="C89" s="68"/>
      <c r="D89" s="68"/>
      <c r="E89" s="70"/>
      <c r="F89" s="67" t="s">
        <v>2</v>
      </c>
      <c r="G89" s="68"/>
      <c r="H89" s="58">
        <f t="shared" si="24"/>
        <v>0</v>
      </c>
      <c r="I89" s="59">
        <f>IF(G89=入力データ!$A$9,ROUNDDOWN(E89*10/110,0),
IF(G89=入力データ!$A$10,IFERROR(ROUNDDOWN(E89*10/110*L89*M89/Q89,0),0)+IFERROR(ROUNDDOWN(E89*8/108*L89*O89/Q89,0),0),
IF(G89=入力データ!$A$11,IFERROR(ROUNDDOWN(E89*10/110*M89/Q89,0),0)+IFERROR(ROUNDDOWN(E89*10/110*L89*N89/Q89,0),0)+IFERROR(ROUNDDOWN(E89*8/108*O89/Q89,0),0)+IFERROR(ROUNDDOWN(E89*8/108*L89*P89/Q89,0),0),0)))</f>
        <v>0</v>
      </c>
      <c r="J89" s="76"/>
      <c r="K89" s="76"/>
      <c r="L89" s="60" t="str">
        <f t="shared" si="25"/>
        <v/>
      </c>
      <c r="M89" s="76"/>
      <c r="N89" s="76"/>
      <c r="O89" s="76"/>
      <c r="P89" s="76"/>
      <c r="Q89" s="76"/>
      <c r="R89" s="61"/>
    </row>
    <row r="90" spans="1:18" s="29" customFormat="1" ht="21" hidden="1" x14ac:dyDescent="0.45">
      <c r="A90" s="57" t="e" cm="1">
        <f t="array" ref="A90">_xlfn.IFS(概要!$C$17=入力データ!$A$13,"３（１）",$C$17=入力データ!$A$14,"３（２）",$C$17=入力データ!$A$15,"３（３）")</f>
        <v>#N/A</v>
      </c>
      <c r="B90" s="64"/>
      <c r="C90" s="75"/>
      <c r="D90" s="75"/>
      <c r="E90" s="66"/>
      <c r="F90" s="67" t="s">
        <v>2</v>
      </c>
      <c r="G90" s="68"/>
      <c r="H90" s="58">
        <f>ROUNDDOWN(I90*2/3,0)</f>
        <v>0</v>
      </c>
      <c r="I90" s="59">
        <f>IF(G90=入力データ!$A$9,ROUNDDOWN(E90*10/110,0),
IF(G90=入力データ!$A$10,IFERROR(ROUNDDOWN(E90*10/110*L90*M90/Q90,0),0)+IFERROR(ROUNDDOWN(E90*8/108*L90*O90/Q90,0),0),
IF(G90=入力データ!$A$11,IFERROR(ROUNDDOWN(E90*10/110*M90/Q90,0),0)+IFERROR(ROUNDDOWN(E90*10/110*L90*N90/Q90,0),0)+IFERROR(ROUNDDOWN(E90*8/108*O90/Q90,0),0)+IFERROR(ROUNDDOWN(E90*8/108*L90*P90/Q90,0),0),0)))</f>
        <v>0</v>
      </c>
      <c r="J90" s="76"/>
      <c r="K90" s="76"/>
      <c r="L90" s="60" t="str">
        <f>IF(J90="","",J90/K90)</f>
        <v/>
      </c>
      <c r="M90" s="76"/>
      <c r="N90" s="76"/>
      <c r="O90" s="76"/>
      <c r="P90" s="76"/>
      <c r="Q90" s="76"/>
      <c r="R90" s="61"/>
    </row>
    <row r="91" spans="1:18" s="29" customFormat="1" ht="21" hidden="1" x14ac:dyDescent="0.45">
      <c r="A91" s="57" t="e" cm="1">
        <f t="array" ref="A91">_xlfn.IFS(概要!$C$17=入力データ!$A$13,"３（１）",$C$17=入力データ!$A$14,"３（２）",$C$17=入力データ!$A$15,"３（３）")</f>
        <v>#N/A</v>
      </c>
      <c r="B91" s="64"/>
      <c r="C91" s="68"/>
      <c r="D91" s="68"/>
      <c r="E91" s="70"/>
      <c r="F91" s="67" t="s">
        <v>2</v>
      </c>
      <c r="G91" s="68"/>
      <c r="H91" s="58">
        <f>ROUNDDOWN(I91*2/3,0)</f>
        <v>0</v>
      </c>
      <c r="I91" s="59">
        <f>IF(G91=入力データ!$A$9,ROUNDDOWN(E91*10/110,0),
IF(G91=入力データ!$A$10,IFERROR(ROUNDDOWN(E91*10/110*L91*M91/Q91,0),0)+IFERROR(ROUNDDOWN(E91*8/108*L91*O91/Q91,0),0),
IF(G91=入力データ!$A$11,IFERROR(ROUNDDOWN(E91*10/110*M91/Q91,0),0)+IFERROR(ROUNDDOWN(E91*10/110*L91*N91/Q91,0),0)+IFERROR(ROUNDDOWN(E91*8/108*O91/Q91,0),0)+IFERROR(ROUNDDOWN(E91*8/108*L91*P91/Q91,0),0),0)))</f>
        <v>0</v>
      </c>
      <c r="J91" s="76"/>
      <c r="K91" s="76"/>
      <c r="L91" s="60" t="str">
        <f>IF(J91="","",J91/K91)</f>
        <v/>
      </c>
      <c r="M91" s="76"/>
      <c r="N91" s="76"/>
      <c r="O91" s="76"/>
      <c r="P91" s="76"/>
      <c r="Q91" s="76"/>
      <c r="R91" s="61"/>
    </row>
    <row r="92" spans="1:18" s="29" customFormat="1" ht="21" hidden="1" x14ac:dyDescent="0.45">
      <c r="A92" s="57" t="e" cm="1">
        <f t="array" ref="A92">_xlfn.IFS(概要!$C$17=入力データ!$A$13,"３（１）",$C$17=入力データ!$A$14,"３（２）",$C$17=入力データ!$A$15,"３（３）")</f>
        <v>#N/A</v>
      </c>
      <c r="B92" s="64"/>
      <c r="C92" s="68"/>
      <c r="D92" s="68"/>
      <c r="E92" s="70"/>
      <c r="F92" s="67" t="s">
        <v>2</v>
      </c>
      <c r="G92" s="68"/>
      <c r="H92" s="58">
        <f t="shared" ref="H92:H94" si="26">ROUNDDOWN(I92*2/3,0)</f>
        <v>0</v>
      </c>
      <c r="I92" s="59">
        <f>IF(G92=入力データ!$A$9,ROUNDDOWN(E92*10/110,0),
IF(G92=入力データ!$A$10,IFERROR(ROUNDDOWN(E92*10/110*L92*M92/Q92,0),0)+IFERROR(ROUNDDOWN(E92*8/108*L92*O92/Q92,0),0),
IF(G92=入力データ!$A$11,IFERROR(ROUNDDOWN(E92*10/110*M92/Q92,0),0)+IFERROR(ROUNDDOWN(E92*10/110*L92*N92/Q92,0),0)+IFERROR(ROUNDDOWN(E92*8/108*O92/Q92,0),0)+IFERROR(ROUNDDOWN(E92*8/108*L92*P92/Q92,0),0),0)))</f>
        <v>0</v>
      </c>
      <c r="J92" s="76"/>
      <c r="K92" s="76"/>
      <c r="L92" s="60" t="str">
        <f>IF(J92="","",J92/K92)</f>
        <v/>
      </c>
      <c r="M92" s="76"/>
      <c r="N92" s="76"/>
      <c r="O92" s="76"/>
      <c r="P92" s="76"/>
      <c r="Q92" s="76"/>
      <c r="R92" s="61"/>
    </row>
    <row r="93" spans="1:18" s="29" customFormat="1" ht="21" hidden="1" x14ac:dyDescent="0.45">
      <c r="A93" s="57" t="e" cm="1">
        <f t="array" ref="A93">_xlfn.IFS(概要!$C$17=入力データ!$A$13,"３（１）",$C$17=入力データ!$A$14,"３（２）",$C$17=入力データ!$A$15,"３（３）")</f>
        <v>#N/A</v>
      </c>
      <c r="B93" s="64"/>
      <c r="C93" s="68"/>
      <c r="D93" s="68"/>
      <c r="E93" s="70"/>
      <c r="F93" s="67" t="s">
        <v>2</v>
      </c>
      <c r="G93" s="68"/>
      <c r="H93" s="58">
        <f t="shared" si="26"/>
        <v>0</v>
      </c>
      <c r="I93" s="59">
        <f>IF(G93=入力データ!$A$9,ROUNDDOWN(E93*10/110,0),
IF(G93=入力データ!$A$10,IFERROR(ROUNDDOWN(E93*10/110*L93*M93/Q93,0),0)+IFERROR(ROUNDDOWN(E93*8/108*L93*O93/Q93,0),0),
IF(G93=入力データ!$A$11,IFERROR(ROUNDDOWN(E93*10/110*M93/Q93,0),0)+IFERROR(ROUNDDOWN(E93*10/110*L93*N93/Q93,0),0)+IFERROR(ROUNDDOWN(E93*8/108*O93/Q93,0),0)+IFERROR(ROUNDDOWN(E93*8/108*L93*P93/Q93,0),0),0)))</f>
        <v>0</v>
      </c>
      <c r="J93" s="76"/>
      <c r="K93" s="76"/>
      <c r="L93" s="60" t="str">
        <f t="shared" ref="L93:L94" si="27">IF(J93="","",J93/K93)</f>
        <v/>
      </c>
      <c r="M93" s="76"/>
      <c r="N93" s="76"/>
      <c r="O93" s="76"/>
      <c r="P93" s="76"/>
      <c r="Q93" s="76"/>
      <c r="R93" s="61"/>
    </row>
    <row r="94" spans="1:18" s="29" customFormat="1" ht="21" hidden="1" x14ac:dyDescent="0.45">
      <c r="A94" s="57" t="e" cm="1">
        <f t="array" ref="A94">_xlfn.IFS(概要!$C$17=入力データ!$A$13,"３（１）",$C$17=入力データ!$A$14,"３（２）",$C$17=入力データ!$A$15,"３（３）")</f>
        <v>#N/A</v>
      </c>
      <c r="B94" s="64"/>
      <c r="C94" s="68"/>
      <c r="D94" s="68"/>
      <c r="E94" s="70"/>
      <c r="F94" s="67" t="s">
        <v>2</v>
      </c>
      <c r="G94" s="68"/>
      <c r="H94" s="58">
        <f t="shared" si="26"/>
        <v>0</v>
      </c>
      <c r="I94" s="59">
        <f>IF(G94=入力データ!$A$9,ROUNDDOWN(E94*10/110,0),
IF(G94=入力データ!$A$10,IFERROR(ROUNDDOWN(E94*10/110*L94*M94/Q94,0),0)+IFERROR(ROUNDDOWN(E94*8/108*L94*O94/Q94,0),0),
IF(G94=入力データ!$A$11,IFERROR(ROUNDDOWN(E94*10/110*M94/Q94,0),0)+IFERROR(ROUNDDOWN(E94*10/110*L94*N94/Q94,0),0)+IFERROR(ROUNDDOWN(E94*8/108*O94/Q94,0),0)+IFERROR(ROUNDDOWN(E94*8/108*L94*P94/Q94,0),0),0)))</f>
        <v>0</v>
      </c>
      <c r="J94" s="76"/>
      <c r="K94" s="76"/>
      <c r="L94" s="60" t="str">
        <f t="shared" si="27"/>
        <v/>
      </c>
      <c r="M94" s="76"/>
      <c r="N94" s="76"/>
      <c r="O94" s="76"/>
      <c r="P94" s="76"/>
      <c r="Q94" s="76"/>
      <c r="R94" s="61"/>
    </row>
    <row r="95" spans="1:18" s="29" customFormat="1" ht="21" hidden="1" x14ac:dyDescent="0.45">
      <c r="A95" s="57" t="e" cm="1">
        <f t="array" ref="A95">_xlfn.IFS(概要!$C$17=入力データ!$A$13,"３（１）",$C$17=入力データ!$A$14,"３（２）",$C$17=入力データ!$A$15,"３（３）")</f>
        <v>#N/A</v>
      </c>
      <c r="B95" s="64"/>
      <c r="C95" s="75"/>
      <c r="D95" s="75"/>
      <c r="E95" s="66"/>
      <c r="F95" s="67" t="s">
        <v>2</v>
      </c>
      <c r="G95" s="68"/>
      <c r="H95" s="58">
        <f>ROUNDDOWN(I95*2/3,0)</f>
        <v>0</v>
      </c>
      <c r="I95" s="59">
        <f>IF(G95=入力データ!$A$9,ROUNDDOWN(E95*10/110,0),
IF(G95=入力データ!$A$10,IFERROR(ROUNDDOWN(E95*10/110*L95*M95/Q95,0),0)+IFERROR(ROUNDDOWN(E95*8/108*L95*O95/Q95,0),0),
IF(G95=入力データ!$A$11,IFERROR(ROUNDDOWN(E95*10/110*M95/Q95,0),0)+IFERROR(ROUNDDOWN(E95*10/110*L95*N95/Q95,0),0)+IFERROR(ROUNDDOWN(E95*8/108*O95/Q95,0),0)+IFERROR(ROUNDDOWN(E95*8/108*L95*P95/Q95,0),0),0)))</f>
        <v>0</v>
      </c>
      <c r="J95" s="76"/>
      <c r="K95" s="76"/>
      <c r="L95" s="60" t="str">
        <f>IF(J95="","",J95/K95)</f>
        <v/>
      </c>
      <c r="M95" s="76"/>
      <c r="N95" s="76"/>
      <c r="O95" s="76"/>
      <c r="P95" s="76"/>
      <c r="Q95" s="76"/>
      <c r="R95" s="61"/>
    </row>
    <row r="96" spans="1:18" s="29" customFormat="1" ht="21" hidden="1" x14ac:dyDescent="0.45">
      <c r="A96" s="57" t="e" cm="1">
        <f t="array" ref="A96">_xlfn.IFS(概要!$C$17=入力データ!$A$13,"３（１）",$C$17=入力データ!$A$14,"３（２）",$C$17=入力データ!$A$15,"３（３）")</f>
        <v>#N/A</v>
      </c>
      <c r="B96" s="64"/>
      <c r="C96" s="68"/>
      <c r="D96" s="68"/>
      <c r="E96" s="70"/>
      <c r="F96" s="67" t="s">
        <v>2</v>
      </c>
      <c r="G96" s="68"/>
      <c r="H96" s="58">
        <f>ROUNDDOWN(I96*2/3,0)</f>
        <v>0</v>
      </c>
      <c r="I96" s="59">
        <f>IF(G96=入力データ!$A$9,ROUNDDOWN(E96*10/110,0),
IF(G96=入力データ!$A$10,IFERROR(ROUNDDOWN(E96*10/110*L96*M96/Q96,0),0)+IFERROR(ROUNDDOWN(E96*8/108*L96*O96/Q96,0),0),
IF(G96=入力データ!$A$11,IFERROR(ROUNDDOWN(E96*10/110*M96/Q96,0),0)+IFERROR(ROUNDDOWN(E96*10/110*L96*N96/Q96,0),0)+IFERROR(ROUNDDOWN(E96*8/108*O96/Q96,0),0)+IFERROR(ROUNDDOWN(E96*8/108*L96*P96/Q96,0),0),0)))</f>
        <v>0</v>
      </c>
      <c r="J96" s="76"/>
      <c r="K96" s="76"/>
      <c r="L96" s="60" t="str">
        <f>IF(J96="","",J96/K96)</f>
        <v/>
      </c>
      <c r="M96" s="76"/>
      <c r="N96" s="76"/>
      <c r="O96" s="76"/>
      <c r="P96" s="76"/>
      <c r="Q96" s="76"/>
      <c r="R96" s="61"/>
    </row>
    <row r="97" spans="1:18" s="29" customFormat="1" ht="21" hidden="1" x14ac:dyDescent="0.45">
      <c r="A97" s="57" t="e" cm="1">
        <f t="array" ref="A97">_xlfn.IFS(概要!$C$17=入力データ!$A$13,"３（１）",$C$17=入力データ!$A$14,"３（２）",$C$17=入力データ!$A$15,"３（３）")</f>
        <v>#N/A</v>
      </c>
      <c r="B97" s="64"/>
      <c r="C97" s="68"/>
      <c r="D97" s="68"/>
      <c r="E97" s="70"/>
      <c r="F97" s="67" t="s">
        <v>2</v>
      </c>
      <c r="G97" s="68"/>
      <c r="H97" s="58">
        <f t="shared" ref="H97:H99" si="28">ROUNDDOWN(I97*2/3,0)</f>
        <v>0</v>
      </c>
      <c r="I97" s="59">
        <f>IF(G97=入力データ!$A$9,ROUNDDOWN(E97*10/110,0),
IF(G97=入力データ!$A$10,IFERROR(ROUNDDOWN(E97*10/110*L97*M97/Q97,0),0)+IFERROR(ROUNDDOWN(E97*8/108*L97*O97/Q97,0),0),
IF(G97=入力データ!$A$11,IFERROR(ROUNDDOWN(E97*10/110*M97/Q97,0),0)+IFERROR(ROUNDDOWN(E97*10/110*L97*N97/Q97,0),0)+IFERROR(ROUNDDOWN(E97*8/108*O97/Q97,0),0)+IFERROR(ROUNDDOWN(E97*8/108*L97*P97/Q97,0),0),0)))</f>
        <v>0</v>
      </c>
      <c r="J97" s="76"/>
      <c r="K97" s="76"/>
      <c r="L97" s="60" t="str">
        <f>IF(J97="","",J97/K97)</f>
        <v/>
      </c>
      <c r="M97" s="76"/>
      <c r="N97" s="76"/>
      <c r="O97" s="76"/>
      <c r="P97" s="76"/>
      <c r="Q97" s="76"/>
      <c r="R97" s="61"/>
    </row>
    <row r="98" spans="1:18" s="29" customFormat="1" ht="21" hidden="1" x14ac:dyDescent="0.45">
      <c r="A98" s="57" t="e" cm="1">
        <f t="array" ref="A98">_xlfn.IFS(概要!$C$17=入力データ!$A$13,"３（１）",$C$17=入力データ!$A$14,"３（２）",$C$17=入力データ!$A$15,"３（３）")</f>
        <v>#N/A</v>
      </c>
      <c r="B98" s="64"/>
      <c r="C98" s="68"/>
      <c r="D98" s="68"/>
      <c r="E98" s="70"/>
      <c r="F98" s="67" t="s">
        <v>2</v>
      </c>
      <c r="G98" s="68"/>
      <c r="H98" s="58">
        <f t="shared" si="28"/>
        <v>0</v>
      </c>
      <c r="I98" s="59">
        <f>IF(G98=入力データ!$A$9,ROUNDDOWN(E98*10/110,0),
IF(G98=入力データ!$A$10,IFERROR(ROUNDDOWN(E98*10/110*L98*M98/Q98,0),0)+IFERROR(ROUNDDOWN(E98*8/108*L98*O98/Q98,0),0),
IF(G98=入力データ!$A$11,IFERROR(ROUNDDOWN(E98*10/110*M98/Q98,0),0)+IFERROR(ROUNDDOWN(E98*10/110*L98*N98/Q98,0),0)+IFERROR(ROUNDDOWN(E98*8/108*O98/Q98,0),0)+IFERROR(ROUNDDOWN(E98*8/108*L98*P98/Q98,0),0),0)))</f>
        <v>0</v>
      </c>
      <c r="J98" s="76"/>
      <c r="K98" s="76"/>
      <c r="L98" s="60" t="str">
        <f t="shared" ref="L98:L99" si="29">IF(J98="","",J98/K98)</f>
        <v/>
      </c>
      <c r="M98" s="76"/>
      <c r="N98" s="76"/>
      <c r="O98" s="76"/>
      <c r="P98" s="76"/>
      <c r="Q98" s="76"/>
      <c r="R98" s="61"/>
    </row>
    <row r="99" spans="1:18" s="29" customFormat="1" ht="21" hidden="1" x14ac:dyDescent="0.45">
      <c r="A99" s="57" t="e" cm="1">
        <f t="array" ref="A99">_xlfn.IFS(概要!$C$17=入力データ!$A$13,"３（１）",$C$17=入力データ!$A$14,"３（２）",$C$17=入力データ!$A$15,"３（３）")</f>
        <v>#N/A</v>
      </c>
      <c r="B99" s="64"/>
      <c r="C99" s="68"/>
      <c r="D99" s="68"/>
      <c r="E99" s="70"/>
      <c r="F99" s="67" t="s">
        <v>2</v>
      </c>
      <c r="G99" s="68"/>
      <c r="H99" s="58">
        <f t="shared" si="28"/>
        <v>0</v>
      </c>
      <c r="I99" s="59">
        <f>IF(G99=入力データ!$A$9,ROUNDDOWN(E99*10/110,0),
IF(G99=入力データ!$A$10,IFERROR(ROUNDDOWN(E99*10/110*L99*M99/Q99,0),0)+IFERROR(ROUNDDOWN(E99*8/108*L99*O99/Q99,0),0),
IF(G99=入力データ!$A$11,IFERROR(ROUNDDOWN(E99*10/110*M99/Q99,0),0)+IFERROR(ROUNDDOWN(E99*10/110*L99*N99/Q99,0),0)+IFERROR(ROUNDDOWN(E99*8/108*O99/Q99,0),0)+IFERROR(ROUNDDOWN(E99*8/108*L99*P99/Q99,0),0),0)))</f>
        <v>0</v>
      </c>
      <c r="J99" s="76"/>
      <c r="K99" s="76"/>
      <c r="L99" s="60" t="str">
        <f t="shared" si="29"/>
        <v/>
      </c>
      <c r="M99" s="76"/>
      <c r="N99" s="76"/>
      <c r="O99" s="76"/>
      <c r="P99" s="76"/>
      <c r="Q99" s="76"/>
      <c r="R99" s="61"/>
    </row>
    <row r="100" spans="1:18" s="29" customFormat="1" ht="21" hidden="1" x14ac:dyDescent="0.45">
      <c r="A100" s="57" t="e" cm="1">
        <f t="array" ref="A100">_xlfn.IFS(概要!$C$17=入力データ!$A$13,"３（１）",$C$17=入力データ!$A$14,"３（２）",$C$17=入力データ!$A$15,"３（３）")</f>
        <v>#N/A</v>
      </c>
      <c r="B100" s="64"/>
      <c r="C100" s="75"/>
      <c r="D100" s="75"/>
      <c r="E100" s="66"/>
      <c r="F100" s="67" t="s">
        <v>2</v>
      </c>
      <c r="G100" s="68"/>
      <c r="H100" s="58">
        <f>ROUNDDOWN(I100*2/3,0)</f>
        <v>0</v>
      </c>
      <c r="I100" s="59">
        <f>IF(G100=入力データ!$A$9,ROUNDDOWN(E100*10/110,0),
IF(G100=入力データ!$A$10,IFERROR(ROUNDDOWN(E100*10/110*L100*M100/Q100,0),0)+IFERROR(ROUNDDOWN(E100*8/108*L100*O100/Q100,0),0),
IF(G100=入力データ!$A$11,IFERROR(ROUNDDOWN(E100*10/110*M100/Q100,0),0)+IFERROR(ROUNDDOWN(E100*10/110*L100*N100/Q100,0),0)+IFERROR(ROUNDDOWN(E100*8/108*O100/Q100,0),0)+IFERROR(ROUNDDOWN(E100*8/108*L100*P100/Q100,0),0),0)))</f>
        <v>0</v>
      </c>
      <c r="J100" s="76"/>
      <c r="K100" s="76"/>
      <c r="L100" s="60" t="str">
        <f>IF(J100="","",J100/K100)</f>
        <v/>
      </c>
      <c r="M100" s="76"/>
      <c r="N100" s="76"/>
      <c r="O100" s="76"/>
      <c r="P100" s="76"/>
      <c r="Q100" s="76"/>
      <c r="R100" s="61"/>
    </row>
    <row r="101" spans="1:18" s="29" customFormat="1" ht="21" hidden="1" x14ac:dyDescent="0.45">
      <c r="A101" s="57" t="e" cm="1">
        <f t="array" ref="A101">_xlfn.IFS(概要!$C$17=入力データ!$A$13,"３（１）",$C$17=入力データ!$A$14,"３（２）",$C$17=入力データ!$A$15,"３（３）")</f>
        <v>#N/A</v>
      </c>
      <c r="B101" s="64"/>
      <c r="C101" s="68"/>
      <c r="D101" s="68"/>
      <c r="E101" s="70"/>
      <c r="F101" s="67" t="s">
        <v>2</v>
      </c>
      <c r="G101" s="68"/>
      <c r="H101" s="58">
        <f>ROUNDDOWN(I101*2/3,0)</f>
        <v>0</v>
      </c>
      <c r="I101" s="59">
        <f>IF(G101=入力データ!$A$9,ROUNDDOWN(E101*10/110,0),
IF(G101=入力データ!$A$10,IFERROR(ROUNDDOWN(E101*10/110*L101*M101/Q101,0),0)+IFERROR(ROUNDDOWN(E101*8/108*L101*O101/Q101,0),0),
IF(G101=入力データ!$A$11,IFERROR(ROUNDDOWN(E101*10/110*M101/Q101,0),0)+IFERROR(ROUNDDOWN(E101*10/110*L101*N101/Q101,0),0)+IFERROR(ROUNDDOWN(E101*8/108*O101/Q101,0),0)+IFERROR(ROUNDDOWN(E101*8/108*L101*P101/Q101,0),0),0)))</f>
        <v>0</v>
      </c>
      <c r="J101" s="76"/>
      <c r="K101" s="76"/>
      <c r="L101" s="60" t="str">
        <f>IF(J101="","",J101/K101)</f>
        <v/>
      </c>
      <c r="M101" s="76"/>
      <c r="N101" s="76"/>
      <c r="O101" s="76"/>
      <c r="P101" s="76"/>
      <c r="Q101" s="76"/>
      <c r="R101" s="61"/>
    </row>
    <row r="102" spans="1:18" s="29" customFormat="1" ht="21" hidden="1" x14ac:dyDescent="0.45">
      <c r="A102" s="57" t="e" cm="1">
        <f t="array" ref="A102">_xlfn.IFS(概要!$C$17=入力データ!$A$13,"３（１）",$C$17=入力データ!$A$14,"３（２）",$C$17=入力データ!$A$15,"３（３）")</f>
        <v>#N/A</v>
      </c>
      <c r="B102" s="64"/>
      <c r="C102" s="68"/>
      <c r="D102" s="68"/>
      <c r="E102" s="70"/>
      <c r="F102" s="67" t="s">
        <v>2</v>
      </c>
      <c r="G102" s="68"/>
      <c r="H102" s="58">
        <f t="shared" ref="H102:H104" si="30">ROUNDDOWN(I102*2/3,0)</f>
        <v>0</v>
      </c>
      <c r="I102" s="59">
        <f>IF(G102=入力データ!$A$9,ROUNDDOWN(E102*10/110,0),
IF(G102=入力データ!$A$10,IFERROR(ROUNDDOWN(E102*10/110*L102*M102/Q102,0),0)+IFERROR(ROUNDDOWN(E102*8/108*L102*O102/Q102,0),0),
IF(G102=入力データ!$A$11,IFERROR(ROUNDDOWN(E102*10/110*M102/Q102,0),0)+IFERROR(ROUNDDOWN(E102*10/110*L102*N102/Q102,0),0)+IFERROR(ROUNDDOWN(E102*8/108*O102/Q102,0),0)+IFERROR(ROUNDDOWN(E102*8/108*L102*P102/Q102,0),0),0)))</f>
        <v>0</v>
      </c>
      <c r="J102" s="76"/>
      <c r="K102" s="76"/>
      <c r="L102" s="60" t="str">
        <f>IF(J102="","",J102/K102)</f>
        <v/>
      </c>
      <c r="M102" s="76"/>
      <c r="N102" s="76"/>
      <c r="O102" s="76"/>
      <c r="P102" s="76"/>
      <c r="Q102" s="76"/>
      <c r="R102" s="61"/>
    </row>
    <row r="103" spans="1:18" s="29" customFormat="1" ht="21" hidden="1" x14ac:dyDescent="0.45">
      <c r="A103" s="57" t="e" cm="1">
        <f t="array" ref="A103">_xlfn.IFS(概要!$C$17=入力データ!$A$13,"３（１）",$C$17=入力データ!$A$14,"３（２）",$C$17=入力データ!$A$15,"３（３）")</f>
        <v>#N/A</v>
      </c>
      <c r="B103" s="64"/>
      <c r="C103" s="68"/>
      <c r="D103" s="68"/>
      <c r="E103" s="70"/>
      <c r="F103" s="67" t="s">
        <v>2</v>
      </c>
      <c r="G103" s="68"/>
      <c r="H103" s="58">
        <f t="shared" si="30"/>
        <v>0</v>
      </c>
      <c r="I103" s="59">
        <f>IF(G103=入力データ!$A$9,ROUNDDOWN(E103*10/110,0),
IF(G103=入力データ!$A$10,IFERROR(ROUNDDOWN(E103*10/110*L103*M103/Q103,0),0)+IFERROR(ROUNDDOWN(E103*8/108*L103*O103/Q103,0),0),
IF(G103=入力データ!$A$11,IFERROR(ROUNDDOWN(E103*10/110*M103/Q103,0),0)+IFERROR(ROUNDDOWN(E103*10/110*L103*N103/Q103,0),0)+IFERROR(ROUNDDOWN(E103*8/108*O103/Q103,0),0)+IFERROR(ROUNDDOWN(E103*8/108*L103*P103/Q103,0),0),0)))</f>
        <v>0</v>
      </c>
      <c r="J103" s="76"/>
      <c r="K103" s="76"/>
      <c r="L103" s="60" t="str">
        <f t="shared" ref="L103:L104" si="31">IF(J103="","",J103/K103)</f>
        <v/>
      </c>
      <c r="M103" s="76"/>
      <c r="N103" s="76"/>
      <c r="O103" s="76"/>
      <c r="P103" s="76"/>
      <c r="Q103" s="76"/>
      <c r="R103" s="61"/>
    </row>
    <row r="104" spans="1:18" s="29" customFormat="1" ht="21" hidden="1" x14ac:dyDescent="0.45">
      <c r="A104" s="57" t="e" cm="1">
        <f t="array" ref="A104">_xlfn.IFS(概要!$C$17=入力データ!$A$13,"３（１）",$C$17=入力データ!$A$14,"３（２）",$C$17=入力データ!$A$15,"３（３）")</f>
        <v>#N/A</v>
      </c>
      <c r="B104" s="64"/>
      <c r="C104" s="68"/>
      <c r="D104" s="68"/>
      <c r="E104" s="70"/>
      <c r="F104" s="67" t="s">
        <v>2</v>
      </c>
      <c r="G104" s="68"/>
      <c r="H104" s="58">
        <f t="shared" si="30"/>
        <v>0</v>
      </c>
      <c r="I104" s="59">
        <f>IF(G104=入力データ!$A$9,ROUNDDOWN(E104*10/110,0),
IF(G104=入力データ!$A$10,IFERROR(ROUNDDOWN(E104*10/110*L104*M104/Q104,0),0)+IFERROR(ROUNDDOWN(E104*8/108*L104*O104/Q104,0),0),
IF(G104=入力データ!$A$11,IFERROR(ROUNDDOWN(E104*10/110*M104/Q104,0),0)+IFERROR(ROUNDDOWN(E104*10/110*L104*N104/Q104,0),0)+IFERROR(ROUNDDOWN(E104*8/108*O104/Q104,0),0)+IFERROR(ROUNDDOWN(E104*8/108*L104*P104/Q104,0),0),0)))</f>
        <v>0</v>
      </c>
      <c r="J104" s="76"/>
      <c r="K104" s="76"/>
      <c r="L104" s="60" t="str">
        <f t="shared" si="31"/>
        <v/>
      </c>
      <c r="M104" s="76"/>
      <c r="N104" s="76"/>
      <c r="O104" s="76"/>
      <c r="P104" s="76"/>
      <c r="Q104" s="76"/>
      <c r="R104" s="61"/>
    </row>
    <row r="105" spans="1:18" s="29" customFormat="1" ht="21" hidden="1" x14ac:dyDescent="0.45">
      <c r="A105" s="57" t="e" cm="1">
        <f t="array" ref="A105">_xlfn.IFS(概要!$C$17=入力データ!$A$13,"３（１）",$C$17=入力データ!$A$14,"３（２）",$C$17=入力データ!$A$15,"３（３）")</f>
        <v>#N/A</v>
      </c>
      <c r="B105" s="64"/>
      <c r="C105" s="75"/>
      <c r="D105" s="75"/>
      <c r="E105" s="66"/>
      <c r="F105" s="67" t="s">
        <v>2</v>
      </c>
      <c r="G105" s="68"/>
      <c r="H105" s="58">
        <f>ROUNDDOWN(I105*2/3,0)</f>
        <v>0</v>
      </c>
      <c r="I105" s="59">
        <f>IF(G105=入力データ!$A$9,ROUNDDOWN(E105*10/110,0),
IF(G105=入力データ!$A$10,IFERROR(ROUNDDOWN(E105*10/110*L105*M105/Q105,0),0)+IFERROR(ROUNDDOWN(E105*8/108*L105*O105/Q105,0),0),
IF(G105=入力データ!$A$11,IFERROR(ROUNDDOWN(E105*10/110*M105/Q105,0),0)+IFERROR(ROUNDDOWN(E105*10/110*L105*N105/Q105,0),0)+IFERROR(ROUNDDOWN(E105*8/108*O105/Q105,0),0)+IFERROR(ROUNDDOWN(E105*8/108*L105*P105/Q105,0),0),0)))</f>
        <v>0</v>
      </c>
      <c r="J105" s="76"/>
      <c r="K105" s="76"/>
      <c r="L105" s="60" t="str">
        <f>IF(J105="","",J105/K105)</f>
        <v/>
      </c>
      <c r="M105" s="76"/>
      <c r="N105" s="76"/>
      <c r="O105" s="76"/>
      <c r="P105" s="76"/>
      <c r="Q105" s="76"/>
      <c r="R105" s="61"/>
    </row>
    <row r="106" spans="1:18" s="29" customFormat="1" ht="21" hidden="1" x14ac:dyDescent="0.45">
      <c r="A106" s="57" t="e" cm="1">
        <f t="array" ref="A106">_xlfn.IFS(概要!$C$17=入力データ!$A$13,"３（１）",$C$17=入力データ!$A$14,"３（２）",$C$17=入力データ!$A$15,"３（３）")</f>
        <v>#N/A</v>
      </c>
      <c r="B106" s="64"/>
      <c r="C106" s="68"/>
      <c r="D106" s="68"/>
      <c r="E106" s="70"/>
      <c r="F106" s="67" t="s">
        <v>2</v>
      </c>
      <c r="G106" s="68"/>
      <c r="H106" s="58">
        <f>ROUNDDOWN(I106*2/3,0)</f>
        <v>0</v>
      </c>
      <c r="I106" s="59">
        <f>IF(G106=入力データ!$A$9,ROUNDDOWN(E106*10/110,0),
IF(G106=入力データ!$A$10,IFERROR(ROUNDDOWN(E106*10/110*L106*M106/Q106,0),0)+IFERROR(ROUNDDOWN(E106*8/108*L106*O106/Q106,0),0),
IF(G106=入力データ!$A$11,IFERROR(ROUNDDOWN(E106*10/110*M106/Q106,0),0)+IFERROR(ROUNDDOWN(E106*10/110*L106*N106/Q106,0),0)+IFERROR(ROUNDDOWN(E106*8/108*O106/Q106,0),0)+IFERROR(ROUNDDOWN(E106*8/108*L106*P106/Q106,0),0),0)))</f>
        <v>0</v>
      </c>
      <c r="J106" s="76"/>
      <c r="K106" s="76"/>
      <c r="L106" s="60" t="str">
        <f>IF(J106="","",J106/K106)</f>
        <v/>
      </c>
      <c r="M106" s="76"/>
      <c r="N106" s="76"/>
      <c r="O106" s="76"/>
      <c r="P106" s="76"/>
      <c r="Q106" s="76"/>
      <c r="R106" s="61"/>
    </row>
    <row r="107" spans="1:18" s="29" customFormat="1" ht="21" hidden="1" x14ac:dyDescent="0.45">
      <c r="A107" s="57" t="e" cm="1">
        <f t="array" ref="A107">_xlfn.IFS(概要!$C$17=入力データ!$A$13,"３（１）",$C$17=入力データ!$A$14,"３（２）",$C$17=入力データ!$A$15,"３（３）")</f>
        <v>#N/A</v>
      </c>
      <c r="B107" s="64"/>
      <c r="C107" s="68"/>
      <c r="D107" s="68"/>
      <c r="E107" s="70"/>
      <c r="F107" s="67" t="s">
        <v>2</v>
      </c>
      <c r="G107" s="68"/>
      <c r="H107" s="58">
        <f t="shared" ref="H107:H109" si="32">ROUNDDOWN(I107*2/3,0)</f>
        <v>0</v>
      </c>
      <c r="I107" s="59">
        <f>IF(G107=入力データ!$A$9,ROUNDDOWN(E107*10/110,0),
IF(G107=入力データ!$A$10,IFERROR(ROUNDDOWN(E107*10/110*L107*M107/Q107,0),0)+IFERROR(ROUNDDOWN(E107*8/108*L107*O107/Q107,0),0),
IF(G107=入力データ!$A$11,IFERROR(ROUNDDOWN(E107*10/110*M107/Q107,0),0)+IFERROR(ROUNDDOWN(E107*10/110*L107*N107/Q107,0),0)+IFERROR(ROUNDDOWN(E107*8/108*O107/Q107,0),0)+IFERROR(ROUNDDOWN(E107*8/108*L107*P107/Q107,0),0),0)))</f>
        <v>0</v>
      </c>
      <c r="J107" s="76"/>
      <c r="K107" s="76"/>
      <c r="L107" s="60" t="str">
        <f>IF(J107="","",J107/K107)</f>
        <v/>
      </c>
      <c r="M107" s="76"/>
      <c r="N107" s="76"/>
      <c r="O107" s="76"/>
      <c r="P107" s="76"/>
      <c r="Q107" s="76"/>
      <c r="R107" s="61"/>
    </row>
    <row r="108" spans="1:18" s="29" customFormat="1" ht="21" hidden="1" x14ac:dyDescent="0.45">
      <c r="A108" s="57" t="e" cm="1">
        <f t="array" ref="A108">_xlfn.IFS(概要!$C$17=入力データ!$A$13,"３（１）",$C$17=入力データ!$A$14,"３（２）",$C$17=入力データ!$A$15,"３（３）")</f>
        <v>#N/A</v>
      </c>
      <c r="B108" s="64"/>
      <c r="C108" s="68"/>
      <c r="D108" s="68"/>
      <c r="E108" s="70"/>
      <c r="F108" s="67" t="s">
        <v>2</v>
      </c>
      <c r="G108" s="68"/>
      <c r="H108" s="58">
        <f t="shared" si="32"/>
        <v>0</v>
      </c>
      <c r="I108" s="59">
        <f>IF(G108=入力データ!$A$9,ROUNDDOWN(E108*10/110,0),
IF(G108=入力データ!$A$10,IFERROR(ROUNDDOWN(E108*10/110*L108*M108/Q108,0),0)+IFERROR(ROUNDDOWN(E108*8/108*L108*O108/Q108,0),0),
IF(G108=入力データ!$A$11,IFERROR(ROUNDDOWN(E108*10/110*M108/Q108,0),0)+IFERROR(ROUNDDOWN(E108*10/110*L108*N108/Q108,0),0)+IFERROR(ROUNDDOWN(E108*8/108*O108/Q108,0),0)+IFERROR(ROUNDDOWN(E108*8/108*L108*P108/Q108,0),0),0)))</f>
        <v>0</v>
      </c>
      <c r="J108" s="76"/>
      <c r="K108" s="76"/>
      <c r="L108" s="60" t="str">
        <f t="shared" ref="L108:L109" si="33">IF(J108="","",J108/K108)</f>
        <v/>
      </c>
      <c r="M108" s="76"/>
      <c r="N108" s="76"/>
      <c r="O108" s="76"/>
      <c r="P108" s="76"/>
      <c r="Q108" s="76"/>
      <c r="R108" s="61"/>
    </row>
    <row r="109" spans="1:18" s="29" customFormat="1" ht="21" hidden="1" x14ac:dyDescent="0.45">
      <c r="A109" s="57" t="e" cm="1">
        <f t="array" ref="A109">_xlfn.IFS(概要!$C$17=入力データ!$A$13,"３（１）",$C$17=入力データ!$A$14,"３（２）",$C$17=入力データ!$A$15,"３（３）")</f>
        <v>#N/A</v>
      </c>
      <c r="B109" s="64"/>
      <c r="C109" s="68"/>
      <c r="D109" s="68"/>
      <c r="E109" s="70"/>
      <c r="F109" s="67" t="s">
        <v>2</v>
      </c>
      <c r="G109" s="68"/>
      <c r="H109" s="58">
        <f t="shared" si="32"/>
        <v>0</v>
      </c>
      <c r="I109" s="59">
        <f>IF(G109=入力データ!$A$9,ROUNDDOWN(E109*10/110,0),
IF(G109=入力データ!$A$10,IFERROR(ROUNDDOWN(E109*10/110*L109*M109/Q109,0),0)+IFERROR(ROUNDDOWN(E109*8/108*L109*O109/Q109,0),0),
IF(G109=入力データ!$A$11,IFERROR(ROUNDDOWN(E109*10/110*M109/Q109,0),0)+IFERROR(ROUNDDOWN(E109*10/110*L109*N109/Q109,0),0)+IFERROR(ROUNDDOWN(E109*8/108*O109/Q109,0),0)+IFERROR(ROUNDDOWN(E109*8/108*L109*P109/Q109,0),0),0)))</f>
        <v>0</v>
      </c>
      <c r="J109" s="76"/>
      <c r="K109" s="76"/>
      <c r="L109" s="60" t="str">
        <f t="shared" si="33"/>
        <v/>
      </c>
      <c r="M109" s="76"/>
      <c r="N109" s="76"/>
      <c r="O109" s="76"/>
      <c r="P109" s="76"/>
      <c r="Q109" s="76"/>
      <c r="R109" s="61"/>
    </row>
    <row r="110" spans="1:18" s="29" customFormat="1" ht="21" hidden="1" x14ac:dyDescent="0.45">
      <c r="A110" s="57" t="e" cm="1">
        <f t="array" ref="A110">_xlfn.IFS(概要!$C$17=入力データ!$A$13,"３（１）",$C$17=入力データ!$A$14,"３（２）",$C$17=入力データ!$A$15,"３（３）")</f>
        <v>#N/A</v>
      </c>
      <c r="B110" s="64"/>
      <c r="C110" s="75"/>
      <c r="D110" s="75"/>
      <c r="E110" s="66"/>
      <c r="F110" s="67" t="s">
        <v>2</v>
      </c>
      <c r="G110" s="68"/>
      <c r="H110" s="58">
        <f>ROUNDDOWN(I110*2/3,0)</f>
        <v>0</v>
      </c>
      <c r="I110" s="59">
        <f>IF(G110=入力データ!$A$9,ROUNDDOWN(E110*10/110,0),
IF(G110=入力データ!$A$10,IFERROR(ROUNDDOWN(E110*10/110*L110*M110/Q110,0),0)+IFERROR(ROUNDDOWN(E110*8/108*L110*O110/Q110,0),0),
IF(G110=入力データ!$A$11,IFERROR(ROUNDDOWN(E110*10/110*M110/Q110,0),0)+IFERROR(ROUNDDOWN(E110*10/110*L110*N110/Q110,0),0)+IFERROR(ROUNDDOWN(E110*8/108*O110/Q110,0),0)+IFERROR(ROUNDDOWN(E110*8/108*L110*P110/Q110,0),0),0)))</f>
        <v>0</v>
      </c>
      <c r="J110" s="76"/>
      <c r="K110" s="76"/>
      <c r="L110" s="60" t="str">
        <f>IF(J110="","",J110/K110)</f>
        <v/>
      </c>
      <c r="M110" s="76"/>
      <c r="N110" s="76"/>
      <c r="O110" s="76"/>
      <c r="P110" s="76"/>
      <c r="Q110" s="76"/>
      <c r="R110" s="61"/>
    </row>
    <row r="111" spans="1:18" s="29" customFormat="1" ht="21" hidden="1" x14ac:dyDescent="0.45">
      <c r="A111" s="57" t="e" cm="1">
        <f t="array" ref="A111">_xlfn.IFS(概要!$C$17=入力データ!$A$13,"３（１）",$C$17=入力データ!$A$14,"３（２）",$C$17=入力データ!$A$15,"３（３）")</f>
        <v>#N/A</v>
      </c>
      <c r="B111" s="64"/>
      <c r="C111" s="68"/>
      <c r="D111" s="68"/>
      <c r="E111" s="70"/>
      <c r="F111" s="67" t="s">
        <v>2</v>
      </c>
      <c r="G111" s="68"/>
      <c r="H111" s="58">
        <f>ROUNDDOWN(I111*2/3,0)</f>
        <v>0</v>
      </c>
      <c r="I111" s="59">
        <f>IF(G111=入力データ!$A$9,ROUNDDOWN(E111*10/110,0),
IF(G111=入力データ!$A$10,IFERROR(ROUNDDOWN(E111*10/110*L111*M111/Q111,0),0)+IFERROR(ROUNDDOWN(E111*8/108*L111*O111/Q111,0),0),
IF(G111=入力データ!$A$11,IFERROR(ROUNDDOWN(E111*10/110*M111/Q111,0),0)+IFERROR(ROUNDDOWN(E111*10/110*L111*N111/Q111,0),0)+IFERROR(ROUNDDOWN(E111*8/108*O111/Q111,0),0)+IFERROR(ROUNDDOWN(E111*8/108*L111*P111/Q111,0),0),0)))</f>
        <v>0</v>
      </c>
      <c r="J111" s="76"/>
      <c r="K111" s="76"/>
      <c r="L111" s="60" t="str">
        <f>IF(J111="","",J111/K111)</f>
        <v/>
      </c>
      <c r="M111" s="76"/>
      <c r="N111" s="76"/>
      <c r="O111" s="76"/>
      <c r="P111" s="76"/>
      <c r="Q111" s="76"/>
      <c r="R111" s="61"/>
    </row>
    <row r="112" spans="1:18" s="29" customFormat="1" ht="21" hidden="1" x14ac:dyDescent="0.45">
      <c r="A112" s="57" t="e" cm="1">
        <f t="array" ref="A112">_xlfn.IFS(概要!$C$17=入力データ!$A$13,"３（１）",$C$17=入力データ!$A$14,"３（２）",$C$17=入力データ!$A$15,"３（３）")</f>
        <v>#N/A</v>
      </c>
      <c r="B112" s="64"/>
      <c r="C112" s="68"/>
      <c r="D112" s="68"/>
      <c r="E112" s="70"/>
      <c r="F112" s="67" t="s">
        <v>2</v>
      </c>
      <c r="G112" s="68"/>
      <c r="H112" s="58">
        <f t="shared" ref="H112:H114" si="34">ROUNDDOWN(I112*2/3,0)</f>
        <v>0</v>
      </c>
      <c r="I112" s="59">
        <f>IF(G112=入力データ!$A$9,ROUNDDOWN(E112*10/110,0),
IF(G112=入力データ!$A$10,IFERROR(ROUNDDOWN(E112*10/110*L112*M112/Q112,0),0)+IFERROR(ROUNDDOWN(E112*8/108*L112*O112/Q112,0),0),
IF(G112=入力データ!$A$11,IFERROR(ROUNDDOWN(E112*10/110*M112/Q112,0),0)+IFERROR(ROUNDDOWN(E112*10/110*L112*N112/Q112,0),0)+IFERROR(ROUNDDOWN(E112*8/108*O112/Q112,0),0)+IFERROR(ROUNDDOWN(E112*8/108*L112*P112/Q112,0),0),0)))</f>
        <v>0</v>
      </c>
      <c r="J112" s="76"/>
      <c r="K112" s="76"/>
      <c r="L112" s="60" t="str">
        <f>IF(J112="","",J112/K112)</f>
        <v/>
      </c>
      <c r="M112" s="76"/>
      <c r="N112" s="76"/>
      <c r="O112" s="76"/>
      <c r="P112" s="76"/>
      <c r="Q112" s="76"/>
      <c r="R112" s="61"/>
    </row>
    <row r="113" spans="1:18" s="29" customFormat="1" ht="21" hidden="1" x14ac:dyDescent="0.45">
      <c r="A113" s="57" t="e" cm="1">
        <f t="array" ref="A113">_xlfn.IFS(概要!$C$17=入力データ!$A$13,"３（１）",$C$17=入力データ!$A$14,"３（２）",$C$17=入力データ!$A$15,"３（３）")</f>
        <v>#N/A</v>
      </c>
      <c r="B113" s="64"/>
      <c r="C113" s="68"/>
      <c r="D113" s="68"/>
      <c r="E113" s="70"/>
      <c r="F113" s="67" t="s">
        <v>2</v>
      </c>
      <c r="G113" s="68"/>
      <c r="H113" s="58">
        <f t="shared" si="34"/>
        <v>0</v>
      </c>
      <c r="I113" s="59">
        <f>IF(G113=入力データ!$A$9,ROUNDDOWN(E113*10/110,0),
IF(G113=入力データ!$A$10,IFERROR(ROUNDDOWN(E113*10/110*L113*M113/Q113,0),0)+IFERROR(ROUNDDOWN(E113*8/108*L113*O113/Q113,0),0),
IF(G113=入力データ!$A$11,IFERROR(ROUNDDOWN(E113*10/110*M113/Q113,0),0)+IFERROR(ROUNDDOWN(E113*10/110*L113*N113/Q113,0),0)+IFERROR(ROUNDDOWN(E113*8/108*O113/Q113,0),0)+IFERROR(ROUNDDOWN(E113*8/108*L113*P113/Q113,0),0),0)))</f>
        <v>0</v>
      </c>
      <c r="J113" s="76"/>
      <c r="K113" s="76"/>
      <c r="L113" s="60" t="str">
        <f t="shared" ref="L113:L114" si="35">IF(J113="","",J113/K113)</f>
        <v/>
      </c>
      <c r="M113" s="76"/>
      <c r="N113" s="76"/>
      <c r="O113" s="76"/>
      <c r="P113" s="76"/>
      <c r="Q113" s="76"/>
      <c r="R113" s="61"/>
    </row>
    <row r="114" spans="1:18" s="29" customFormat="1" ht="21" hidden="1" x14ac:dyDescent="0.45">
      <c r="A114" s="57" t="e" cm="1">
        <f t="array" ref="A114">_xlfn.IFS(概要!$C$17=入力データ!$A$13,"３（１）",$C$17=入力データ!$A$14,"３（２）",$C$17=入力データ!$A$15,"３（３）")</f>
        <v>#N/A</v>
      </c>
      <c r="B114" s="64"/>
      <c r="C114" s="68"/>
      <c r="D114" s="68"/>
      <c r="E114" s="70"/>
      <c r="F114" s="67" t="s">
        <v>2</v>
      </c>
      <c r="G114" s="68"/>
      <c r="H114" s="58">
        <f t="shared" si="34"/>
        <v>0</v>
      </c>
      <c r="I114" s="59">
        <f>IF(G114=入力データ!$A$9,ROUNDDOWN(E114*10/110,0),
IF(G114=入力データ!$A$10,IFERROR(ROUNDDOWN(E114*10/110*L114*M114/Q114,0),0)+IFERROR(ROUNDDOWN(E114*8/108*L114*O114/Q114,0),0),
IF(G114=入力データ!$A$11,IFERROR(ROUNDDOWN(E114*10/110*M114/Q114,0),0)+IFERROR(ROUNDDOWN(E114*10/110*L114*N114/Q114,0),0)+IFERROR(ROUNDDOWN(E114*8/108*O114/Q114,0),0)+IFERROR(ROUNDDOWN(E114*8/108*L114*P114/Q114,0),0),0)))</f>
        <v>0</v>
      </c>
      <c r="J114" s="76"/>
      <c r="K114" s="76"/>
      <c r="L114" s="60" t="str">
        <f t="shared" si="35"/>
        <v/>
      </c>
      <c r="M114" s="76"/>
      <c r="N114" s="76"/>
      <c r="O114" s="76"/>
      <c r="P114" s="76"/>
      <c r="Q114" s="76"/>
      <c r="R114" s="61"/>
    </row>
    <row r="115" spans="1:18" s="29" customFormat="1" ht="21" hidden="1" x14ac:dyDescent="0.45">
      <c r="A115" s="57" t="e" cm="1">
        <f t="array" ref="A115">_xlfn.IFS(概要!$C$17=入力データ!$A$13,"３（１）",$C$17=入力データ!$A$14,"３（２）",$C$17=入力データ!$A$15,"３（３）")</f>
        <v>#N/A</v>
      </c>
      <c r="B115" s="64"/>
      <c r="C115" s="75"/>
      <c r="D115" s="75"/>
      <c r="E115" s="66"/>
      <c r="F115" s="67" t="s">
        <v>2</v>
      </c>
      <c r="G115" s="68"/>
      <c r="H115" s="58">
        <f>ROUNDDOWN(I115*2/3,0)</f>
        <v>0</v>
      </c>
      <c r="I115" s="59">
        <f>IF(G115=入力データ!$A$9,ROUNDDOWN(E115*10/110,0),
IF(G115=入力データ!$A$10,IFERROR(ROUNDDOWN(E115*10/110*L115*M115/Q115,0),0)+IFERROR(ROUNDDOWN(E115*8/108*L115*O115/Q115,0),0),
IF(G115=入力データ!$A$11,IFERROR(ROUNDDOWN(E115*10/110*M115/Q115,0),0)+IFERROR(ROUNDDOWN(E115*10/110*L115*N115/Q115,0),0)+IFERROR(ROUNDDOWN(E115*8/108*O115/Q115,0),0)+IFERROR(ROUNDDOWN(E115*8/108*L115*P115/Q115,0),0),0)))</f>
        <v>0</v>
      </c>
      <c r="J115" s="76"/>
      <c r="K115" s="76"/>
      <c r="L115" s="60" t="str">
        <f>IF(J115="","",J115/K115)</f>
        <v/>
      </c>
      <c r="M115" s="76"/>
      <c r="N115" s="76"/>
      <c r="O115" s="76"/>
      <c r="P115" s="76"/>
      <c r="Q115" s="76"/>
      <c r="R115" s="61"/>
    </row>
    <row r="116" spans="1:18" s="29" customFormat="1" ht="21" hidden="1" x14ac:dyDescent="0.45">
      <c r="A116" s="57" t="e" cm="1">
        <f t="array" ref="A116">_xlfn.IFS(概要!$C$17=入力データ!$A$13,"３（１）",$C$17=入力データ!$A$14,"３（２）",$C$17=入力データ!$A$15,"３（３）")</f>
        <v>#N/A</v>
      </c>
      <c r="B116" s="64"/>
      <c r="C116" s="68"/>
      <c r="D116" s="68"/>
      <c r="E116" s="70"/>
      <c r="F116" s="67" t="s">
        <v>2</v>
      </c>
      <c r="G116" s="68"/>
      <c r="H116" s="58">
        <f>ROUNDDOWN(I116*2/3,0)</f>
        <v>0</v>
      </c>
      <c r="I116" s="59">
        <f>IF(G116=入力データ!$A$9,ROUNDDOWN(E116*10/110,0),
IF(G116=入力データ!$A$10,IFERROR(ROUNDDOWN(E116*10/110*L116*M116/Q116,0),0)+IFERROR(ROUNDDOWN(E116*8/108*L116*O116/Q116,0),0),
IF(G116=入力データ!$A$11,IFERROR(ROUNDDOWN(E116*10/110*M116/Q116,0),0)+IFERROR(ROUNDDOWN(E116*10/110*L116*N116/Q116,0),0)+IFERROR(ROUNDDOWN(E116*8/108*O116/Q116,0),0)+IFERROR(ROUNDDOWN(E116*8/108*L116*P116/Q116,0),0),0)))</f>
        <v>0</v>
      </c>
      <c r="J116" s="76"/>
      <c r="K116" s="76"/>
      <c r="L116" s="60" t="str">
        <f>IF(J116="","",J116/K116)</f>
        <v/>
      </c>
      <c r="M116" s="76"/>
      <c r="N116" s="76"/>
      <c r="O116" s="76"/>
      <c r="P116" s="76"/>
      <c r="Q116" s="76"/>
      <c r="R116" s="61"/>
    </row>
    <row r="117" spans="1:18" s="29" customFormat="1" ht="21" hidden="1" x14ac:dyDescent="0.45">
      <c r="A117" s="57" t="e" cm="1">
        <f t="array" ref="A117">_xlfn.IFS(概要!$C$17=入力データ!$A$13,"３（１）",$C$17=入力データ!$A$14,"３（２）",$C$17=入力データ!$A$15,"３（３）")</f>
        <v>#N/A</v>
      </c>
      <c r="B117" s="64"/>
      <c r="C117" s="68"/>
      <c r="D117" s="68"/>
      <c r="E117" s="70"/>
      <c r="F117" s="67" t="s">
        <v>2</v>
      </c>
      <c r="G117" s="68"/>
      <c r="H117" s="58">
        <f t="shared" ref="H117:H119" si="36">ROUNDDOWN(I117*2/3,0)</f>
        <v>0</v>
      </c>
      <c r="I117" s="59">
        <f>IF(G117=入力データ!$A$9,ROUNDDOWN(E117*10/110,0),
IF(G117=入力データ!$A$10,IFERROR(ROUNDDOWN(E117*10/110*L117*M117/Q117,0),0)+IFERROR(ROUNDDOWN(E117*8/108*L117*O117/Q117,0),0),
IF(G117=入力データ!$A$11,IFERROR(ROUNDDOWN(E117*10/110*M117/Q117,0),0)+IFERROR(ROUNDDOWN(E117*10/110*L117*N117/Q117,0),0)+IFERROR(ROUNDDOWN(E117*8/108*O117/Q117,0),0)+IFERROR(ROUNDDOWN(E117*8/108*L117*P117/Q117,0),0),0)))</f>
        <v>0</v>
      </c>
      <c r="J117" s="76"/>
      <c r="K117" s="76"/>
      <c r="L117" s="60" t="str">
        <f>IF(J117="","",J117/K117)</f>
        <v/>
      </c>
      <c r="M117" s="76"/>
      <c r="N117" s="76"/>
      <c r="O117" s="76"/>
      <c r="P117" s="76"/>
      <c r="Q117" s="76"/>
      <c r="R117" s="61"/>
    </row>
    <row r="118" spans="1:18" s="29" customFormat="1" ht="21" hidden="1" x14ac:dyDescent="0.45">
      <c r="A118" s="57" t="e" cm="1">
        <f t="array" ref="A118">_xlfn.IFS(概要!$C$17=入力データ!$A$13,"３（１）",$C$17=入力データ!$A$14,"３（２）",$C$17=入力データ!$A$15,"３（３）")</f>
        <v>#N/A</v>
      </c>
      <c r="B118" s="64"/>
      <c r="C118" s="68"/>
      <c r="D118" s="68"/>
      <c r="E118" s="70"/>
      <c r="F118" s="67" t="s">
        <v>2</v>
      </c>
      <c r="G118" s="68"/>
      <c r="H118" s="58">
        <f t="shared" si="36"/>
        <v>0</v>
      </c>
      <c r="I118" s="59">
        <f>IF(G118=入力データ!$A$9,ROUNDDOWN(E118*10/110,0),
IF(G118=入力データ!$A$10,IFERROR(ROUNDDOWN(E118*10/110*L118*M118/Q118,0),0)+IFERROR(ROUNDDOWN(E118*8/108*L118*O118/Q118,0),0),
IF(G118=入力データ!$A$11,IFERROR(ROUNDDOWN(E118*10/110*M118/Q118,0),0)+IFERROR(ROUNDDOWN(E118*10/110*L118*N118/Q118,0),0)+IFERROR(ROUNDDOWN(E118*8/108*O118/Q118,0),0)+IFERROR(ROUNDDOWN(E118*8/108*L118*P118/Q118,0),0),0)))</f>
        <v>0</v>
      </c>
      <c r="J118" s="76"/>
      <c r="K118" s="76"/>
      <c r="L118" s="60" t="str">
        <f t="shared" ref="L118:L119" si="37">IF(J118="","",J118/K118)</f>
        <v/>
      </c>
      <c r="M118" s="76"/>
      <c r="N118" s="76"/>
      <c r="O118" s="76"/>
      <c r="P118" s="76"/>
      <c r="Q118" s="76"/>
      <c r="R118" s="61"/>
    </row>
    <row r="119" spans="1:18" s="29" customFormat="1" ht="21" hidden="1" x14ac:dyDescent="0.45">
      <c r="A119" s="57" t="e" cm="1">
        <f t="array" ref="A119">_xlfn.IFS(概要!$C$17=入力データ!$A$13,"３（１）",$C$17=入力データ!$A$14,"３（２）",$C$17=入力データ!$A$15,"３（３）")</f>
        <v>#N/A</v>
      </c>
      <c r="B119" s="64"/>
      <c r="C119" s="68"/>
      <c r="D119" s="68"/>
      <c r="E119" s="70"/>
      <c r="F119" s="67" t="s">
        <v>2</v>
      </c>
      <c r="G119" s="68"/>
      <c r="H119" s="58">
        <f t="shared" si="36"/>
        <v>0</v>
      </c>
      <c r="I119" s="59">
        <f>IF(G119=入力データ!$A$9,ROUNDDOWN(E119*10/110,0),
IF(G119=入力データ!$A$10,IFERROR(ROUNDDOWN(E119*10/110*L119*M119/Q119,0),0)+IFERROR(ROUNDDOWN(E119*8/108*L119*O119/Q119,0),0),
IF(G119=入力データ!$A$11,IFERROR(ROUNDDOWN(E119*10/110*M119/Q119,0),0)+IFERROR(ROUNDDOWN(E119*10/110*L119*N119/Q119,0),0)+IFERROR(ROUNDDOWN(E119*8/108*O119/Q119,0),0)+IFERROR(ROUNDDOWN(E119*8/108*L119*P119/Q119,0),0),0)))</f>
        <v>0</v>
      </c>
      <c r="J119" s="76"/>
      <c r="K119" s="76"/>
      <c r="L119" s="60" t="str">
        <f t="shared" si="37"/>
        <v/>
      </c>
      <c r="M119" s="76"/>
      <c r="N119" s="76"/>
      <c r="O119" s="76"/>
      <c r="P119" s="76"/>
      <c r="Q119" s="76"/>
      <c r="R119" s="61"/>
    </row>
    <row r="120" spans="1:18" s="29" customFormat="1" ht="21" hidden="1" x14ac:dyDescent="0.45">
      <c r="A120" s="57" t="e" cm="1">
        <f t="array" ref="A120">_xlfn.IFS(概要!$C$17=入力データ!$A$13,"３（１）",$C$17=入力データ!$A$14,"３（２）",$C$17=入力データ!$A$15,"３（３）")</f>
        <v>#N/A</v>
      </c>
      <c r="B120" s="64"/>
      <c r="C120" s="75"/>
      <c r="D120" s="75"/>
      <c r="E120" s="66"/>
      <c r="F120" s="67" t="s">
        <v>2</v>
      </c>
      <c r="G120" s="68"/>
      <c r="H120" s="58">
        <f>ROUNDDOWN(I120*2/3,0)</f>
        <v>0</v>
      </c>
      <c r="I120" s="59">
        <f>IF(G120=入力データ!$A$9,ROUNDDOWN(E120*10/110,0),
IF(G120=入力データ!$A$10,IFERROR(ROUNDDOWN(E120*10/110*L120*M120/Q120,0),0)+IFERROR(ROUNDDOWN(E120*8/108*L120*O120/Q120,0),0),
IF(G120=入力データ!$A$11,IFERROR(ROUNDDOWN(E120*10/110*M120/Q120,0),0)+IFERROR(ROUNDDOWN(E120*10/110*L120*N120/Q120,0),0)+IFERROR(ROUNDDOWN(E120*8/108*O120/Q120,0),0)+IFERROR(ROUNDDOWN(E120*8/108*L120*P120/Q120,0),0),0)))</f>
        <v>0</v>
      </c>
      <c r="J120" s="76"/>
      <c r="K120" s="76"/>
      <c r="L120" s="60" t="str">
        <f>IF(J120="","",J120/K120)</f>
        <v/>
      </c>
      <c r="M120" s="76"/>
      <c r="N120" s="76"/>
      <c r="O120" s="76"/>
      <c r="P120" s="76"/>
      <c r="Q120" s="76"/>
      <c r="R120" s="61"/>
    </row>
    <row r="121" spans="1:18" s="29" customFormat="1" ht="21" hidden="1" x14ac:dyDescent="0.45">
      <c r="A121" s="57" t="e" cm="1">
        <f t="array" ref="A121">_xlfn.IFS(概要!$C$17=入力データ!$A$13,"３（１）",$C$17=入力データ!$A$14,"３（２）",$C$17=入力データ!$A$15,"３（３）")</f>
        <v>#N/A</v>
      </c>
      <c r="B121" s="64"/>
      <c r="C121" s="68"/>
      <c r="D121" s="68"/>
      <c r="E121" s="70"/>
      <c r="F121" s="67" t="s">
        <v>2</v>
      </c>
      <c r="G121" s="68"/>
      <c r="H121" s="58">
        <f>ROUNDDOWN(I121*2/3,0)</f>
        <v>0</v>
      </c>
      <c r="I121" s="59">
        <f>IF(G121=入力データ!$A$9,ROUNDDOWN(E121*10/110,0),
IF(G121=入力データ!$A$10,IFERROR(ROUNDDOWN(E121*10/110*L121*M121/Q121,0),0)+IFERROR(ROUNDDOWN(E121*8/108*L121*O121/Q121,0),0),
IF(G121=入力データ!$A$11,IFERROR(ROUNDDOWN(E121*10/110*M121/Q121,0),0)+IFERROR(ROUNDDOWN(E121*10/110*L121*N121/Q121,0),0)+IFERROR(ROUNDDOWN(E121*8/108*O121/Q121,0),0)+IFERROR(ROUNDDOWN(E121*8/108*L121*P121/Q121,0),0),0)))</f>
        <v>0</v>
      </c>
      <c r="J121" s="76"/>
      <c r="K121" s="76"/>
      <c r="L121" s="60" t="str">
        <f>IF(J121="","",J121/K121)</f>
        <v/>
      </c>
      <c r="M121" s="76"/>
      <c r="N121" s="76"/>
      <c r="O121" s="76"/>
      <c r="P121" s="76"/>
      <c r="Q121" s="76"/>
      <c r="R121" s="61"/>
    </row>
    <row r="122" spans="1:18" s="29" customFormat="1" ht="21" hidden="1" x14ac:dyDescent="0.45">
      <c r="A122" s="57" t="e" cm="1">
        <f t="array" ref="A122">_xlfn.IFS(概要!$C$17=入力データ!$A$13,"３（１）",$C$17=入力データ!$A$14,"３（２）",$C$17=入力データ!$A$15,"３（３）")</f>
        <v>#N/A</v>
      </c>
      <c r="B122" s="64"/>
      <c r="C122" s="68"/>
      <c r="D122" s="68"/>
      <c r="E122" s="70"/>
      <c r="F122" s="67" t="s">
        <v>2</v>
      </c>
      <c r="G122" s="68"/>
      <c r="H122" s="58">
        <f t="shared" ref="H122:H124" si="38">ROUNDDOWN(I122*2/3,0)</f>
        <v>0</v>
      </c>
      <c r="I122" s="59">
        <f>IF(G122=入力データ!$A$9,ROUNDDOWN(E122*10/110,0),
IF(G122=入力データ!$A$10,IFERROR(ROUNDDOWN(E122*10/110*L122*M122/Q122,0),0)+IFERROR(ROUNDDOWN(E122*8/108*L122*O122/Q122,0),0),
IF(G122=入力データ!$A$11,IFERROR(ROUNDDOWN(E122*10/110*M122/Q122,0),0)+IFERROR(ROUNDDOWN(E122*10/110*L122*N122/Q122,0),0)+IFERROR(ROUNDDOWN(E122*8/108*O122/Q122,0),0)+IFERROR(ROUNDDOWN(E122*8/108*L122*P122/Q122,0),0),0)))</f>
        <v>0</v>
      </c>
      <c r="J122" s="76"/>
      <c r="K122" s="76"/>
      <c r="L122" s="60" t="str">
        <f>IF(J122="","",J122/K122)</f>
        <v/>
      </c>
      <c r="M122" s="76"/>
      <c r="N122" s="76"/>
      <c r="O122" s="76"/>
      <c r="P122" s="76"/>
      <c r="Q122" s="76"/>
      <c r="R122" s="61"/>
    </row>
    <row r="123" spans="1:18" s="29" customFormat="1" ht="21" hidden="1" x14ac:dyDescent="0.45">
      <c r="A123" s="57" t="e" cm="1">
        <f t="array" ref="A123">_xlfn.IFS(概要!$C$17=入力データ!$A$13,"３（１）",$C$17=入力データ!$A$14,"３（２）",$C$17=入力データ!$A$15,"３（３）")</f>
        <v>#N/A</v>
      </c>
      <c r="B123" s="64"/>
      <c r="C123" s="68"/>
      <c r="D123" s="68"/>
      <c r="E123" s="70"/>
      <c r="F123" s="67" t="s">
        <v>2</v>
      </c>
      <c r="G123" s="68"/>
      <c r="H123" s="58">
        <f t="shared" si="38"/>
        <v>0</v>
      </c>
      <c r="I123" s="59">
        <f>IF(G123=入力データ!$A$9,ROUNDDOWN(E123*10/110,0),
IF(G123=入力データ!$A$10,IFERROR(ROUNDDOWN(E123*10/110*L123*M123/Q123,0),0)+IFERROR(ROUNDDOWN(E123*8/108*L123*O123/Q123,0),0),
IF(G123=入力データ!$A$11,IFERROR(ROUNDDOWN(E123*10/110*M123/Q123,0),0)+IFERROR(ROUNDDOWN(E123*10/110*L123*N123/Q123,0),0)+IFERROR(ROUNDDOWN(E123*8/108*O123/Q123,0),0)+IFERROR(ROUNDDOWN(E123*8/108*L123*P123/Q123,0),0),0)))</f>
        <v>0</v>
      </c>
      <c r="J123" s="76"/>
      <c r="K123" s="76"/>
      <c r="L123" s="60" t="str">
        <f t="shared" ref="L123:L124" si="39">IF(J123="","",J123/K123)</f>
        <v/>
      </c>
      <c r="M123" s="76"/>
      <c r="N123" s="76"/>
      <c r="O123" s="76"/>
      <c r="P123" s="76"/>
      <c r="Q123" s="76"/>
      <c r="R123" s="61"/>
    </row>
    <row r="124" spans="1:18" s="29" customFormat="1" ht="21" hidden="1" x14ac:dyDescent="0.45">
      <c r="A124" s="57" t="e" cm="1">
        <f t="array" ref="A124">_xlfn.IFS(概要!$C$17=入力データ!$A$13,"３（１）",$C$17=入力データ!$A$14,"３（２）",$C$17=入力データ!$A$15,"３（３）")</f>
        <v>#N/A</v>
      </c>
      <c r="B124" s="64"/>
      <c r="C124" s="68"/>
      <c r="D124" s="68"/>
      <c r="E124" s="70"/>
      <c r="F124" s="67" t="s">
        <v>2</v>
      </c>
      <c r="G124" s="68"/>
      <c r="H124" s="58">
        <f t="shared" si="38"/>
        <v>0</v>
      </c>
      <c r="I124" s="59">
        <f>IF(G124=入力データ!$A$9,ROUNDDOWN(E124*10/110,0),
IF(G124=入力データ!$A$10,IFERROR(ROUNDDOWN(E124*10/110*L124*M124/Q124,0),0)+IFERROR(ROUNDDOWN(E124*8/108*L124*O124/Q124,0),0),
IF(G124=入力データ!$A$11,IFERROR(ROUNDDOWN(E124*10/110*M124/Q124,0),0)+IFERROR(ROUNDDOWN(E124*10/110*L124*N124/Q124,0),0)+IFERROR(ROUNDDOWN(E124*8/108*O124/Q124,0),0)+IFERROR(ROUNDDOWN(E124*8/108*L124*P124/Q124,0),0),0)))</f>
        <v>0</v>
      </c>
      <c r="J124" s="76"/>
      <c r="K124" s="76"/>
      <c r="L124" s="60" t="str">
        <f t="shared" si="39"/>
        <v/>
      </c>
      <c r="M124" s="76"/>
      <c r="N124" s="76"/>
      <c r="O124" s="76"/>
      <c r="P124" s="76"/>
      <c r="Q124" s="76"/>
      <c r="R124" s="61"/>
    </row>
    <row r="125" spans="1:18" s="62" customFormat="1" ht="21" x14ac:dyDescent="0.45">
      <c r="A125" s="71" t="s">
        <v>47</v>
      </c>
      <c r="B125" s="72" t="s">
        <v>2</v>
      </c>
      <c r="C125" s="72" t="s">
        <v>2</v>
      </c>
      <c r="D125" s="72" t="s">
        <v>2</v>
      </c>
      <c r="E125" s="73">
        <f>SUM(E25:E29)</f>
        <v>0</v>
      </c>
      <c r="F125" s="73"/>
      <c r="G125" s="72" t="s">
        <v>2</v>
      </c>
      <c r="H125" s="73">
        <f>SUM(H25:H29)</f>
        <v>0</v>
      </c>
      <c r="I125" s="73">
        <f>SUM(I25:I29)</f>
        <v>0</v>
      </c>
      <c r="J125" s="72" t="s">
        <v>2</v>
      </c>
      <c r="K125" s="72" t="s">
        <v>2</v>
      </c>
      <c r="L125" s="72" t="s">
        <v>2</v>
      </c>
      <c r="M125" s="72" t="s">
        <v>2</v>
      </c>
      <c r="N125" s="72" t="s">
        <v>2</v>
      </c>
      <c r="O125" s="72" t="s">
        <v>2</v>
      </c>
      <c r="P125" s="72" t="s">
        <v>2</v>
      </c>
      <c r="Q125" s="72" t="s">
        <v>2</v>
      </c>
      <c r="R125" s="74"/>
    </row>
    <row r="126" spans="1:18" s="29" customFormat="1" ht="21" x14ac:dyDescent="0.45">
      <c r="C126" s="63"/>
      <c r="D126" s="63"/>
      <c r="E126" s="49"/>
      <c r="F126" s="49"/>
      <c r="H126" s="49"/>
      <c r="I126" s="49"/>
      <c r="J126" s="49"/>
      <c r="K126" s="49"/>
      <c r="M126" s="49"/>
      <c r="N126" s="49"/>
      <c r="O126" s="49"/>
      <c r="P126" s="49"/>
      <c r="Q126" s="49"/>
    </row>
    <row r="127" spans="1:18" s="29" customFormat="1" ht="21" x14ac:dyDescent="0.45">
      <c r="C127" s="63"/>
      <c r="D127" s="63"/>
      <c r="E127" s="49"/>
      <c r="F127" s="49"/>
      <c r="H127" s="49"/>
      <c r="I127" s="49"/>
      <c r="J127" s="49"/>
      <c r="K127" s="49"/>
      <c r="M127" s="49"/>
      <c r="N127" s="49"/>
      <c r="O127" s="49"/>
      <c r="P127" s="49"/>
      <c r="Q127" s="49"/>
    </row>
    <row r="128" spans="1:18" s="29" customFormat="1" ht="21" x14ac:dyDescent="0.45">
      <c r="C128" s="63"/>
      <c r="D128" s="63"/>
      <c r="E128" s="49"/>
      <c r="F128" s="49"/>
      <c r="H128" s="49"/>
      <c r="I128" s="49"/>
      <c r="J128" s="49"/>
      <c r="K128" s="49"/>
      <c r="M128" s="49"/>
      <c r="N128" s="49"/>
      <c r="O128" s="49"/>
      <c r="P128" s="49"/>
      <c r="Q128" s="49"/>
    </row>
    <row r="129" spans="3:17" s="29" customFormat="1" ht="21" x14ac:dyDescent="0.45">
      <c r="C129" s="63"/>
      <c r="D129" s="63"/>
      <c r="E129" s="49"/>
      <c r="F129" s="49"/>
      <c r="H129" s="49"/>
      <c r="I129" s="49"/>
      <c r="J129" s="49"/>
      <c r="K129" s="49"/>
      <c r="M129" s="49"/>
      <c r="N129" s="49"/>
      <c r="O129" s="49"/>
      <c r="P129" s="49"/>
      <c r="Q129" s="49"/>
    </row>
    <row r="130" spans="3:17" s="29" customFormat="1" ht="21" x14ac:dyDescent="0.45">
      <c r="C130" s="63"/>
      <c r="D130" s="63"/>
      <c r="E130" s="49"/>
      <c r="F130" s="49"/>
      <c r="H130" s="49"/>
      <c r="I130" s="49"/>
      <c r="J130" s="49"/>
      <c r="K130" s="49"/>
      <c r="M130" s="49"/>
      <c r="N130" s="49"/>
      <c r="O130" s="49"/>
      <c r="P130" s="49"/>
      <c r="Q130" s="49"/>
    </row>
    <row r="131" spans="3:17" s="29" customFormat="1" ht="21" x14ac:dyDescent="0.45">
      <c r="C131" s="63"/>
      <c r="D131" s="63"/>
      <c r="E131" s="49"/>
      <c r="F131" s="49"/>
      <c r="H131" s="49"/>
      <c r="I131" s="49"/>
      <c r="J131" s="49"/>
      <c r="K131" s="49"/>
      <c r="M131" s="49"/>
      <c r="N131" s="49"/>
      <c r="O131" s="49"/>
      <c r="P131" s="49"/>
      <c r="Q131" s="49"/>
    </row>
    <row r="132" spans="3:17" s="29" customFormat="1" ht="21" x14ac:dyDescent="0.45">
      <c r="C132" s="63"/>
      <c r="D132" s="63"/>
      <c r="E132" s="49"/>
      <c r="F132" s="49"/>
      <c r="H132" s="49"/>
      <c r="I132" s="49"/>
      <c r="J132" s="49"/>
      <c r="K132" s="49"/>
      <c r="M132" s="49"/>
      <c r="N132" s="49"/>
      <c r="O132" s="49"/>
      <c r="P132" s="49"/>
      <c r="Q132" s="49"/>
    </row>
    <row r="133" spans="3:17" s="29" customFormat="1" ht="21" x14ac:dyDescent="0.45">
      <c r="C133" s="63"/>
      <c r="D133" s="63"/>
      <c r="E133" s="49"/>
      <c r="F133" s="49"/>
      <c r="H133" s="49"/>
      <c r="I133" s="49"/>
      <c r="J133" s="49"/>
      <c r="K133" s="49"/>
      <c r="M133" s="49"/>
      <c r="N133" s="49"/>
      <c r="O133" s="49"/>
      <c r="P133" s="49"/>
      <c r="Q133" s="49"/>
    </row>
    <row r="134" spans="3:17" s="29" customFormat="1" ht="21" x14ac:dyDescent="0.45">
      <c r="C134" s="63"/>
      <c r="D134" s="63"/>
      <c r="E134" s="49"/>
      <c r="F134" s="49"/>
      <c r="H134" s="49"/>
      <c r="I134" s="49"/>
      <c r="J134" s="49"/>
      <c r="K134" s="49"/>
      <c r="M134" s="49"/>
      <c r="N134" s="49"/>
      <c r="O134" s="49"/>
      <c r="P134" s="49"/>
      <c r="Q134" s="49"/>
    </row>
    <row r="135" spans="3:17" s="29" customFormat="1" ht="21" x14ac:dyDescent="0.45">
      <c r="C135" s="63"/>
      <c r="D135" s="63"/>
      <c r="E135" s="49"/>
      <c r="F135" s="49"/>
      <c r="H135" s="49"/>
      <c r="I135" s="49"/>
      <c r="J135" s="49"/>
      <c r="K135" s="49"/>
      <c r="M135" s="49"/>
      <c r="N135" s="49"/>
      <c r="O135" s="49"/>
      <c r="P135" s="49"/>
      <c r="Q135" s="49"/>
    </row>
    <row r="136" spans="3:17" s="29" customFormat="1" ht="21" x14ac:dyDescent="0.45">
      <c r="C136" s="63"/>
      <c r="D136" s="63"/>
      <c r="E136" s="49"/>
      <c r="F136" s="49"/>
      <c r="H136" s="49"/>
      <c r="I136" s="49"/>
      <c r="J136" s="49"/>
      <c r="K136" s="49"/>
      <c r="M136" s="49"/>
      <c r="N136" s="49"/>
      <c r="O136" s="49"/>
      <c r="P136" s="49"/>
      <c r="Q136" s="49"/>
    </row>
    <row r="137" spans="3:17" s="29" customFormat="1" ht="21" x14ac:dyDescent="0.45">
      <c r="C137" s="63"/>
      <c r="D137" s="63"/>
      <c r="E137" s="49"/>
      <c r="F137" s="49"/>
      <c r="H137" s="49"/>
      <c r="I137" s="49"/>
      <c r="J137" s="49"/>
      <c r="K137" s="49"/>
      <c r="M137" s="49"/>
      <c r="N137" s="49"/>
      <c r="O137" s="49"/>
      <c r="P137" s="49"/>
      <c r="Q137" s="49"/>
    </row>
    <row r="138" spans="3:17" s="29" customFormat="1" ht="21" x14ac:dyDescent="0.45">
      <c r="C138" s="63"/>
      <c r="D138" s="63"/>
      <c r="E138" s="49"/>
      <c r="F138" s="49"/>
      <c r="H138" s="49"/>
      <c r="I138" s="49"/>
      <c r="J138" s="49"/>
      <c r="K138" s="49"/>
      <c r="M138" s="49"/>
      <c r="N138" s="49"/>
      <c r="O138" s="49"/>
      <c r="P138" s="49"/>
      <c r="Q138" s="49"/>
    </row>
    <row r="139" spans="3:17" s="29" customFormat="1" ht="21" x14ac:dyDescent="0.45">
      <c r="C139" s="63"/>
      <c r="D139" s="63"/>
      <c r="E139" s="49"/>
      <c r="F139" s="49"/>
      <c r="H139" s="49"/>
      <c r="I139" s="49"/>
      <c r="J139" s="49"/>
      <c r="K139" s="49"/>
      <c r="M139" s="49"/>
      <c r="N139" s="49"/>
      <c r="O139" s="49"/>
      <c r="P139" s="49"/>
      <c r="Q139" s="49"/>
    </row>
    <row r="140" spans="3:17" s="29" customFormat="1" ht="21" x14ac:dyDescent="0.45">
      <c r="C140" s="63"/>
      <c r="D140" s="63"/>
      <c r="E140" s="49"/>
      <c r="F140" s="49"/>
      <c r="H140" s="49"/>
      <c r="I140" s="49"/>
      <c r="J140" s="49"/>
      <c r="K140" s="49"/>
      <c r="M140" s="49"/>
      <c r="N140" s="49"/>
      <c r="O140" s="49"/>
      <c r="P140" s="49"/>
      <c r="Q140" s="49"/>
    </row>
    <row r="141" spans="3:17" s="29" customFormat="1" ht="21" x14ac:dyDescent="0.45">
      <c r="C141" s="63"/>
      <c r="D141" s="63"/>
      <c r="E141" s="49"/>
      <c r="F141" s="49"/>
      <c r="H141" s="49"/>
      <c r="I141" s="49"/>
      <c r="J141" s="49"/>
      <c r="K141" s="49"/>
      <c r="M141" s="49"/>
      <c r="N141" s="49"/>
      <c r="O141" s="49"/>
      <c r="P141" s="49"/>
      <c r="Q141" s="49"/>
    </row>
    <row r="142" spans="3:17" s="29" customFormat="1" ht="21" x14ac:dyDescent="0.45">
      <c r="C142" s="63"/>
      <c r="D142" s="63"/>
      <c r="E142" s="49"/>
      <c r="F142" s="49"/>
      <c r="H142" s="49"/>
      <c r="I142" s="49"/>
      <c r="J142" s="49"/>
      <c r="K142" s="49"/>
      <c r="M142" s="49"/>
      <c r="N142" s="49"/>
      <c r="O142" s="49"/>
      <c r="P142" s="49"/>
      <c r="Q142" s="49"/>
    </row>
    <row r="143" spans="3:17" s="29" customFormat="1" ht="21" x14ac:dyDescent="0.45">
      <c r="C143" s="63"/>
      <c r="D143" s="63"/>
      <c r="E143" s="49"/>
      <c r="F143" s="49"/>
      <c r="H143" s="49"/>
      <c r="I143" s="49"/>
      <c r="J143" s="49"/>
      <c r="K143" s="49"/>
      <c r="M143" s="49"/>
      <c r="N143" s="49"/>
      <c r="O143" s="49"/>
      <c r="P143" s="49"/>
      <c r="Q143" s="49"/>
    </row>
    <row r="144" spans="3:17" s="29" customFormat="1" ht="21" x14ac:dyDescent="0.45">
      <c r="C144" s="63"/>
      <c r="D144" s="63"/>
      <c r="E144" s="49"/>
      <c r="F144" s="49"/>
      <c r="H144" s="49"/>
      <c r="I144" s="49"/>
      <c r="J144" s="49"/>
      <c r="K144" s="49"/>
      <c r="M144" s="49"/>
      <c r="N144" s="49"/>
      <c r="O144" s="49"/>
      <c r="P144" s="49"/>
      <c r="Q144" s="49"/>
    </row>
  </sheetData>
  <sheetProtection algorithmName="SHA-512" hashValue="uvj6WCN0VHRnMds9M3zVdK16Ny8pDh2+NlBFXKMCd1JTBeCgvxKddWYQEojlPo6Kmqut1gKF9DxTc1MCRN07Jw==" saltValue="79BtHoKnFRtFvRtkWY+WUw==" spinCount="100000" sheet="1" formatRows="0"/>
  <autoFilter ref="A22:Q125" xr:uid="{00000000-0001-0000-0200-000000000000}">
    <filterColumn colId="9" showButton="0"/>
    <filterColumn colId="10" showButton="0"/>
    <filterColumn colId="11" showButton="0"/>
    <filterColumn colId="12" showButton="0"/>
    <filterColumn colId="13" showButton="0"/>
    <filterColumn colId="14" showButton="0"/>
    <filterColumn colId="15" showButton="0"/>
  </autoFilter>
  <mergeCells count="22">
    <mergeCell ref="A2:R2"/>
    <mergeCell ref="A1:R1"/>
    <mergeCell ref="J23:L23"/>
    <mergeCell ref="M23:N23"/>
    <mergeCell ref="O23:P23"/>
    <mergeCell ref="Q23:Q24"/>
    <mergeCell ref="A22:A24"/>
    <mergeCell ref="C22:C24"/>
    <mergeCell ref="E22:E24"/>
    <mergeCell ref="F22:F24"/>
    <mergeCell ref="G22:G24"/>
    <mergeCell ref="H22:H24"/>
    <mergeCell ref="I22:I24"/>
    <mergeCell ref="J22:Q22"/>
    <mergeCell ref="R22:R24"/>
    <mergeCell ref="A16:B16"/>
    <mergeCell ref="D22:D24"/>
    <mergeCell ref="A17:B17"/>
    <mergeCell ref="A18:B18"/>
    <mergeCell ref="A19:B19"/>
    <mergeCell ref="A20:B20"/>
    <mergeCell ref="B22:B24"/>
  </mergeCells>
  <phoneticPr fontId="2"/>
  <dataValidations xWindow="314" yWindow="513" count="4">
    <dataValidation allowBlank="1" showInputMessage="1" showErrorMessage="1" prompt="jGrantsマイページに令和６年度県補助金の申請情報が保存されていますので、申請データを見ながら入力してください。_x000a_" sqref="C16" xr:uid="{B49582CB-FC7D-4F64-8ECC-CBF20BF9FE78}"/>
    <dataValidation allowBlank="1" showInputMessage="1" showErrorMessage="1" prompt="jGrants消費税及び地方消費税に係る仕入控除税額の報告フォームにある「補助金確定額（参考）」の金額を入力してください。" sqref="C18" xr:uid="{FBDE2F71-1685-46B4-B730-5C49EF05F6BB}"/>
    <dataValidation allowBlank="1" showInputMessage="1" showErrorMessage="1" prompt="返還の有無等で「返還なし（消費税の申告義務がない）」を選択された場合は記載してください。" sqref="C19" xr:uid="{E2B5A32F-DAF0-40DA-BDF1-9C38F7E3689C}"/>
    <dataValidation allowBlank="1" showInputMessage="1" showErrorMessage="1" prompt="返還の有無等で「返還なし（特定収入割合が５％超）」を選択された場合は記載してください。" sqref="C20" xr:uid="{95358FD0-2A94-4A22-BC01-B33C5A3830D4}"/>
  </dataValidations>
  <printOptions horizontalCentered="1"/>
  <pageMargins left="0.39370078740157483" right="0.39370078740157483" top="0.59055118110236227" bottom="0.9" header="0" footer="0"/>
  <pageSetup paperSize="8" scale="41"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9EA2661A-3D4D-4E15-A8FA-86EBA3217DA3}">
            <xm:f>$G$25=入力データ!$A$3</xm:f>
            <x14:dxf>
              <fill>
                <patternFill patternType="lightTrellis">
                  <fgColor rgb="FF00B0F0"/>
                  <bgColor theme="0"/>
                </patternFill>
              </fill>
            </x14:dxf>
          </x14:cfRule>
          <xm:sqref>C19</xm:sqref>
        </x14:conditionalFormatting>
        <x14:conditionalFormatting xmlns:xm="http://schemas.microsoft.com/office/excel/2006/main">
          <x14:cfRule type="expression" priority="1" id="{8BECC7F3-E84A-4CCE-BA2E-B4C27215AA2A}">
            <xm:f>$G$25=入力データ!$A$5</xm:f>
            <x14:dxf>
              <fill>
                <patternFill patternType="lightTrellis">
                  <fgColor rgb="FF00B0F0"/>
                  <bgColor theme="0"/>
                </patternFill>
              </fill>
            </x14:dxf>
          </x14:cfRule>
          <xm:sqref>C20</xm:sqref>
        </x14:conditionalFormatting>
      </x14:conditionalFormattings>
    </ext>
    <ext xmlns:x14="http://schemas.microsoft.com/office/spreadsheetml/2009/9/main" uri="{CCE6A557-97BC-4b89-ADB6-D9C93CAAB3DF}">
      <x14:dataValidations xmlns:xm="http://schemas.microsoft.com/office/excel/2006/main" xWindow="314" yWindow="513" count="2">
        <x14:dataValidation type="list" allowBlank="1" showInputMessage="1" showErrorMessage="1" xr:uid="{B770C590-7742-4200-9FFE-ACB7B6317E4D}">
          <x14:formula1>
            <xm:f>入力データ!$A$3:$A$11</xm:f>
          </x14:formula1>
          <xm:sqref>G25:G124</xm:sqref>
        </x14:dataValidation>
        <x14:dataValidation type="list" allowBlank="1" showInputMessage="1" showErrorMessage="1" prompt="jGrantsマイページに令和６年度県補助金の申請情報が保存されていますので、申請データを見ながら入力してください。" xr:uid="{B5BE2396-E5FC-446B-A331-1C6A44DB28F8}">
          <x14:formula1>
            <xm:f>入力データ!$A$13:$A$15</xm:f>
          </x14:formula1>
          <xm:sqref>C17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5DCDE-50F4-41F9-8E41-071BD89539B2}">
  <sheetPr>
    <pageSetUpPr fitToPage="1"/>
  </sheetPr>
  <dimension ref="A1:C10"/>
  <sheetViews>
    <sheetView tabSelected="1" workbookViewId="0">
      <selection activeCell="H6" sqref="H6"/>
    </sheetView>
  </sheetViews>
  <sheetFormatPr defaultRowHeight="18" x14ac:dyDescent="0.45"/>
  <cols>
    <col min="1" max="1" width="5.8984375" customWidth="1"/>
    <col min="2" max="2" width="63.09765625" customWidth="1"/>
    <col min="3" max="3" width="50.69921875" customWidth="1"/>
  </cols>
  <sheetData>
    <row r="1" spans="1:3" ht="19.8" x14ac:dyDescent="0.45">
      <c r="B1" s="6" t="s">
        <v>31</v>
      </c>
    </row>
    <row r="3" spans="1:3" ht="46.5" customHeight="1" thickBot="1" x14ac:dyDescent="0.5">
      <c r="B3" s="7" t="s">
        <v>32</v>
      </c>
      <c r="C3" s="7" t="s">
        <v>33</v>
      </c>
    </row>
    <row r="4" spans="1:3" ht="46.5" customHeight="1" thickTop="1" thickBot="1" x14ac:dyDescent="0.5">
      <c r="A4">
        <v>1</v>
      </c>
      <c r="B4" s="8" t="s">
        <v>34</v>
      </c>
      <c r="C4" s="9" t="s">
        <v>35</v>
      </c>
    </row>
    <row r="5" spans="1:3" ht="46.5" customHeight="1" x14ac:dyDescent="0.45">
      <c r="A5">
        <v>2</v>
      </c>
      <c r="B5" s="10" t="s">
        <v>36</v>
      </c>
      <c r="C5" s="11" t="s">
        <v>37</v>
      </c>
    </row>
    <row r="6" spans="1:3" ht="46.5" customHeight="1" x14ac:dyDescent="0.45">
      <c r="A6">
        <v>3</v>
      </c>
      <c r="B6" s="10" t="s">
        <v>38</v>
      </c>
      <c r="C6" s="12" t="s">
        <v>37</v>
      </c>
    </row>
    <row r="7" spans="1:3" ht="46.5" customHeight="1" x14ac:dyDescent="0.45">
      <c r="A7">
        <v>4</v>
      </c>
      <c r="B7" s="10" t="s">
        <v>39</v>
      </c>
      <c r="C7" s="13" t="s">
        <v>73</v>
      </c>
    </row>
    <row r="8" spans="1:3" ht="46.5" customHeight="1" thickBot="1" x14ac:dyDescent="0.5">
      <c r="A8">
        <v>5</v>
      </c>
      <c r="B8" s="14" t="s">
        <v>42</v>
      </c>
      <c r="C8" s="15" t="s">
        <v>72</v>
      </c>
    </row>
    <row r="9" spans="1:3" ht="46.5" customHeight="1" thickBot="1" x14ac:dyDescent="0.5"/>
    <row r="10" spans="1:3" ht="81" customHeight="1" thickBot="1" x14ac:dyDescent="0.5">
      <c r="A10">
        <v>6</v>
      </c>
      <c r="B10" s="10" t="s">
        <v>41</v>
      </c>
      <c r="C10" s="16" t="s">
        <v>40</v>
      </c>
    </row>
  </sheetData>
  <sheetProtection algorithmName="SHA-512" hashValue="tv0kGAUHol+2JKwLujyVKAfGsTWPPV4LzytqSRboio6rQV7mpWAkz8EfS7ytWMiquvSGufneDHFqmJ+kSj0Qjg==" saltValue="0Wyb3xsHwlNca4fffFMwTw==" spinCount="100000" sheet="1" objects="1" scenarios="1"/>
  <phoneticPr fontId="2"/>
  <pageMargins left="0.7" right="0.7" top="0.75" bottom="0.75" header="0.3" footer="0.3"/>
  <pageSetup paperSize="9" scale="6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5"/>
  <sheetViews>
    <sheetView workbookViewId="0">
      <pane xSplit="1" ySplit="2" topLeftCell="B3" activePane="bottomRight" state="frozen"/>
      <selection activeCell="H34" sqref="H34"/>
      <selection pane="topRight" activeCell="H34" sqref="H34"/>
      <selection pane="bottomLeft" activeCell="H34" sqref="H34"/>
      <selection pane="bottomRight" activeCell="A5" sqref="A5"/>
    </sheetView>
  </sheetViews>
  <sheetFormatPr defaultColWidth="9" defaultRowHeight="18" x14ac:dyDescent="0.45"/>
  <cols>
    <col min="1" max="16384" width="9" style="1"/>
  </cols>
  <sheetData>
    <row r="1" spans="1:1" ht="18.75" customHeight="1" x14ac:dyDescent="0.45"/>
    <row r="3" spans="1:1" x14ac:dyDescent="0.45">
      <c r="A3" s="1" t="s">
        <v>9</v>
      </c>
    </row>
    <row r="4" spans="1:1" x14ac:dyDescent="0.45">
      <c r="A4" s="1" t="s">
        <v>14</v>
      </c>
    </row>
    <row r="5" spans="1:1" x14ac:dyDescent="0.45">
      <c r="A5" s="1" t="s">
        <v>11</v>
      </c>
    </row>
    <row r="6" spans="1:1" x14ac:dyDescent="0.45">
      <c r="A6" s="1" t="s">
        <v>15</v>
      </c>
    </row>
    <row r="7" spans="1:1" x14ac:dyDescent="0.45">
      <c r="A7" s="1" t="s">
        <v>16</v>
      </c>
    </row>
    <row r="8" spans="1:1" x14ac:dyDescent="0.45">
      <c r="A8" s="1" t="s">
        <v>20</v>
      </c>
    </row>
    <row r="9" spans="1:1" x14ac:dyDescent="0.45">
      <c r="A9" s="1" t="s">
        <v>13</v>
      </c>
    </row>
    <row r="10" spans="1:1" x14ac:dyDescent="0.45">
      <c r="A10" s="1" t="s">
        <v>10</v>
      </c>
    </row>
    <row r="11" spans="1:1" x14ac:dyDescent="0.45">
      <c r="A11" s="1" t="s">
        <v>12</v>
      </c>
    </row>
    <row r="13" spans="1:1" x14ac:dyDescent="0.45">
      <c r="A13" t="s">
        <v>26</v>
      </c>
    </row>
    <row r="14" spans="1:1" x14ac:dyDescent="0.45">
      <c r="A14" s="2" t="s">
        <v>27</v>
      </c>
    </row>
    <row r="15" spans="1:1" x14ac:dyDescent="0.45">
      <c r="A15" s="2" t="s">
        <v>46</v>
      </c>
    </row>
  </sheetData>
  <sheetProtection algorithmName="SHA-512" hashValue="WgurPga7DPpX8yYxZmeOyVquDsOdaRr6snKZ0PYI53yaClkYr5kxRP2Bqq1W1YiRY9sVYOZCm+kURcJ/8rck4g==" saltValue="dztDsx299vrz1RJp4EBZkg==" spinCount="100000" sheet="1" objects="1" scenarios="1"/>
  <phoneticPr fontId="2"/>
  <pageMargins left="0.70866141732283472" right="0.70866141732283472" top="0.74803149606299213" bottom="0.74803149606299213" header="0.31496062992125984" footer="0.31496062992125984"/>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39a7177-3063-4df8-ab7a-6b96235477f0">
      <Terms xmlns="http://schemas.microsoft.com/office/infopath/2007/PartnerControls"/>
    </lcf76f155ced4ddcb4097134ff3c332f>
    <TaxCatchAll xmlns="85e6e18b-26c1-4122-9e79-e6c53ac26d53" xsi:nil="true"/>
    <Owner xmlns="239a7177-3063-4df8-ab7a-6b96235477f0">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4" ma:contentTypeDescription="新しいドキュメントを作成します。" ma:contentTypeScope="" ma:versionID="bc2877eb45adc77cb4f95c6a7c8888d1">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27c5a25789d79e60a684601dc68b63d8"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49849A-8AE7-443C-8001-A89AA13EBEFA}">
  <ds:schemaRefs>
    <ds:schemaRef ds:uri="http://schemas.microsoft.com/sharepoint/v3/contenttype/forms"/>
  </ds:schemaRefs>
</ds:datastoreItem>
</file>

<file path=customXml/itemProps2.xml><?xml version="1.0" encoding="utf-8"?>
<ds:datastoreItem xmlns:ds="http://schemas.openxmlformats.org/officeDocument/2006/customXml" ds:itemID="{153BAC6D-6ECF-4891-8ECE-24305669A5E4}">
  <ds:schemaRefs>
    <ds:schemaRef ds:uri="http://schemas.microsoft.com/office/2006/metadata/properties"/>
    <ds:schemaRef ds:uri="http://schemas.microsoft.com/office/infopath/2007/PartnerControls"/>
    <ds:schemaRef ds:uri="239a7177-3063-4df8-ab7a-6b96235477f0"/>
    <ds:schemaRef ds:uri="85e6e18b-26c1-4122-9e79-e6c53ac26d53"/>
  </ds:schemaRefs>
</ds:datastoreItem>
</file>

<file path=customXml/itemProps3.xml><?xml version="1.0" encoding="utf-8"?>
<ds:datastoreItem xmlns:ds="http://schemas.openxmlformats.org/officeDocument/2006/customXml" ds:itemID="{1C52277C-1FCA-44FA-A681-451E63C06E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入力・提出方法</vt:lpstr>
      <vt:lpstr>概要</vt:lpstr>
      <vt:lpstr>添付書類</vt:lpstr>
      <vt:lpstr>入力データ</vt:lpstr>
      <vt:lpstr>概要!Print_Area</vt:lpstr>
      <vt:lpstr>入力・提出方法!Print_Area</vt:lpstr>
      <vt:lpstr>概要!Print_Titles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厚生労働省ネットワークシステム</dc:creator>
  <cp:keywords/>
  <dc:description/>
  <cp:lastModifiedBy>杉山　和希</cp:lastModifiedBy>
  <cp:revision/>
  <cp:lastPrinted>2025-12-23T06:05:17Z</cp:lastPrinted>
  <dcterms:created xsi:type="dcterms:W3CDTF">2022-04-08T08:16:18Z</dcterms:created>
  <dcterms:modified xsi:type="dcterms:W3CDTF">2025-12-23T06:05:20Z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0x0101009A18A6F28ED98449BF9CF9F5AE10A0D1</vt:lpwstr>
  </property>
  <property fmtid="{D5CDD505-2E9C-101B-9397-08002B2CF9AE}" pid="3" name="MediaServiceImageTags">
    <vt:lpwstr/>
  </property>
  <property fmtid="{D5CDD505-2E9C-101B-9397-08002B2CF9AE}" pid="4" name="Order">
    <vt:r8>133972000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TriggerFlowInfo">
    <vt:lpwstr/>
  </property>
</Properties>
</file>