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1　前年度募集・周知\01　4月～５月下旬研修\案\"/>
    </mc:Choice>
  </mc:AlternateContent>
  <xr:revisionPtr revIDLastSave="0" documentId="13_ncr:1_{1580A996-1CAB-4599-BD44-95E65D2D94FF}" xr6:coauthVersionLast="47" xr6:coauthVersionMax="47" xr10:uidLastSave="{00000000-0000-0000-0000-000000000000}"/>
  <bookViews>
    <workbookView xWindow="-120" yWindow="-120" windowWidth="29040" windowHeight="15720" tabRatio="877" xr2:uid="{00000000-000D-0000-FFFF-FFFF00000000}"/>
  </bookViews>
  <sheets>
    <sheet name="【A1】林業就業支援 " sheetId="17" r:id="rId1"/>
  </sheets>
  <externalReferences>
    <externalReference r:id="rId2"/>
  </externalReferences>
  <definedNames>
    <definedName name="_xlnm.Print_Area" localSheetId="0">'【A1】林業就業支援 '!$B$1:$X$42</definedName>
    <definedName name="基本情報一覧">[1]基本情報!$D$6:$AW$71</definedName>
    <definedName name="経営体一覧">[1]経営体一覧!$B$6:$M$97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V7" i="17" l="1"/>
  <c r="CU7" i="17"/>
  <c r="W15" i="17"/>
  <c r="AZ7" i="17"/>
  <c r="Y3" i="17" l="1"/>
  <c r="AW7" i="17"/>
  <c r="CT7" i="17"/>
  <c r="AX7" i="17"/>
  <c r="AV7" i="17"/>
  <c r="AU7" i="17"/>
  <c r="AT7" i="17"/>
  <c r="AS7" i="17"/>
  <c r="AR7" i="17"/>
  <c r="AQ7" i="17"/>
  <c r="AP7" i="17"/>
  <c r="AO7" i="17"/>
  <c r="AN7" i="17"/>
  <c r="AK7" i="17"/>
  <c r="AJ7" i="17"/>
  <c r="AI7" i="17"/>
  <c r="AH7" i="17"/>
  <c r="AG7" i="17"/>
  <c r="AF7" i="17"/>
  <c r="AE7" i="17"/>
  <c r="AD7" i="17"/>
  <c r="AC7" i="17"/>
  <c r="AB7" i="17"/>
  <c r="AA7" i="17"/>
</calcChain>
</file>

<file path=xl/sharedStrings.xml><?xml version="1.0" encoding="utf-8"?>
<sst xmlns="http://schemas.openxmlformats.org/spreadsheetml/2006/main" count="164" uniqueCount="121">
  <si>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</si>
  <si>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</si>
  <si>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</si>
  <si>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</si>
  <si>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愛知県森林・林業技術センター所長　殿</t>
    <rPh sb="0" eb="5">
      <t>アイチケンシンリン</t>
    </rPh>
    <rPh sb="6" eb="10">
      <t>リンギョウギジュツ</t>
    </rPh>
    <rPh sb="14" eb="16">
      <t>ショチョウ</t>
    </rPh>
    <rPh sb="17" eb="18">
      <t>ドノ</t>
    </rPh>
    <phoneticPr fontId="1"/>
  </si>
  <si>
    <t>記</t>
    <rPh sb="0" eb="1">
      <t>キ</t>
    </rPh>
    <phoneticPr fontId="1"/>
  </si>
  <si>
    <t>受講者</t>
    <rPh sb="0" eb="3">
      <t>ジュコウシャ</t>
    </rPh>
    <phoneticPr fontId="1"/>
  </si>
  <si>
    <t>電話番号</t>
    <rPh sb="0" eb="2">
      <t>デンワ</t>
    </rPh>
    <rPh sb="2" eb="4">
      <t>バンゴウ</t>
    </rPh>
    <phoneticPr fontId="1"/>
  </si>
  <si>
    <t>受講履歴</t>
    <rPh sb="0" eb="2">
      <t>ジュコウ</t>
    </rPh>
    <rPh sb="2" eb="4">
      <t>リレキ</t>
    </rPh>
    <phoneticPr fontId="1"/>
  </si>
  <si>
    <t>所属</t>
    <rPh sb="0" eb="2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</si>
  <si>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</si>
  <si>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役職名</t>
    <rPh sb="0" eb="3">
      <t>ヤクショクメイ</t>
    </rPh>
    <phoneticPr fontId="1"/>
  </si>
  <si>
    <t>受講申込書にご記入いただいた個人情報は、円滑な研修実施のため、研修講師に提供する場合があります。</t>
    <rPh sb="40" eb="42">
      <t>バアイ</t>
    </rPh>
    <phoneticPr fontId="1"/>
  </si>
  <si>
    <t>※</t>
    <phoneticPr fontId="1"/>
  </si>
  <si>
    <t>受 講 申 込 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</si>
  <si>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自 宅</t>
    <rPh sb="0" eb="1">
      <t>ジ</t>
    </rPh>
    <rPh sb="2" eb="3">
      <t>タク</t>
    </rPh>
    <phoneticPr fontId="1"/>
  </si>
  <si>
    <t>蜂アレルギー</t>
    <rPh sb="0" eb="1">
      <t>ハチ</t>
    </rPh>
    <phoneticPr fontId="1"/>
  </si>
  <si>
    <t>経営体名</t>
    <rPh sb="0" eb="3">
      <t>ケイエイタイ</t>
    </rPh>
    <rPh sb="3" eb="4">
      <t>ジタイ</t>
    </rPh>
    <phoneticPr fontId="1"/>
  </si>
  <si>
    <t>通し番号</t>
    <rPh sb="0" eb="1">
      <t>トオ</t>
    </rPh>
    <rPh sb="2" eb="4">
      <t>バンゴウ</t>
    </rPh>
    <phoneticPr fontId="1"/>
  </si>
  <si>
    <t>受講者情報</t>
    <rPh sb="0" eb="3">
      <t>ジュコウシャ</t>
    </rPh>
    <rPh sb="3" eb="5">
      <t>ジョウホウ</t>
    </rPh>
    <phoneticPr fontId="1"/>
  </si>
  <si>
    <t>所属情報</t>
    <rPh sb="0" eb="2">
      <t>ショゾク</t>
    </rPh>
    <rPh sb="2" eb="4">
      <t>ジョウホウ</t>
    </rPh>
    <phoneticPr fontId="1"/>
  </si>
  <si>
    <t>受講要件</t>
    <rPh sb="0" eb="2">
      <t>ジュコウ</t>
    </rPh>
    <rPh sb="2" eb="4">
      <t>ヨウケン</t>
    </rPh>
    <phoneticPr fontId="1"/>
  </si>
  <si>
    <t>希望日程</t>
    <rPh sb="0" eb="2">
      <t>キボウ</t>
    </rPh>
    <rPh sb="2" eb="4">
      <t>ニッテイ</t>
    </rPh>
    <phoneticPr fontId="1"/>
  </si>
  <si>
    <t>受講形式</t>
    <rPh sb="0" eb="2">
      <t>ジュコウ</t>
    </rPh>
    <rPh sb="2" eb="4">
      <t>ケイシキ</t>
    </rPh>
    <phoneticPr fontId="1"/>
  </si>
  <si>
    <t>講座名_出席確認</t>
    <rPh sb="0" eb="2">
      <t>コウザ</t>
    </rPh>
    <rPh sb="2" eb="3">
      <t>メイ</t>
    </rPh>
    <rPh sb="4" eb="6">
      <t>シュッセキ</t>
    </rPh>
    <rPh sb="6" eb="8">
      <t>カクニン</t>
    </rPh>
    <phoneticPr fontId="1"/>
  </si>
  <si>
    <t>修了証</t>
    <rPh sb="0" eb="2">
      <t>シュウリョウ</t>
    </rPh>
    <rPh sb="2" eb="3">
      <t>ショウ</t>
    </rPh>
    <phoneticPr fontId="1"/>
  </si>
  <si>
    <t>事務所区分_集計用</t>
    <rPh sb="0" eb="2">
      <t>ジム</t>
    </rPh>
    <rPh sb="2" eb="3">
      <t>ショ</t>
    </rPh>
    <rPh sb="3" eb="5">
      <t>クブン</t>
    </rPh>
    <rPh sb="6" eb="9">
      <t>シュウケイヨウ</t>
    </rPh>
    <phoneticPr fontId="1"/>
  </si>
  <si>
    <t>集計対象</t>
    <rPh sb="0" eb="2">
      <t>シュウケイ</t>
    </rPh>
    <rPh sb="2" eb="4">
      <t>タイショウ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</si>
  <si>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</si>
  <si>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</si>
  <si>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宿泊</t>
    <rPh sb="0" eb="2">
      <t>シュクハク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</si>
  <si>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</si>
  <si>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</si>
  <si>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</si>
  <si>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FAX</t>
    <phoneticPr fontId="1"/>
  </si>
  <si>
    <t>mail</t>
    <phoneticPr fontId="1"/>
  </si>
  <si>
    <t>経営体名</t>
    <rPh sb="0" eb="3">
      <t>ケイエイタイ</t>
    </rPh>
    <rPh sb="3" eb="4">
      <t>メイ</t>
    </rPh>
    <phoneticPr fontId="1"/>
  </si>
  <si>
    <t>代表者</t>
    <rPh sb="0" eb="3">
      <t>ダイヒョウシャ</t>
    </rPh>
    <phoneticPr fontId="1"/>
  </si>
  <si>
    <t>Mail</t>
    <phoneticPr fontId="1"/>
  </si>
  <si>
    <t>チェーンソー特別教育</t>
    <rPh sb="6" eb="8">
      <t>トクベツ</t>
    </rPh>
    <rPh sb="8" eb="10">
      <t>キョウイク</t>
    </rPh>
    <phoneticPr fontId="1"/>
  </si>
  <si>
    <t>経験年数</t>
    <rPh sb="0" eb="2">
      <t>ケイケン</t>
    </rPh>
    <rPh sb="2" eb="4">
      <t>ネンスウ</t>
    </rPh>
    <phoneticPr fontId="1"/>
  </si>
  <si>
    <t>対面</t>
    <rPh sb="0" eb="2">
      <t>タイメン</t>
    </rPh>
    <phoneticPr fontId="1"/>
  </si>
  <si>
    <t>web</t>
    <phoneticPr fontId="1"/>
  </si>
  <si>
    <t>可否</t>
    <rPh sb="0" eb="2">
      <t>カヒ</t>
    </rPh>
    <phoneticPr fontId="1"/>
  </si>
  <si>
    <t>行政番号</t>
    <rPh sb="0" eb="2">
      <t>ギョウセイ</t>
    </rPh>
    <rPh sb="2" eb="4">
      <t>バンゴウ</t>
    </rPh>
    <phoneticPr fontId="1"/>
  </si>
  <si>
    <t>発行日</t>
    <phoneticPr fontId="1"/>
  </si>
  <si>
    <t>写真番号</t>
    <phoneticPr fontId="1"/>
  </si>
  <si>
    <t>業種別</t>
    <rPh sb="0" eb="2">
      <t>ギョウシュ</t>
    </rPh>
    <rPh sb="2" eb="3">
      <t>ベツ</t>
    </rPh>
    <phoneticPr fontId="1"/>
  </si>
  <si>
    <t>地域別</t>
    <rPh sb="0" eb="2">
      <t>チイキ</t>
    </rPh>
    <rPh sb="2" eb="3">
      <t>ベツ</t>
    </rPh>
    <phoneticPr fontId="1"/>
  </si>
  <si>
    <t>研修独自項目</t>
    <rPh sb="0" eb="2">
      <t>ケンシュウ</t>
    </rPh>
    <rPh sb="2" eb="4">
      <t>ドクジ</t>
    </rPh>
    <rPh sb="4" eb="6">
      <t>コウモク</t>
    </rPh>
    <phoneticPr fontId="1"/>
  </si>
  <si>
    <t>漢字</t>
    <rPh sb="0" eb="2">
      <t>カンジ</t>
    </rPh>
    <phoneticPr fontId="1"/>
  </si>
  <si>
    <t>カタカナ</t>
    <phoneticPr fontId="1"/>
  </si>
  <si>
    <t>郵便番号</t>
    <rPh sb="0" eb="4">
      <t>ユウビンバンゴウ</t>
    </rPh>
    <phoneticPr fontId="1"/>
  </si>
  <si>
    <t>番地まで</t>
    <rPh sb="0" eb="2">
      <t>バンチ</t>
    </rPh>
    <phoneticPr fontId="1"/>
  </si>
  <si>
    <t>アパート名</t>
    <rPh sb="4" eb="5">
      <t>メイ</t>
    </rPh>
    <phoneticPr fontId="1"/>
  </si>
  <si>
    <t>役職</t>
    <rPh sb="0" eb="2">
      <t>ヤクショク</t>
    </rPh>
    <phoneticPr fontId="1"/>
  </si>
  <si>
    <t>本人</t>
    <rPh sb="0" eb="2">
      <t>ホンニン</t>
    </rPh>
    <phoneticPr fontId="1"/>
  </si>
  <si>
    <t>×のみ記入</t>
    <rPh sb="3" eb="5">
      <t>キニュウ</t>
    </rPh>
    <phoneticPr fontId="1"/>
  </si>
  <si>
    <t>班分け</t>
    <rPh sb="0" eb="2">
      <t>ハンワ</t>
    </rPh>
    <phoneticPr fontId="1"/>
  </si>
  <si>
    <t>FW</t>
    <phoneticPr fontId="1"/>
  </si>
  <si>
    <t>研修録画の提供希望</t>
    <phoneticPr fontId="1"/>
  </si>
  <si>
    <t>所属詳細</t>
    <rPh sb="0" eb="2">
      <t>ショゾク</t>
    </rPh>
    <rPh sb="2" eb="4">
      <t>ショウサイ</t>
    </rPh>
    <phoneticPr fontId="1"/>
  </si>
  <si>
    <t>職名</t>
    <rPh sb="0" eb="2">
      <t>ショクメイ</t>
    </rPh>
    <phoneticPr fontId="1"/>
  </si>
  <si>
    <t>性</t>
    <rPh sb="0" eb="1">
      <t>セイ</t>
    </rPh>
    <phoneticPr fontId="1"/>
  </si>
  <si>
    <t>ミドル</t>
    <phoneticPr fontId="1"/>
  </si>
  <si>
    <t>名</t>
    <rPh sb="0" eb="1">
      <t>メイ</t>
    </rPh>
    <phoneticPr fontId="1"/>
  </si>
  <si>
    <t>入力はハイフンなし</t>
    <rPh sb="0" eb="2">
      <t>ニュウリョク</t>
    </rPh>
    <phoneticPr fontId="1"/>
  </si>
  <si>
    <t>番地は半角アラビア数字で入力</t>
    <rPh sb="0" eb="2">
      <t>バンチ</t>
    </rPh>
    <rPh sb="3" eb="5">
      <t>ハンカク</t>
    </rPh>
    <rPh sb="9" eb="11">
      <t>スウジ</t>
    </rPh>
    <rPh sb="12" eb="14">
      <t>ニュウリョク</t>
    </rPh>
    <phoneticPr fontId="1"/>
  </si>
  <si>
    <t>-抜き表記</t>
    <rPh sb="1" eb="2">
      <t>ヌ</t>
    </rPh>
    <rPh sb="3" eb="5">
      <t>ヒョウキ</t>
    </rPh>
    <phoneticPr fontId="1"/>
  </si>
  <si>
    <t>経営体一覧表と一致させること</t>
    <phoneticPr fontId="1"/>
  </si>
  <si>
    <t>ハイフンなし記載</t>
    <rPh sb="6" eb="8">
      <t>キサイ</t>
    </rPh>
    <phoneticPr fontId="1"/>
  </si>
  <si>
    <t>区分</t>
    <rPh sb="0" eb="2">
      <t>クブン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</si>
  <si>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</si>
  <si>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</si>
  <si>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/>
  </si>
  <si>
    <t>労災保険適用番号（必須）</t>
    <rPh sb="0" eb="2">
      <t>ロウサイ</t>
    </rPh>
    <rPh sb="2" eb="4">
      <t>ホケン</t>
    </rPh>
    <rPh sb="4" eb="6">
      <t>テキヨウ</t>
    </rPh>
    <rPh sb="6" eb="8">
      <t>バンゴウ</t>
    </rPh>
    <phoneticPr fontId="1"/>
  </si>
  <si>
    <t>チェーンソーの特別教育の資格の有無</t>
    <rPh sb="12" eb="14">
      <t>シカク</t>
    </rPh>
    <rPh sb="15" eb="17">
      <t>ウム</t>
    </rPh>
    <phoneticPr fontId="1"/>
  </si>
  <si>
    <t>携 帯</t>
    <phoneticPr fontId="1"/>
  </si>
  <si>
    <t>について、</t>
    <phoneticPr fontId="1"/>
  </si>
  <si>
    <t>下記のとおり申込みます。</t>
    <phoneticPr fontId="1"/>
  </si>
  <si>
    <t>お名前</t>
    <rPh sb="1" eb="3">
      <t>ナマエ</t>
    </rPh>
    <phoneticPr fontId="1"/>
  </si>
  <si>
    <t>（ミドル）</t>
    <phoneticPr fontId="1"/>
  </si>
  <si>
    <t>（氏）</t>
    <phoneticPr fontId="1"/>
  </si>
  <si>
    <t>（名）</t>
    <phoneticPr fontId="1"/>
  </si>
  <si>
    <t>ご住所</t>
    <rPh sb="1" eb="3">
      <t>ジュウショ</t>
    </rPh>
    <phoneticPr fontId="1"/>
  </si>
  <si>
    <t>漢字</t>
    <phoneticPr fontId="1"/>
  </si>
  <si>
    <t>メール</t>
    <phoneticPr fontId="1"/>
  </si>
  <si>
    <t>ﾌﾘｶﾞﾅ</t>
    <phoneticPr fontId="1"/>
  </si>
  <si>
    <t>あり</t>
    <phoneticPr fontId="1"/>
  </si>
  <si>
    <t>なし</t>
    <phoneticPr fontId="1"/>
  </si>
  <si>
    <t>わからない</t>
    <phoneticPr fontId="1"/>
  </si>
  <si>
    <t>蜂アレルギー（いずれかに〇）</t>
    <rPh sb="0" eb="1">
      <t>ハチ</t>
    </rPh>
    <phoneticPr fontId="1"/>
  </si>
  <si>
    <t>あると回答した方へ（いずれかに〇）　エピペンを</t>
    <rPh sb="3" eb="5">
      <t>カイトウ</t>
    </rPh>
    <rPh sb="7" eb="8">
      <t>カタ</t>
    </rPh>
    <phoneticPr fontId="1"/>
  </si>
  <si>
    <t>持っている</t>
    <rPh sb="0" eb="1">
      <t>モ</t>
    </rPh>
    <phoneticPr fontId="1"/>
  </si>
  <si>
    <t>持っていない</t>
    <rPh sb="0" eb="1">
      <t>モ</t>
    </rPh>
    <phoneticPr fontId="1"/>
  </si>
  <si>
    <t>満年齢</t>
    <phoneticPr fontId="1"/>
  </si>
  <si>
    <t>チェーンソーの特別教育の受講の希望（いずれかに〇）</t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</si>
  <si>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</si>
  <si>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</si>
  <si>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代表者</t>
    <rPh sb="0" eb="1">
      <t>ダイ</t>
    </rPh>
    <rPh sb="1" eb="2">
      <t>オモテ</t>
    </rPh>
    <rPh sb="2" eb="3">
      <t>モノ</t>
    </rPh>
    <phoneticPr fontId="1"/>
  </si>
  <si>
    <t>データ出力用</t>
    <rPh sb="3" eb="6">
      <t>シュツリョクヨウ</t>
    </rPh>
    <phoneticPr fontId="1"/>
  </si>
  <si>
    <t>TEL</t>
    <phoneticPr fontId="1"/>
  </si>
  <si>
    <t>エッピペン</t>
    <phoneticPr fontId="1"/>
  </si>
  <si>
    <t>（処理層）</t>
    <rPh sb="1" eb="4">
      <t>ショリソウ</t>
    </rPh>
    <phoneticPr fontId="1"/>
  </si>
  <si>
    <t>申請日をシリアル値へ</t>
    <rPh sb="0" eb="3">
      <t>シンセイビ</t>
    </rPh>
    <rPh sb="8" eb="9">
      <t>チ</t>
    </rPh>
    <phoneticPr fontId="1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</si>
  <si>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</si>
  <si>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チェーンソーの受講意向</t>
    <rPh sb="7" eb="9">
      <t>ジュコウ</t>
    </rPh>
    <rPh sb="9" eb="11">
      <t>イコウ</t>
    </rPh>
    <phoneticPr fontId="1"/>
  </si>
  <si>
    <t>添付書類：労働災害保険の適用を受けていることが確認できる書類（様式任意）</t>
    <rPh sb="0" eb="2">
      <t>テンプ</t>
    </rPh>
    <rPh sb="2" eb="4">
      <t>ショルイ</t>
    </rPh>
    <phoneticPr fontId="1"/>
  </si>
  <si>
    <t>本研修で知りたいこと</t>
    <rPh sb="0" eb="1">
      <t>ホン</t>
    </rPh>
    <rPh sb="1" eb="3">
      <t>ケンシュウ</t>
    </rPh>
    <rPh sb="4" eb="5">
      <t>シ</t>
    </rPh>
    <phoneticPr fontId="1"/>
  </si>
  <si>
    <t>その他知りたいこと</t>
    <rPh sb="2" eb="3">
      <t>タ</t>
    </rPh>
    <rPh sb="3" eb="4">
      <t>シ</t>
    </rPh>
    <phoneticPr fontId="1"/>
  </si>
  <si>
    <t>担当者</t>
    <rPh sb="0" eb="3">
      <t>タントウシャ</t>
    </rPh>
    <phoneticPr fontId="1"/>
  </si>
  <si>
    <r>
      <t xml:space="preserve">生年月日
</t>
    </r>
    <r>
      <rPr>
        <sz val="9"/>
        <color theme="1"/>
        <rFont val="ＭＳ ゴシック"/>
        <family val="3"/>
        <charset val="128"/>
      </rPr>
      <t>記入例：平成〇年△月□日</t>
    </r>
    <rPh sb="5" eb="8">
      <t>キニュウレイ</t>
    </rPh>
    <rPh sb="9" eb="11">
      <t>ヘイセイ</t>
    </rPh>
    <rPh sb="12" eb="13">
      <t>ネン</t>
    </rPh>
    <rPh sb="14" eb="15">
      <t>ガツ</t>
    </rPh>
    <rPh sb="15" eb="17">
      <t>シカクニチ</t>
    </rPh>
    <phoneticPr fontId="1"/>
  </si>
  <si>
    <t>(番地まで)</t>
    <rPh sb="1" eb="3">
      <t>バンチ</t>
    </rPh>
    <phoneticPr fontId="1"/>
  </si>
  <si>
    <t>(ビル・アパート名等)</t>
    <rPh sb="8" eb="9">
      <t>メイ</t>
    </rPh>
    <rPh sb="9" eb="10">
      <t>トウ</t>
    </rPh>
    <phoneticPr fontId="1"/>
  </si>
  <si>
    <t>　　　　　お持ちの方は「伐木等の業務に係る特別教育」修了証のコピー</t>
    <phoneticPr fontId="1"/>
  </si>
  <si>
    <t>　　　　　（労安則改正前(2020年7月以前)の修了証の場合、補講の修了証の写しも添付）</t>
    <rPh sb="7" eb="9">
      <t>ヤスノリ</t>
    </rPh>
    <rPh sb="17" eb="18">
      <t>ネン</t>
    </rPh>
    <rPh sb="19" eb="20">
      <t>ガツ</t>
    </rPh>
    <rPh sb="20" eb="22">
      <t>イゼン</t>
    </rPh>
    <rPh sb="28" eb="30">
      <t>バアイ</t>
    </rPh>
    <rPh sb="31" eb="33">
      <t>ホコウ</t>
    </rPh>
    <phoneticPr fontId="1"/>
  </si>
  <si>
    <t>　令和８年度</t>
    <rPh sb="1" eb="3">
      <t>レイワ</t>
    </rPh>
    <rPh sb="4" eb="6">
      <t>ネンド</t>
    </rPh>
    <phoneticPr fontId="1"/>
  </si>
  <si>
    <t>A1  林業就業支援研修</t>
    <rPh sb="4" eb="6">
      <t>リンギョウ</t>
    </rPh>
    <rPh sb="6" eb="8">
      <t>シュウギョウ</t>
    </rPh>
    <rPh sb="8" eb="10">
      <t>シエン</t>
    </rPh>
    <rPh sb="10" eb="12">
      <t>ケンシュウ</t>
    </rPh>
    <phoneticPr fontId="1"/>
  </si>
  <si>
    <t>刈払機取扱者安全衛生教育の資格の有無</t>
    <rPh sb="0" eb="3">
      <t>カ</t>
    </rPh>
    <rPh sb="3" eb="6">
      <t>トリアツカイシャ</t>
    </rPh>
    <rPh sb="6" eb="10">
      <t>アンゼンエイセイ</t>
    </rPh>
    <rPh sb="13" eb="15">
      <t>シカク</t>
    </rPh>
    <rPh sb="16" eb="18">
      <t>ウム</t>
    </rPh>
    <phoneticPr fontId="1"/>
  </si>
  <si>
    <t>刈払機取扱者安全衛生教育の受講の希望（いずれかに〇）</t>
    <rPh sb="0" eb="3">
      <t>カ</t>
    </rPh>
    <rPh sb="3" eb="10">
      <t>トリアツカイシャアンゼンエイセイ</t>
    </rPh>
    <rPh sb="10" eb="12">
      <t>キョウイク</t>
    </rPh>
    <phoneticPr fontId="1"/>
  </si>
  <si>
    <t>　　　　　お持ちの方は「刈払機取扱者安全衛生教育」修了証のコピー</t>
    <rPh sb="12" eb="15">
      <t>カ</t>
    </rPh>
    <rPh sb="15" eb="24">
      <t>トリアツカイシャアンゼンエイセイキョウイク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</si>
</sst>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##\-####"/>
    <numFmt numFmtId="178" formatCode="\(aaa\)"/>
    <numFmt numFmtId="179" formatCode="yy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rgb="FFFFFF00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FF00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7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shrinkToFi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31" xfId="0" applyBorder="1">
      <alignment vertical="center"/>
    </xf>
    <xf numFmtId="56" fontId="0" fillId="0" borderId="25" xfId="0" applyNumberFormat="1" applyBorder="1" applyAlignment="1">
      <alignment vertical="center" shrinkToFit="1"/>
    </xf>
    <xf numFmtId="56" fontId="0" fillId="0" borderId="26" xfId="0" applyNumberFormat="1" applyBorder="1" applyAlignment="1">
      <alignment vertical="center" shrinkToFit="1"/>
    </xf>
    <xf numFmtId="56" fontId="0" fillId="0" borderId="42" xfId="0" applyNumberFormat="1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178" fontId="0" fillId="0" borderId="48" xfId="0" applyNumberFormat="1" applyBorder="1" applyAlignment="1">
      <alignment vertical="center" shrinkToFit="1"/>
    </xf>
    <xf numFmtId="178" fontId="0" fillId="0" borderId="52" xfId="0" applyNumberFormat="1" applyBorder="1" applyAlignment="1">
      <alignment vertical="center" shrinkToFit="1"/>
    </xf>
    <xf numFmtId="178" fontId="0" fillId="0" borderId="53" xfId="0" applyNumberFormat="1" applyBorder="1" applyAlignment="1">
      <alignment vertical="center" shrinkToFit="1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4" fontId="2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13" fillId="0" borderId="0" xfId="0" applyFont="1">
      <alignment vertical="center"/>
    </xf>
    <xf numFmtId="176" fontId="6" fillId="0" borderId="0" xfId="0" applyNumberFormat="1" applyFont="1">
      <alignment vertical="center"/>
    </xf>
    <xf numFmtId="0" fontId="12" fillId="0" borderId="15" xfId="0" applyFont="1" applyBorder="1" applyAlignment="1">
      <alignment vertical="center" shrinkToFit="1"/>
    </xf>
    <xf numFmtId="0" fontId="12" fillId="0" borderId="16" xfId="0" applyFont="1" applyBorder="1">
      <alignment vertical="center"/>
    </xf>
    <xf numFmtId="0" fontId="12" fillId="0" borderId="17" xfId="0" applyFont="1" applyBorder="1">
      <alignment vertical="center"/>
    </xf>
    <xf numFmtId="176" fontId="12" fillId="0" borderId="17" xfId="0" applyNumberFormat="1" applyFont="1" applyBorder="1">
      <alignment vertical="center"/>
    </xf>
    <xf numFmtId="177" fontId="12" fillId="0" borderId="17" xfId="0" applyNumberFormat="1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2" fillId="0" borderId="16" xfId="0" applyFont="1" applyBorder="1" applyAlignment="1">
      <alignment vertical="center" shrinkToFit="1"/>
    </xf>
    <xf numFmtId="0" fontId="12" fillId="0" borderId="15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5" xfId="0" applyFont="1" applyBorder="1" applyAlignment="1">
      <alignment vertical="center" shrinkToFit="1"/>
    </xf>
    <xf numFmtId="0" fontId="12" fillId="0" borderId="9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10" xfId="0" applyFont="1" applyBorder="1">
      <alignment vertical="center"/>
    </xf>
    <xf numFmtId="176" fontId="12" fillId="0" borderId="12" xfId="0" applyNumberFormat="1" applyFont="1" applyBorder="1" applyAlignment="1">
      <alignment vertical="center" shrinkToFit="1"/>
    </xf>
    <xf numFmtId="177" fontId="12" fillId="0" borderId="9" xfId="0" applyNumberFormat="1" applyFont="1" applyBorder="1">
      <alignment vertical="center"/>
    </xf>
    <xf numFmtId="0" fontId="12" fillId="0" borderId="12" xfId="0" applyFont="1" applyBorder="1" applyAlignment="1">
      <alignment vertical="center" shrinkToFit="1"/>
    </xf>
    <xf numFmtId="0" fontId="12" fillId="0" borderId="24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25" xfId="0" applyFont="1" applyBorder="1" applyAlignment="1">
      <alignment vertical="center" shrinkToFit="1"/>
    </xf>
    <xf numFmtId="0" fontId="12" fillId="0" borderId="26" xfId="0" applyFont="1" applyBorder="1" applyAlignment="1">
      <alignment vertical="center" shrinkToFit="1"/>
    </xf>
    <xf numFmtId="0" fontId="12" fillId="0" borderId="27" xfId="0" applyFont="1" applyBorder="1" applyAlignment="1">
      <alignment vertical="center" shrinkToFit="1"/>
    </xf>
    <xf numFmtId="0" fontId="12" fillId="0" borderId="28" xfId="0" applyFont="1" applyBorder="1" applyAlignment="1">
      <alignment vertical="center" shrinkToFit="1"/>
    </xf>
    <xf numFmtId="0" fontId="12" fillId="0" borderId="29" xfId="0" applyFont="1" applyBorder="1" applyAlignment="1">
      <alignment vertical="center" shrinkToFit="1"/>
    </xf>
    <xf numFmtId="0" fontId="12" fillId="0" borderId="30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2" fillId="0" borderId="32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34" xfId="0" applyFont="1" applyBorder="1">
      <alignment vertical="center"/>
    </xf>
    <xf numFmtId="176" fontId="12" fillId="0" borderId="13" xfId="0" applyNumberFormat="1" applyFont="1" applyBorder="1" applyAlignment="1">
      <alignment vertical="center" shrinkToFit="1"/>
    </xf>
    <xf numFmtId="177" fontId="12" fillId="0" borderId="12" xfId="0" applyNumberFormat="1" applyFont="1" applyBorder="1" applyAlignment="1">
      <alignment vertical="center" shrinkToFit="1"/>
    </xf>
    <xf numFmtId="0" fontId="12" fillId="0" borderId="35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36" xfId="0" applyFont="1" applyBorder="1" applyAlignment="1">
      <alignment vertical="center" shrinkToFit="1"/>
    </xf>
    <xf numFmtId="0" fontId="12" fillId="0" borderId="37" xfId="0" applyFont="1" applyBorder="1" applyAlignment="1">
      <alignment vertical="center" shrinkToFit="1"/>
    </xf>
    <xf numFmtId="0" fontId="12" fillId="0" borderId="38" xfId="0" applyFont="1" applyBorder="1" applyAlignment="1">
      <alignment vertical="center" shrinkToFit="1"/>
    </xf>
    <xf numFmtId="56" fontId="12" fillId="0" borderId="25" xfId="0" applyNumberFormat="1" applyFont="1" applyBorder="1" applyAlignment="1">
      <alignment vertical="center" shrinkToFit="1"/>
    </xf>
    <xf numFmtId="56" fontId="12" fillId="0" borderId="26" xfId="0" applyNumberFormat="1" applyFont="1" applyBorder="1" applyAlignment="1">
      <alignment vertical="center" shrinkToFit="1"/>
    </xf>
    <xf numFmtId="56" fontId="12" fillId="0" borderId="27" xfId="0" applyNumberFormat="1" applyFont="1" applyBorder="1" applyAlignment="1">
      <alignment vertical="center" shrinkToFit="1"/>
    </xf>
    <xf numFmtId="0" fontId="12" fillId="0" borderId="39" xfId="0" applyFont="1" applyBorder="1" applyAlignment="1">
      <alignment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41" xfId="0" applyFont="1" applyBorder="1" applyAlignment="1">
      <alignment vertical="center" shrinkToFit="1"/>
    </xf>
    <xf numFmtId="0" fontId="12" fillId="0" borderId="43" xfId="0" applyFont="1" applyBorder="1" applyAlignment="1">
      <alignment vertical="center" shrinkToFit="1"/>
    </xf>
    <xf numFmtId="0" fontId="12" fillId="0" borderId="44" xfId="0" applyFont="1" applyBorder="1" applyAlignment="1">
      <alignment vertical="center" shrinkToFit="1"/>
    </xf>
    <xf numFmtId="0" fontId="12" fillId="0" borderId="45" xfId="0" applyFont="1" applyBorder="1" applyAlignment="1">
      <alignment vertical="center" shrinkToFit="1"/>
    </xf>
    <xf numFmtId="0" fontId="12" fillId="0" borderId="46" xfId="0" applyFont="1" applyBorder="1" applyAlignment="1">
      <alignment vertical="center" shrinkToFit="1"/>
    </xf>
    <xf numFmtId="176" fontId="12" fillId="0" borderId="47" xfId="0" applyNumberFormat="1" applyFont="1" applyBorder="1" applyAlignment="1">
      <alignment vertical="center" shrinkToFit="1"/>
    </xf>
    <xf numFmtId="177" fontId="12" fillId="0" borderId="47" xfId="0" applyNumberFormat="1" applyFont="1" applyBorder="1" applyAlignment="1">
      <alignment vertical="center" shrinkToFit="1"/>
    </xf>
    <xf numFmtId="0" fontId="12" fillId="0" borderId="48" xfId="0" applyFont="1" applyBorder="1" applyAlignment="1">
      <alignment vertical="center" shrinkToFit="1"/>
    </xf>
    <xf numFmtId="0" fontId="12" fillId="0" borderId="49" xfId="0" applyFont="1" applyBorder="1" applyAlignment="1">
      <alignment vertical="center" shrinkToFit="1"/>
    </xf>
    <xf numFmtId="0" fontId="12" fillId="0" borderId="47" xfId="0" quotePrefix="1" applyFont="1" applyBorder="1" applyAlignment="1">
      <alignment vertical="center" shrinkToFit="1"/>
    </xf>
    <xf numFmtId="0" fontId="12" fillId="0" borderId="50" xfId="0" applyFont="1" applyBorder="1" applyAlignment="1">
      <alignment vertical="center" shrinkToFit="1"/>
    </xf>
    <xf numFmtId="0" fontId="12" fillId="0" borderId="51" xfId="0" applyFont="1" applyBorder="1" applyAlignment="1">
      <alignment vertical="center" shrinkToFit="1"/>
    </xf>
    <xf numFmtId="0" fontId="12" fillId="0" borderId="47" xfId="0" applyFont="1" applyBorder="1" applyAlignment="1">
      <alignment vertical="center" shrinkToFit="1"/>
    </xf>
    <xf numFmtId="0" fontId="12" fillId="0" borderId="52" xfId="0" applyFont="1" applyBorder="1" applyAlignment="1">
      <alignment vertical="center" shrinkToFit="1"/>
    </xf>
    <xf numFmtId="178" fontId="12" fillId="0" borderId="48" xfId="0" applyNumberFormat="1" applyFont="1" applyBorder="1" applyAlignment="1">
      <alignment vertical="center" shrinkToFit="1"/>
    </xf>
    <xf numFmtId="178" fontId="12" fillId="0" borderId="52" xfId="0" applyNumberFormat="1" applyFont="1" applyBorder="1" applyAlignment="1">
      <alignment vertical="center" shrinkToFit="1"/>
    </xf>
    <xf numFmtId="178" fontId="12" fillId="0" borderId="49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57" xfId="0" applyFont="1" applyBorder="1" applyAlignment="1">
      <alignment horizontal="left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2" fillId="0" borderId="60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left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7" fillId="0" borderId="32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65" xfId="0" applyFont="1" applyBorder="1" applyAlignment="1">
      <alignment horizontal="left" vertical="center" shrinkToFit="1"/>
    </xf>
    <xf numFmtId="0" fontId="2" fillId="0" borderId="66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69" xfId="0" applyFont="1" applyBorder="1" applyAlignment="1">
      <alignment horizontal="left" vertical="center" shrinkToFit="1"/>
    </xf>
    <xf numFmtId="0" fontId="2" fillId="0" borderId="7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10" fillId="0" borderId="10" xfId="0" applyFont="1" applyBorder="1" applyAlignment="1">
      <alignment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67" xfId="0" applyFont="1" applyBorder="1" applyAlignment="1">
      <alignment horizontal="left" vertical="center" shrinkToFit="1"/>
    </xf>
    <xf numFmtId="0" fontId="2" fillId="0" borderId="68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54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58" fontId="2" fillId="0" borderId="9" xfId="0" applyNumberFormat="1" applyFont="1" applyBorder="1" applyAlignment="1">
      <alignment horizontal="left" vertical="center" shrinkToFit="1"/>
    </xf>
    <xf numFmtId="58" fontId="2" fillId="0" borderId="11" xfId="0" applyNumberFormat="1" applyFont="1" applyBorder="1" applyAlignment="1">
      <alignment horizontal="left" vertical="center" shrinkToFit="1"/>
    </xf>
    <xf numFmtId="58" fontId="2" fillId="0" borderId="10" xfId="0" applyNumberFormat="1" applyFont="1" applyBorder="1" applyAlignment="1">
      <alignment horizontal="left" vertical="center" shrinkToFit="1"/>
    </xf>
    <xf numFmtId="179" fontId="2" fillId="0" borderId="9" xfId="0" applyNumberFormat="1" applyFont="1" applyBorder="1" applyAlignment="1">
      <alignment horizontal="center" vertical="center" shrinkToFit="1"/>
    </xf>
    <xf numFmtId="179" fontId="2" fillId="0" borderId="10" xfId="0" applyNumberFormat="1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Relationship Id="rId1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統一様式"/>
      <sheetName val="A1"/>
      <sheetName val="A2"/>
      <sheetName val="B1"/>
      <sheetName val="B2"/>
      <sheetName val="B3"/>
      <sheetName val="B4"/>
      <sheetName val="B5"/>
      <sheetName val="C1"/>
      <sheetName val="C2"/>
      <sheetName val="C3"/>
      <sheetName val="C4"/>
      <sheetName val="D1"/>
      <sheetName val="D2"/>
      <sheetName val="E1"/>
      <sheetName val="F2_1"/>
      <sheetName val="G1"/>
      <sheetName val="G2"/>
      <sheetName val="G3_1"/>
      <sheetName val="G3_2"/>
      <sheetName val="G7"/>
      <sheetName val="統一様式 (2)"/>
      <sheetName val="G16"/>
      <sheetName val="作業場"/>
      <sheetName val="経営体一覧"/>
      <sheetName val="受講者一覧表"/>
      <sheetName val="集計用"/>
      <sheetName val="実績報告"/>
      <sheetName val="処理層_日付表記"/>
      <sheetName val="処理層_郵便番号"/>
      <sheetName val="処理層_地区区分"/>
      <sheetName val="担当メモ"/>
    </sheetNames>
    <sheetDataSet>
      <sheetData sheetId="0">
        <row r="6">
          <cell r="D6" t="str">
            <v>識別番号</v>
          </cell>
          <cell r="E6" t="str">
            <v>年度</v>
          </cell>
          <cell r="F6" t="str">
            <v>研修名</v>
          </cell>
          <cell r="H6" t="str">
            <v>大分類</v>
          </cell>
          <cell r="I6" t="str">
            <v>中分類</v>
          </cell>
          <cell r="J6" t="str">
            <v>小分類1</v>
          </cell>
          <cell r="K6" t="str">
            <v>小分類2</v>
          </cell>
          <cell r="L6" t="str">
            <v>小分類3</v>
          </cell>
          <cell r="O6" t="str">
            <v>開催日</v>
          </cell>
          <cell r="AI6" t="str">
            <v>表示用</v>
          </cell>
          <cell r="AK6" t="str">
            <v>研修場所</v>
          </cell>
          <cell r="AL6" t="str">
            <v>計画日数</v>
          </cell>
          <cell r="AM6" t="str">
            <v>計画日数</v>
          </cell>
          <cell r="AN6" t="str">
            <v>実施日数</v>
          </cell>
          <cell r="AO6" t="str">
            <v>実施日数</v>
          </cell>
          <cell r="AP6" t="str">
            <v>増減数</v>
          </cell>
          <cell r="AQ6" t="str">
            <v>最小催行人数</v>
          </cell>
          <cell r="AR6" t="str">
            <v>定員数</v>
          </cell>
          <cell r="AS6" t="str">
            <v>定員数</v>
          </cell>
          <cell r="AT6" t="str">
            <v>出席者数</v>
          </cell>
          <cell r="AU6" t="str">
            <v>出席者数</v>
          </cell>
          <cell r="AV6" t="str">
            <v>出席率</v>
          </cell>
          <cell r="AW6" t="str">
            <v>備考</v>
          </cell>
        </row>
        <row r="7">
          <cell r="AI7" t="str">
            <v>処理層_日付表記から選ぶと楽</v>
          </cell>
          <cell r="AJ7" t="str">
            <v>処理層_日付表記から選ぶと楽</v>
          </cell>
          <cell r="AL7" t="str">
            <v>実日数</v>
          </cell>
          <cell r="AM7" t="str">
            <v>延べ日数</v>
          </cell>
          <cell r="AN7" t="str">
            <v>実日数</v>
          </cell>
          <cell r="AO7" t="str">
            <v>延べ日数</v>
          </cell>
          <cell r="AP7" t="str">
            <v>実日数</v>
          </cell>
          <cell r="AQ7" t="str">
            <v>実人数</v>
          </cell>
          <cell r="AR7" t="str">
            <v>実</v>
          </cell>
          <cell r="AS7" t="str">
            <v>延べ</v>
          </cell>
          <cell r="AT7" t="str">
            <v>実</v>
          </cell>
          <cell r="AU7" t="str">
            <v>延べ</v>
          </cell>
          <cell r="AV7" t="str">
            <v>延べ</v>
          </cell>
        </row>
        <row r="8">
          <cell r="D8" t="str">
            <v>(処理層)</v>
          </cell>
          <cell r="F8" t="str">
            <v>識別番号1</v>
          </cell>
          <cell r="G8" t="str">
            <v>枝番</v>
          </cell>
          <cell r="H8" t="str">
            <v>区分1</v>
          </cell>
          <cell r="I8" t="str">
            <v>区分2</v>
          </cell>
          <cell r="J8" t="str">
            <v>区分3</v>
          </cell>
          <cell r="K8" t="str">
            <v>区分4</v>
          </cell>
          <cell r="L8" t="str">
            <v>区分5_予備列</v>
          </cell>
          <cell r="M8" t="str">
            <v>研修名1</v>
          </cell>
          <cell r="N8" t="str">
            <v>研修名2</v>
          </cell>
          <cell r="O8" t="str">
            <v>1日目</v>
          </cell>
          <cell r="P8" t="str">
            <v>2日目</v>
          </cell>
          <cell r="Q8" t="str">
            <v>3日目</v>
          </cell>
          <cell r="R8" t="str">
            <v>4日目</v>
          </cell>
          <cell r="S8" t="str">
            <v>5日目</v>
          </cell>
          <cell r="T8" t="str">
            <v>6日目</v>
          </cell>
          <cell r="U8" t="str">
            <v>7日目</v>
          </cell>
          <cell r="V8" t="str">
            <v>8日目</v>
          </cell>
          <cell r="W8" t="str">
            <v>9日目</v>
          </cell>
          <cell r="X8" t="str">
            <v>10日目</v>
          </cell>
          <cell r="Y8" t="str">
            <v>11日目</v>
          </cell>
          <cell r="Z8" t="str">
            <v>12日目</v>
          </cell>
          <cell r="AA8" t="str">
            <v>13日目</v>
          </cell>
          <cell r="AB8" t="str">
            <v>14日目</v>
          </cell>
          <cell r="AC8" t="str">
            <v>15日目</v>
          </cell>
          <cell r="AD8" t="str">
            <v>16日目</v>
          </cell>
          <cell r="AE8" t="str">
            <v>17日目</v>
          </cell>
          <cell r="AF8" t="str">
            <v>18日目</v>
          </cell>
          <cell r="AG8" t="str">
            <v>19日目</v>
          </cell>
          <cell r="AH8" t="str">
            <v>20日目</v>
          </cell>
          <cell r="AL8" t="str">
            <v>max365日まで</v>
          </cell>
          <cell r="AM8" t="str">
            <v>5日間の研修、A日程3日、B日程3日の場合、延べ日数は6日で集計</v>
          </cell>
          <cell r="AO8" t="str">
            <v>同左</v>
          </cell>
        </row>
        <row r="9">
          <cell r="D9" t="str">
            <v>2023_A1</v>
          </cell>
          <cell r="E9">
            <v>45017</v>
          </cell>
          <cell r="F9" t="str">
            <v>A1</v>
          </cell>
          <cell r="G9" t="str">
            <v/>
          </cell>
          <cell r="H9" t="str">
            <v>林業従事者研修</v>
          </cell>
          <cell r="I9" t="str">
            <v>キャリアアップ研修</v>
          </cell>
          <cell r="J9" t="str">
            <v>基礎コース</v>
          </cell>
          <cell r="K9" t="str">
            <v>-</v>
          </cell>
          <cell r="L9" t="str">
            <v>-</v>
          </cell>
          <cell r="M9" t="str">
            <v>林業就業支援研修</v>
          </cell>
          <cell r="N9" t="str">
            <v>-</v>
          </cell>
          <cell r="O9">
            <v>45028</v>
          </cell>
          <cell r="P9">
            <v>45029</v>
          </cell>
          <cell r="Q9">
            <v>45030</v>
          </cell>
          <cell r="R9">
            <v>45044</v>
          </cell>
          <cell r="S9">
            <v>45057</v>
          </cell>
          <cell r="T9">
            <v>45058</v>
          </cell>
          <cell r="U9">
            <v>45065</v>
          </cell>
          <cell r="V9">
            <v>45072</v>
          </cell>
          <cell r="AI9" t="str">
            <v>4月12日(水)～14日(金),28日(金),5月11日(木),12日(金),19日(金),26日(金)</v>
          </cell>
          <cell r="AJ9" t="str">
            <v>4/12～14,28,5/11,12,19,26</v>
          </cell>
          <cell r="AK9" t="str">
            <v>愛知県森林林業技術センター</v>
          </cell>
          <cell r="AL9">
            <v>8</v>
          </cell>
          <cell r="AN9">
            <v>8</v>
          </cell>
          <cell r="AQ9">
            <v>5</v>
          </cell>
          <cell r="AR9">
            <v>15</v>
          </cell>
          <cell r="AS9">
            <v>120</v>
          </cell>
        </row>
        <row r="10">
          <cell r="D10" t="str">
            <v>2023_A2</v>
          </cell>
          <cell r="E10">
            <v>45017</v>
          </cell>
          <cell r="F10" t="str">
            <v>A2</v>
          </cell>
          <cell r="G10" t="str">
            <v/>
          </cell>
          <cell r="H10" t="str">
            <v>林業従事者研修</v>
          </cell>
          <cell r="I10" t="str">
            <v>キャリアアップ研修</v>
          </cell>
          <cell r="J10" t="str">
            <v>基礎コース</v>
          </cell>
          <cell r="K10" t="str">
            <v>-</v>
          </cell>
          <cell r="L10" t="str">
            <v>-</v>
          </cell>
          <cell r="M10" t="str">
            <v>林業安全技術訓練①初級</v>
          </cell>
          <cell r="N10" t="str">
            <v>-</v>
          </cell>
          <cell r="O10">
            <v>45110</v>
          </cell>
          <cell r="P10">
            <v>45111</v>
          </cell>
          <cell r="Q10">
            <v>45112</v>
          </cell>
          <cell r="AI10" t="str">
            <v>7月3日(月)～5日(水)</v>
          </cell>
          <cell r="AJ10" t="str">
            <v>7/3～5</v>
          </cell>
          <cell r="AK10" t="str">
            <v>愛知県森林林業技術センター</v>
          </cell>
          <cell r="AL10">
            <v>3</v>
          </cell>
          <cell r="AN10">
            <v>3</v>
          </cell>
          <cell r="AQ10">
            <v>3</v>
          </cell>
          <cell r="AR10">
            <v>10</v>
          </cell>
          <cell r="AS10">
            <v>30</v>
          </cell>
        </row>
        <row r="11">
          <cell r="D11" t="str">
            <v>2023_F1_1</v>
          </cell>
          <cell r="E11">
            <v>45017</v>
          </cell>
          <cell r="F11" t="str">
            <v>F1</v>
          </cell>
          <cell r="G11">
            <v>1</v>
          </cell>
          <cell r="H11" t="str">
            <v>林業従事者研修</v>
          </cell>
          <cell r="I11" t="str">
            <v>労働安全衛生研修</v>
          </cell>
          <cell r="J11" t="str">
            <v>基礎コース</v>
          </cell>
          <cell r="K11" t="str">
            <v>-</v>
          </cell>
          <cell r="L11" t="str">
            <v>-</v>
          </cell>
          <cell r="M11" t="str">
            <v>刈払機取扱作業従事者安全教育①</v>
          </cell>
          <cell r="N11" t="str">
            <v>-</v>
          </cell>
          <cell r="O11">
            <v>45064</v>
          </cell>
          <cell r="AI11" t="str">
            <v>5月18日(木)</v>
          </cell>
          <cell r="AJ11" t="str">
            <v>5/18</v>
          </cell>
          <cell r="AK11" t="str">
            <v>愛知県森林林業技術センター</v>
          </cell>
          <cell r="AL11">
            <v>1</v>
          </cell>
          <cell r="AN11">
            <v>1</v>
          </cell>
          <cell r="AQ11" t="str">
            <v>-</v>
          </cell>
          <cell r="AR11">
            <v>36</v>
          </cell>
          <cell r="AS11">
            <v>36</v>
          </cell>
        </row>
        <row r="12">
          <cell r="D12" t="str">
            <v>2023_F1_2</v>
          </cell>
          <cell r="E12">
            <v>45017</v>
          </cell>
          <cell r="F12" t="str">
            <v>F1</v>
          </cell>
          <cell r="G12">
            <v>2</v>
          </cell>
          <cell r="H12" t="str">
            <v>林業従事者研修</v>
          </cell>
          <cell r="I12" t="str">
            <v>労働安全衛生研修</v>
          </cell>
          <cell r="J12" t="str">
            <v>基礎コース</v>
          </cell>
          <cell r="K12" t="str">
            <v>-</v>
          </cell>
          <cell r="L12" t="str">
            <v>-</v>
          </cell>
          <cell r="M12" t="str">
            <v>刈払機取扱作業従事者安全教育②</v>
          </cell>
          <cell r="N12" t="str">
            <v>-</v>
          </cell>
          <cell r="O12">
            <v>45273</v>
          </cell>
          <cell r="AI12" t="str">
            <v>12月13日(水)</v>
          </cell>
          <cell r="AJ12" t="str">
            <v>12/13</v>
          </cell>
          <cell r="AK12" t="str">
            <v>愛知県森林林業技術センター</v>
          </cell>
          <cell r="AL12">
            <v>1</v>
          </cell>
          <cell r="AN12">
            <v>1</v>
          </cell>
          <cell r="AQ12" t="str">
            <v>-</v>
          </cell>
          <cell r="AR12">
            <v>36</v>
          </cell>
          <cell r="AS12">
            <v>36</v>
          </cell>
        </row>
        <row r="13">
          <cell r="D13" t="str">
            <v>2023_F2_1</v>
          </cell>
          <cell r="E13">
            <v>45017</v>
          </cell>
          <cell r="F13" t="str">
            <v>F2</v>
          </cell>
          <cell r="G13">
            <v>1</v>
          </cell>
          <cell r="H13" t="str">
            <v>林業従事者研修</v>
          </cell>
          <cell r="I13" t="str">
            <v>労働安全衛生研修</v>
          </cell>
          <cell r="J13" t="str">
            <v>基礎コース</v>
          </cell>
          <cell r="K13" t="str">
            <v>-</v>
          </cell>
          <cell r="L13" t="str">
            <v>-</v>
          </cell>
          <cell r="M13" t="str">
            <v>伐木等の業務に係る特別教育①</v>
          </cell>
          <cell r="N13" t="str">
            <v>-</v>
          </cell>
          <cell r="O13">
            <v>45028</v>
          </cell>
          <cell r="P13">
            <v>45029</v>
          </cell>
          <cell r="Q13">
            <v>45030</v>
          </cell>
          <cell r="AI13" t="str">
            <v>4月12日(水)～14日(金)</v>
          </cell>
          <cell r="AJ13" t="str">
            <v>4/12～14</v>
          </cell>
          <cell r="AK13" t="str">
            <v>愛知県森林林業技術センター</v>
          </cell>
          <cell r="AL13">
            <v>3</v>
          </cell>
          <cell r="AN13">
            <v>3</v>
          </cell>
          <cell r="AQ13" t="str">
            <v>-</v>
          </cell>
          <cell r="AR13">
            <v>36</v>
          </cell>
          <cell r="AS13">
            <v>108</v>
          </cell>
        </row>
        <row r="14">
          <cell r="D14" t="str">
            <v>2023_F2_2</v>
          </cell>
          <cell r="E14">
            <v>45017</v>
          </cell>
          <cell r="F14" t="str">
            <v>F2</v>
          </cell>
          <cell r="G14">
            <v>2</v>
          </cell>
          <cell r="H14" t="str">
            <v>林業従事者研修</v>
          </cell>
          <cell r="I14" t="str">
            <v>労働安全衛生研修</v>
          </cell>
          <cell r="J14" t="str">
            <v>基礎コース</v>
          </cell>
          <cell r="K14" t="str">
            <v>-</v>
          </cell>
          <cell r="L14" t="str">
            <v>-</v>
          </cell>
          <cell r="M14" t="str">
            <v>伐木等の業務に係る特別教育②</v>
          </cell>
          <cell r="N14" t="str">
            <v>-</v>
          </cell>
          <cell r="O14">
            <v>45245</v>
          </cell>
          <cell r="P14">
            <v>45246</v>
          </cell>
          <cell r="Q14">
            <v>45247</v>
          </cell>
          <cell r="AI14" t="str">
            <v>11月15日(水)～17日(金)</v>
          </cell>
          <cell r="AJ14" t="str">
            <v>11/15～17</v>
          </cell>
          <cell r="AK14" t="str">
            <v>愛知県森林林業技術センター</v>
          </cell>
          <cell r="AL14">
            <v>3</v>
          </cell>
          <cell r="AN14">
            <v>3</v>
          </cell>
          <cell r="AQ14" t="str">
            <v>-</v>
          </cell>
          <cell r="AR14">
            <v>36</v>
          </cell>
          <cell r="AS14">
            <v>108</v>
          </cell>
        </row>
        <row r="15">
          <cell r="D15" t="str">
            <v>2023_F2_3</v>
          </cell>
          <cell r="E15">
            <v>45017</v>
          </cell>
          <cell r="F15" t="str">
            <v>F2</v>
          </cell>
          <cell r="G15">
            <v>3</v>
          </cell>
          <cell r="H15" t="str">
            <v>林業従事者研修</v>
          </cell>
          <cell r="I15" t="str">
            <v>労働安全衛生研修</v>
          </cell>
          <cell r="J15" t="str">
            <v>基礎コース</v>
          </cell>
          <cell r="K15" t="str">
            <v>-</v>
          </cell>
          <cell r="L15" t="str">
            <v>-</v>
          </cell>
          <cell r="M15" t="str">
            <v>伐木等の業務に係る特別教育③</v>
          </cell>
          <cell r="N15" t="str">
            <v>-</v>
          </cell>
          <cell r="O15">
            <v>45266</v>
          </cell>
          <cell r="P15">
            <v>45267</v>
          </cell>
          <cell r="Q15">
            <v>45268</v>
          </cell>
          <cell r="AI15" t="str">
            <v>12月6日(水)～8日(金)</v>
          </cell>
          <cell r="AJ15" t="str">
            <v>12/6～8</v>
          </cell>
          <cell r="AK15" t="str">
            <v>愛知県森林林業技術センター</v>
          </cell>
          <cell r="AL15">
            <v>3</v>
          </cell>
          <cell r="AN15">
            <v>3</v>
          </cell>
          <cell r="AQ15" t="str">
            <v>-</v>
          </cell>
          <cell r="AR15">
            <v>36</v>
          </cell>
          <cell r="AS15">
            <v>108</v>
          </cell>
        </row>
        <row r="16">
          <cell r="D16" t="str">
            <v>2023_F2_4</v>
          </cell>
          <cell r="E16">
            <v>45017</v>
          </cell>
          <cell r="F16" t="str">
            <v>F2</v>
          </cell>
          <cell r="G16">
            <v>4</v>
          </cell>
          <cell r="H16" t="str">
            <v>林業従事者研修</v>
          </cell>
          <cell r="I16" t="str">
            <v>労働安全衛生研修</v>
          </cell>
          <cell r="J16" t="str">
            <v>基礎コース</v>
          </cell>
          <cell r="K16" t="str">
            <v>-</v>
          </cell>
          <cell r="L16" t="str">
            <v>-</v>
          </cell>
          <cell r="M16" t="str">
            <v>伐木等の業務に係る特別教育④</v>
          </cell>
          <cell r="N16" t="str">
            <v>-</v>
          </cell>
          <cell r="O16">
            <v>45356</v>
          </cell>
          <cell r="P16">
            <v>45357</v>
          </cell>
          <cell r="Q16">
            <v>45358</v>
          </cell>
          <cell r="AI16" t="str">
            <v>3月5日(火)～7日(木)</v>
          </cell>
          <cell r="AJ16" t="str">
            <v>3/5～7</v>
          </cell>
          <cell r="AK16" t="str">
            <v>愛知県森林林業技術センター</v>
          </cell>
          <cell r="AL16">
            <v>3</v>
          </cell>
          <cell r="AQ16" t="str">
            <v>-</v>
          </cell>
          <cell r="AR16">
            <v>36</v>
          </cell>
          <cell r="AS16">
            <v>108</v>
          </cell>
        </row>
        <row r="17">
          <cell r="D17" t="str">
            <v>2023_F3</v>
          </cell>
          <cell r="E17">
            <v>45017</v>
          </cell>
          <cell r="F17" t="str">
            <v>F3</v>
          </cell>
          <cell r="G17" t="str">
            <v/>
          </cell>
          <cell r="H17" t="str">
            <v>林業従事者研修</v>
          </cell>
          <cell r="I17" t="str">
            <v>労働安全衛生研修</v>
          </cell>
          <cell r="J17" t="str">
            <v>基礎コース</v>
          </cell>
          <cell r="K17" t="str">
            <v>-</v>
          </cell>
          <cell r="L17" t="str">
            <v>-</v>
          </cell>
          <cell r="M17" t="str">
            <v>はい作業従事者に対する安全教育</v>
          </cell>
          <cell r="N17" t="str">
            <v>-</v>
          </cell>
          <cell r="O17">
            <v>45156</v>
          </cell>
          <cell r="AI17" t="str">
            <v>8月18日(金)</v>
          </cell>
          <cell r="AJ17" t="str">
            <v>8/18</v>
          </cell>
          <cell r="AK17" t="str">
            <v>愛知県森林林業技術センター</v>
          </cell>
          <cell r="AL17">
            <v>1</v>
          </cell>
          <cell r="AN17">
            <v>1</v>
          </cell>
          <cell r="AQ17" t="str">
            <v>-</v>
          </cell>
          <cell r="AR17">
            <v>30</v>
          </cell>
          <cell r="AS17">
            <v>35</v>
          </cell>
        </row>
        <row r="18">
          <cell r="D18" t="str">
            <v>2023_F4</v>
          </cell>
          <cell r="E18">
            <v>45017</v>
          </cell>
          <cell r="F18" t="str">
            <v>F4</v>
          </cell>
          <cell r="G18" t="str">
            <v/>
          </cell>
          <cell r="H18" t="str">
            <v>林業従事者研修</v>
          </cell>
          <cell r="I18" t="str">
            <v>労働安全衛生研修</v>
          </cell>
          <cell r="J18" t="str">
            <v>基礎コース</v>
          </cell>
          <cell r="K18" t="str">
            <v>-</v>
          </cell>
          <cell r="L18" t="str">
            <v>-</v>
          </cell>
          <cell r="M18" t="str">
            <v>機械集材装置運転特別教育</v>
          </cell>
          <cell r="N18" t="str">
            <v>-</v>
          </cell>
          <cell r="O18">
            <v>45204</v>
          </cell>
          <cell r="P18">
            <v>45205</v>
          </cell>
          <cell r="AI18" t="str">
            <v>10月5日(木),6日(金)</v>
          </cell>
          <cell r="AJ18" t="str">
            <v>10/5,6</v>
          </cell>
          <cell r="AK18" t="str">
            <v>愛知県森林林業技術センター</v>
          </cell>
          <cell r="AL18">
            <v>2</v>
          </cell>
          <cell r="AN18">
            <v>2</v>
          </cell>
          <cell r="AQ18" t="str">
            <v>-</v>
          </cell>
          <cell r="AR18">
            <v>30</v>
          </cell>
          <cell r="AS18">
            <v>60</v>
          </cell>
        </row>
        <row r="19">
          <cell r="D19" t="str">
            <v>2023_F5</v>
          </cell>
          <cell r="E19">
            <v>45017</v>
          </cell>
          <cell r="F19" t="str">
            <v>F5</v>
          </cell>
          <cell r="G19" t="str">
            <v/>
          </cell>
          <cell r="H19" t="str">
            <v>林業従事者研修</v>
          </cell>
          <cell r="I19" t="str">
            <v>労働安全衛生研修</v>
          </cell>
          <cell r="J19" t="str">
            <v>基礎コース</v>
          </cell>
          <cell r="K19" t="str">
            <v>-</v>
          </cell>
          <cell r="L19" t="str">
            <v>-</v>
          </cell>
          <cell r="M19" t="str">
            <v>走行集材機械運転業務特別教育</v>
          </cell>
          <cell r="N19" t="str">
            <v>-</v>
          </cell>
          <cell r="O19">
            <v>45118</v>
          </cell>
          <cell r="AI19" t="str">
            <v>7月11日(火)</v>
          </cell>
          <cell r="AJ19" t="str">
            <v>7/11</v>
          </cell>
          <cell r="AK19" t="str">
            <v>愛知県森林林業技術センター</v>
          </cell>
          <cell r="AL19">
            <v>1</v>
          </cell>
          <cell r="AN19">
            <v>1</v>
          </cell>
          <cell r="AQ19" t="str">
            <v>-</v>
          </cell>
          <cell r="AR19">
            <v>10</v>
          </cell>
          <cell r="AS19">
            <v>10</v>
          </cell>
        </row>
        <row r="20">
          <cell r="D20" t="str">
            <v>2023_F6</v>
          </cell>
          <cell r="E20">
            <v>45017</v>
          </cell>
          <cell r="F20" t="str">
            <v>F6</v>
          </cell>
          <cell r="G20" t="str">
            <v/>
          </cell>
          <cell r="H20" t="str">
            <v>林業従事者研修</v>
          </cell>
          <cell r="I20" t="str">
            <v>労働安全衛生研修</v>
          </cell>
          <cell r="J20" t="str">
            <v>基礎コース</v>
          </cell>
          <cell r="K20" t="str">
            <v>-</v>
          </cell>
          <cell r="L20" t="str">
            <v>-</v>
          </cell>
          <cell r="M20" t="str">
            <v>伐木等機械運転業務特別教育</v>
          </cell>
          <cell r="N20" t="str">
            <v>-</v>
          </cell>
          <cell r="O20">
            <v>45119</v>
          </cell>
          <cell r="AI20" t="str">
            <v>7月12日(水)</v>
          </cell>
          <cell r="AJ20" t="str">
            <v>7/12</v>
          </cell>
          <cell r="AK20" t="str">
            <v>愛知県森林林業技術センター</v>
          </cell>
          <cell r="AL20">
            <v>1</v>
          </cell>
          <cell r="AN20">
            <v>1</v>
          </cell>
          <cell r="AQ20" t="str">
            <v>-</v>
          </cell>
          <cell r="AR20">
            <v>10</v>
          </cell>
          <cell r="AS20">
            <v>10</v>
          </cell>
        </row>
        <row r="21">
          <cell r="D21" t="str">
            <v>2023_F7</v>
          </cell>
          <cell r="E21">
            <v>45017</v>
          </cell>
          <cell r="F21" t="str">
            <v>F7</v>
          </cell>
          <cell r="G21" t="str">
            <v/>
          </cell>
          <cell r="H21" t="str">
            <v>林業従事者研修</v>
          </cell>
          <cell r="I21" t="str">
            <v>労働安全衛生研修</v>
          </cell>
          <cell r="J21" t="str">
            <v>基礎コース</v>
          </cell>
          <cell r="K21" t="str">
            <v>-</v>
          </cell>
          <cell r="L21" t="str">
            <v>-</v>
          </cell>
          <cell r="M21" t="str">
            <v>簡易架線集材装置・架線集材機械運転業務特別教育</v>
          </cell>
          <cell r="N21" t="str">
            <v>-</v>
          </cell>
          <cell r="O21">
            <v>45120</v>
          </cell>
          <cell r="P21">
            <v>45173</v>
          </cell>
          <cell r="AI21" t="str">
            <v>7月13日(木),9月4日(月)</v>
          </cell>
          <cell r="AJ21" t="str">
            <v>7/13,,9/4</v>
          </cell>
          <cell r="AK21" t="str">
            <v>愛知県森林林業技術センター</v>
          </cell>
          <cell r="AL21">
            <v>2</v>
          </cell>
          <cell r="AN21">
            <v>1</v>
          </cell>
          <cell r="AQ21" t="str">
            <v>-</v>
          </cell>
          <cell r="AR21">
            <v>10</v>
          </cell>
          <cell r="AS21">
            <v>20</v>
          </cell>
        </row>
        <row r="22">
          <cell r="D22" t="str">
            <v>2023_B1</v>
          </cell>
          <cell r="E22">
            <v>45017</v>
          </cell>
          <cell r="F22" t="str">
            <v>B1</v>
          </cell>
          <cell r="G22" t="str">
            <v/>
          </cell>
          <cell r="H22" t="str">
            <v>林業従事者研修</v>
          </cell>
          <cell r="I22" t="str">
            <v>キャリアアップ研修</v>
          </cell>
          <cell r="J22" t="str">
            <v>中堅コース</v>
          </cell>
          <cell r="K22" t="str">
            <v>伐木技術</v>
          </cell>
          <cell r="L22" t="str">
            <v>-</v>
          </cell>
          <cell r="M22" t="str">
            <v>林業安全技術訓練①中級</v>
          </cell>
          <cell r="N22" t="str">
            <v>-</v>
          </cell>
          <cell r="O22">
            <v>45201</v>
          </cell>
          <cell r="P22">
            <v>45202</v>
          </cell>
          <cell r="AI22" t="str">
            <v>10月2日(月),3日(火)</v>
          </cell>
          <cell r="AJ22" t="str">
            <v>10/2,3</v>
          </cell>
          <cell r="AK22" t="str">
            <v>愛知県森林林業技術センター</v>
          </cell>
          <cell r="AL22">
            <v>2</v>
          </cell>
          <cell r="AN22">
            <v>2</v>
          </cell>
          <cell r="AQ22">
            <v>3</v>
          </cell>
          <cell r="AR22">
            <v>10</v>
          </cell>
          <cell r="AS22">
            <v>20</v>
          </cell>
        </row>
        <row r="23">
          <cell r="D23" t="str">
            <v>2023_B2</v>
          </cell>
          <cell r="E23">
            <v>45017</v>
          </cell>
          <cell r="F23" t="str">
            <v>B2</v>
          </cell>
          <cell r="G23" t="str">
            <v/>
          </cell>
          <cell r="H23" t="str">
            <v>林業従事者研修</v>
          </cell>
          <cell r="I23" t="str">
            <v>キャリアアップ研修</v>
          </cell>
          <cell r="J23" t="str">
            <v>中堅コース</v>
          </cell>
          <cell r="K23" t="str">
            <v>伐木技術</v>
          </cell>
          <cell r="L23" t="str">
            <v>-</v>
          </cell>
          <cell r="M23" t="str">
            <v>現場技能者育成研修</v>
          </cell>
          <cell r="N23" t="str">
            <v>-</v>
          </cell>
          <cell r="O23">
            <v>45170</v>
          </cell>
          <cell r="P23">
            <v>45173</v>
          </cell>
          <cell r="Q23">
            <v>45182</v>
          </cell>
          <cell r="R23">
            <v>45183</v>
          </cell>
          <cell r="S23">
            <v>45189</v>
          </cell>
          <cell r="T23">
            <v>45190</v>
          </cell>
          <cell r="U23">
            <v>45204</v>
          </cell>
          <cell r="V23">
            <v>45205</v>
          </cell>
          <cell r="W23">
            <v>45209</v>
          </cell>
          <cell r="X23">
            <v>45240</v>
          </cell>
          <cell r="Y23">
            <v>45259</v>
          </cell>
          <cell r="AI23" t="str">
            <v>9月1日(金),4日(月),13日(水),14日(木),20日(水),21日(木),10月5日(木),6日(金),10日(火),11月10日(金),29日(水)</v>
          </cell>
          <cell r="AJ23" t="str">
            <v>9/1,4,13,14,20,21,10/5,6,11/10,29</v>
          </cell>
          <cell r="AK23" t="str">
            <v>愛知県森林林業技術センター</v>
          </cell>
          <cell r="AL23">
            <v>11</v>
          </cell>
          <cell r="AN23">
            <v>11</v>
          </cell>
          <cell r="AQ23">
            <v>3</v>
          </cell>
          <cell r="AR23">
            <v>10</v>
          </cell>
          <cell r="AS23">
            <v>110</v>
          </cell>
        </row>
        <row r="24">
          <cell r="D24" t="str">
            <v>2023_B3</v>
          </cell>
          <cell r="E24">
            <v>45017</v>
          </cell>
          <cell r="F24" t="str">
            <v>B3</v>
          </cell>
          <cell r="G24" t="str">
            <v/>
          </cell>
          <cell r="H24" t="str">
            <v>林業従事者研修</v>
          </cell>
          <cell r="I24" t="str">
            <v>キャリアアップ研修</v>
          </cell>
          <cell r="J24" t="str">
            <v>中堅コース</v>
          </cell>
          <cell r="K24" t="str">
            <v>伐木技術</v>
          </cell>
          <cell r="L24" t="str">
            <v>-</v>
          </cell>
          <cell r="M24" t="str">
            <v>枯損木等特殊伐採技術向上研修①ｱｰﾎﾞﾘｶﾙﾁｬｰ技術の習得研修（初級）</v>
          </cell>
          <cell r="N24" t="str">
            <v>-</v>
          </cell>
          <cell r="O24">
            <v>45033</v>
          </cell>
          <cell r="P24">
            <v>45034</v>
          </cell>
          <cell r="Q24">
            <v>45035</v>
          </cell>
          <cell r="R24">
            <v>45036</v>
          </cell>
          <cell r="S24">
            <v>45037</v>
          </cell>
          <cell r="AI24" t="str">
            <v>4月17日(月)～21日(金)</v>
          </cell>
          <cell r="AJ24" t="str">
            <v>4/17～21</v>
          </cell>
          <cell r="AK24" t="str">
            <v>愛知県森林林業技術センター</v>
          </cell>
          <cell r="AL24">
            <v>5</v>
          </cell>
          <cell r="AN24">
            <v>5</v>
          </cell>
          <cell r="AQ24">
            <v>4</v>
          </cell>
          <cell r="AR24">
            <v>12</v>
          </cell>
          <cell r="AS24">
            <v>60</v>
          </cell>
        </row>
        <row r="25">
          <cell r="D25" t="str">
            <v>2023_B4</v>
          </cell>
          <cell r="E25">
            <v>45017</v>
          </cell>
          <cell r="F25" t="str">
            <v>B4</v>
          </cell>
          <cell r="G25" t="str">
            <v/>
          </cell>
          <cell r="H25" t="str">
            <v>林業従事者研修</v>
          </cell>
          <cell r="I25" t="str">
            <v>キャリアアップ研修</v>
          </cell>
          <cell r="J25" t="str">
            <v>中堅コース</v>
          </cell>
          <cell r="K25" t="str">
            <v>伐木技術</v>
          </cell>
          <cell r="L25" t="str">
            <v>-</v>
          </cell>
          <cell r="M25" t="str">
            <v>枯損木等特殊伐採技術向上研修②ｱｰﾎﾞﾘｶﾙﾁｬｰ技術の習得研修（中級）</v>
          </cell>
          <cell r="N25" t="str">
            <v>-</v>
          </cell>
          <cell r="O25">
            <v>45061</v>
          </cell>
          <cell r="P25">
            <v>45062</v>
          </cell>
          <cell r="Q25">
            <v>45063</v>
          </cell>
          <cell r="AI25" t="str">
            <v>5月15日(月)～17日(水)</v>
          </cell>
          <cell r="AJ25" t="str">
            <v>5/15～17</v>
          </cell>
          <cell r="AK25" t="str">
            <v>愛知県森林林業技術センター</v>
          </cell>
          <cell r="AL25">
            <v>3</v>
          </cell>
          <cell r="AN25">
            <v>3</v>
          </cell>
          <cell r="AQ25">
            <v>3</v>
          </cell>
          <cell r="AR25">
            <v>9</v>
          </cell>
          <cell r="AS25">
            <v>27</v>
          </cell>
        </row>
        <row r="26">
          <cell r="D26" t="str">
            <v>2023_B5</v>
          </cell>
          <cell r="E26">
            <v>45017</v>
          </cell>
          <cell r="F26" t="str">
            <v>B5</v>
          </cell>
          <cell r="G26" t="str">
            <v/>
          </cell>
          <cell r="H26" t="str">
            <v>林業従事者研修</v>
          </cell>
          <cell r="I26" t="str">
            <v>キャリアアップ研修</v>
          </cell>
          <cell r="J26" t="str">
            <v>中堅コース</v>
          </cell>
          <cell r="K26" t="str">
            <v>伐木技術</v>
          </cell>
          <cell r="L26" t="str">
            <v>-</v>
          </cell>
          <cell r="M26" t="str">
            <v>枯損木等特殊伐採技術向上研修③枯損木等伐倒技術研修</v>
          </cell>
          <cell r="N26" t="str">
            <v>-</v>
          </cell>
          <cell r="O26">
            <v>45082</v>
          </cell>
          <cell r="P26">
            <v>45083</v>
          </cell>
          <cell r="Q26">
            <v>45084</v>
          </cell>
          <cell r="R26">
            <v>45085</v>
          </cell>
          <cell r="AI26" t="str">
            <v>6月5日(月)～8日(木)</v>
          </cell>
          <cell r="AJ26" t="str">
            <v>6/5～8</v>
          </cell>
          <cell r="AK26" t="str">
            <v>愛知県森林林業技術センター</v>
          </cell>
          <cell r="AL26">
            <v>4</v>
          </cell>
          <cell r="AN26">
            <v>4</v>
          </cell>
          <cell r="AQ26">
            <v>3</v>
          </cell>
          <cell r="AR26">
            <v>6</v>
          </cell>
          <cell r="AS26">
            <v>24</v>
          </cell>
        </row>
        <row r="27">
          <cell r="D27" t="str">
            <v>2023_F8</v>
          </cell>
          <cell r="E27">
            <v>45017</v>
          </cell>
          <cell r="F27" t="str">
            <v>F8</v>
          </cell>
          <cell r="G27" t="str">
            <v/>
          </cell>
          <cell r="H27" t="str">
            <v>林業従事者研修</v>
          </cell>
          <cell r="I27" t="str">
            <v>労働安全衛生研修</v>
          </cell>
          <cell r="J27" t="str">
            <v>中堅コース</v>
          </cell>
          <cell r="K27" t="str">
            <v>伐木技術</v>
          </cell>
          <cell r="L27" t="str">
            <v>-</v>
          </cell>
          <cell r="M27" t="str">
            <v>危機管理リスクアセスメント</v>
          </cell>
          <cell r="N27" t="str">
            <v>-</v>
          </cell>
          <cell r="O27">
            <v>45259</v>
          </cell>
          <cell r="AI27" t="str">
            <v>11月29日(水)</v>
          </cell>
          <cell r="AJ27" t="str">
            <v>11/29</v>
          </cell>
          <cell r="AK27" t="str">
            <v>愛知県森林林業技術センター</v>
          </cell>
          <cell r="AL27">
            <v>1</v>
          </cell>
          <cell r="AN27">
            <v>1</v>
          </cell>
          <cell r="AQ27" t="str">
            <v>-</v>
          </cell>
          <cell r="AR27">
            <v>10</v>
          </cell>
          <cell r="AS27">
            <v>10</v>
          </cell>
        </row>
        <row r="28">
          <cell r="D28" t="str">
            <v>2023_F9</v>
          </cell>
          <cell r="E28">
            <v>45017</v>
          </cell>
          <cell r="F28" t="str">
            <v>F9</v>
          </cell>
          <cell r="G28" t="str">
            <v/>
          </cell>
          <cell r="H28" t="str">
            <v>林業従事者研修</v>
          </cell>
          <cell r="I28" t="str">
            <v>労働安全衛生研修</v>
          </cell>
          <cell r="J28" t="str">
            <v>中堅コース</v>
          </cell>
          <cell r="K28" t="str">
            <v>伐木技術</v>
          </cell>
          <cell r="L28" t="str">
            <v>-</v>
          </cell>
          <cell r="M28" t="str">
            <v>伐木等の業務に係る特別教育修了者再教育</v>
          </cell>
          <cell r="N28" t="str">
            <v>-</v>
          </cell>
          <cell r="O28">
            <v>45177</v>
          </cell>
          <cell r="AI28" t="str">
            <v>9月8日(金)</v>
          </cell>
          <cell r="AJ28" t="str">
            <v>9/8</v>
          </cell>
          <cell r="AK28" t="str">
            <v>愛知県森林林業技術センター</v>
          </cell>
          <cell r="AL28">
            <v>1</v>
          </cell>
          <cell r="AN28">
            <v>1</v>
          </cell>
          <cell r="AQ28" t="str">
            <v>-</v>
          </cell>
          <cell r="AR28">
            <v>36</v>
          </cell>
          <cell r="AS28">
            <v>36</v>
          </cell>
        </row>
        <row r="29">
          <cell r="D29" t="str">
            <v>2023_F10</v>
          </cell>
          <cell r="E29">
            <v>45017</v>
          </cell>
          <cell r="F29" t="str">
            <v>F10</v>
          </cell>
          <cell r="G29" t="str">
            <v/>
          </cell>
          <cell r="H29" t="str">
            <v>林業従事者研修</v>
          </cell>
          <cell r="I29" t="str">
            <v>労働安全衛生研修</v>
          </cell>
          <cell r="J29" t="str">
            <v>中堅コース</v>
          </cell>
          <cell r="K29" t="str">
            <v>伐木技術</v>
          </cell>
          <cell r="L29" t="str">
            <v>-</v>
          </cell>
          <cell r="M29" t="str">
            <v>高性能林業機械運転業務講習会（再教育）</v>
          </cell>
          <cell r="N29" t="str">
            <v>-</v>
          </cell>
          <cell r="AI29" t="str">
            <v/>
          </cell>
          <cell r="AJ29" t="str">
            <v/>
          </cell>
          <cell r="AK29" t="str">
            <v>愛知県森林林業技術センター</v>
          </cell>
          <cell r="AL29" t="str">
            <v>-</v>
          </cell>
          <cell r="AM29" t="str">
            <v>-</v>
          </cell>
          <cell r="AN29" t="str">
            <v>-</v>
          </cell>
          <cell r="AQ29" t="str">
            <v>-</v>
          </cell>
          <cell r="AR29">
            <v>20</v>
          </cell>
          <cell r="AS29">
            <v>60</v>
          </cell>
          <cell r="AW29" t="str">
            <v>F5,6,7の座学と同様のため、集計対象外</v>
          </cell>
        </row>
        <row r="30">
          <cell r="D30" t="str">
            <v>2023_C1</v>
          </cell>
          <cell r="E30">
            <v>45017</v>
          </cell>
          <cell r="F30" t="str">
            <v>C1</v>
          </cell>
          <cell r="G30" t="str">
            <v/>
          </cell>
          <cell r="H30" t="str">
            <v>林業従事者研修</v>
          </cell>
          <cell r="I30" t="str">
            <v>キャリアアップ研修</v>
          </cell>
          <cell r="J30" t="str">
            <v>中堅コース</v>
          </cell>
          <cell r="K30" t="str">
            <v>木材生産技術</v>
          </cell>
          <cell r="L30" t="str">
            <v>-</v>
          </cell>
          <cell r="M30" t="str">
            <v>路網作設技能者育成研修</v>
          </cell>
          <cell r="N30" t="str">
            <v>-</v>
          </cell>
          <cell r="O30">
            <v>45160</v>
          </cell>
          <cell r="P30">
            <v>45161</v>
          </cell>
          <cell r="Q30">
            <v>45237</v>
          </cell>
          <cell r="R30">
            <v>45238</v>
          </cell>
          <cell r="S30">
            <v>45239</v>
          </cell>
          <cell r="AI30" t="str">
            <v>8月22日(火),23日(水),11月7日(火)～9日(木)</v>
          </cell>
          <cell r="AJ30" t="str">
            <v>8/22,23,11/7～9</v>
          </cell>
          <cell r="AK30" t="str">
            <v>愛知県森林林業技術センター他</v>
          </cell>
          <cell r="AL30">
            <v>5</v>
          </cell>
          <cell r="AN30">
            <v>5</v>
          </cell>
          <cell r="AQ30">
            <v>3</v>
          </cell>
          <cell r="AR30">
            <v>5</v>
          </cell>
          <cell r="AS30">
            <v>25</v>
          </cell>
        </row>
        <row r="31">
          <cell r="D31" t="str">
            <v>2023_C2</v>
          </cell>
          <cell r="E31">
            <v>45017</v>
          </cell>
          <cell r="F31" t="str">
            <v>C2</v>
          </cell>
          <cell r="G31" t="str">
            <v/>
          </cell>
          <cell r="H31" t="str">
            <v>林業従事者研修</v>
          </cell>
          <cell r="I31" t="str">
            <v>キャリアアップ研修</v>
          </cell>
          <cell r="J31" t="str">
            <v>中堅コース</v>
          </cell>
          <cell r="K31" t="str">
            <v>木材生産技術</v>
          </cell>
          <cell r="L31" t="str">
            <v>-</v>
          </cell>
          <cell r="M31" t="str">
            <v>林業架線作業主任者養成研修</v>
          </cell>
          <cell r="N31" t="str">
            <v>-</v>
          </cell>
          <cell r="O31">
            <v>45097</v>
          </cell>
          <cell r="P31">
            <v>45098</v>
          </cell>
          <cell r="Q31">
            <v>45099</v>
          </cell>
          <cell r="R31">
            <v>45100</v>
          </cell>
          <cell r="S31">
            <v>45103</v>
          </cell>
          <cell r="T31">
            <v>45104</v>
          </cell>
          <cell r="U31">
            <v>45105</v>
          </cell>
          <cell r="V31">
            <v>45132</v>
          </cell>
          <cell r="W31">
            <v>45133</v>
          </cell>
          <cell r="X31">
            <v>45134</v>
          </cell>
          <cell r="Y31">
            <v>45135</v>
          </cell>
          <cell r="Z31">
            <v>45138</v>
          </cell>
          <cell r="AA31">
            <v>45139</v>
          </cell>
          <cell r="AB31">
            <v>45140</v>
          </cell>
          <cell r="AC31">
            <v>45141</v>
          </cell>
          <cell r="AD31">
            <v>45142</v>
          </cell>
          <cell r="AI31" t="str">
            <v>6月20日(火)～23日(金),26日(月)～28日(水),7月25日(火)～28日(金),31日(月),8月1日(火)～4日(金)</v>
          </cell>
          <cell r="AJ31" t="str">
            <v>6/20～23,26～28,7/25～28,31,8/1～4</v>
          </cell>
          <cell r="AK31" t="str">
            <v>愛知県森林林業技術センター</v>
          </cell>
          <cell r="AL31">
            <v>17</v>
          </cell>
          <cell r="AN31">
            <v>0</v>
          </cell>
          <cell r="AQ31">
            <v>3</v>
          </cell>
          <cell r="AR31">
            <v>10</v>
          </cell>
          <cell r="AS31">
            <v>170</v>
          </cell>
        </row>
        <row r="32">
          <cell r="D32" t="str">
            <v>2023_C3</v>
          </cell>
          <cell r="E32">
            <v>45017</v>
          </cell>
          <cell r="F32" t="str">
            <v>C3</v>
          </cell>
          <cell r="G32" t="str">
            <v/>
          </cell>
          <cell r="H32" t="str">
            <v>林業従事者研修</v>
          </cell>
          <cell r="I32" t="str">
            <v>キャリアアップ研修</v>
          </cell>
          <cell r="J32" t="str">
            <v>中堅コース</v>
          </cell>
          <cell r="K32" t="str">
            <v>木材生産技術</v>
          </cell>
          <cell r="L32" t="str">
            <v>-</v>
          </cell>
          <cell r="M32" t="str">
            <v>航空レーザデータ活用技術習得研修</v>
          </cell>
          <cell r="N32" t="str">
            <v>-</v>
          </cell>
          <cell r="O32">
            <v>45106</v>
          </cell>
          <cell r="AI32" t="str">
            <v>6月29日(木)</v>
          </cell>
          <cell r="AJ32" t="str">
            <v>6/29</v>
          </cell>
          <cell r="AK32" t="str">
            <v>名古屋市</v>
          </cell>
          <cell r="AL32">
            <v>2</v>
          </cell>
          <cell r="AN32">
            <v>1</v>
          </cell>
          <cell r="AQ32">
            <v>5</v>
          </cell>
          <cell r="AR32">
            <v>15</v>
          </cell>
          <cell r="AS32">
            <v>30</v>
          </cell>
        </row>
        <row r="33">
          <cell r="D33" t="str">
            <v>2023_C4</v>
          </cell>
          <cell r="E33">
            <v>45017</v>
          </cell>
          <cell r="F33" t="str">
            <v>C4</v>
          </cell>
          <cell r="G33" t="str">
            <v/>
          </cell>
          <cell r="H33" t="str">
            <v>林業従事者研修</v>
          </cell>
          <cell r="I33" t="str">
            <v>キャリアアップ研修</v>
          </cell>
          <cell r="J33" t="str">
            <v>中堅コース</v>
          </cell>
          <cell r="K33" t="str">
            <v>木材生産技術</v>
          </cell>
          <cell r="L33" t="str">
            <v>-</v>
          </cell>
          <cell r="M33" t="str">
            <v>森林施業プランナー育成研修</v>
          </cell>
          <cell r="N33" t="str">
            <v>-</v>
          </cell>
          <cell r="O33">
            <v>45155</v>
          </cell>
          <cell r="P33">
            <v>45160</v>
          </cell>
          <cell r="Q33">
            <v>45170</v>
          </cell>
          <cell r="R33">
            <v>45189</v>
          </cell>
          <cell r="S33">
            <v>45190</v>
          </cell>
          <cell r="T33">
            <v>45230</v>
          </cell>
          <cell r="U33">
            <v>45231</v>
          </cell>
          <cell r="AI33" t="str">
            <v>8月17日(木),22日(火),9月1日(金),20日(水),21日(木),10月31日(火),11月1日(水)</v>
          </cell>
          <cell r="AJ33" t="str">
            <v>8/17,22,9/1,20,21,10/31,11/1</v>
          </cell>
          <cell r="AK33" t="str">
            <v>愛知県森林林業技術センター他</v>
          </cell>
          <cell r="AL33">
            <v>7</v>
          </cell>
          <cell r="AN33">
            <v>0</v>
          </cell>
          <cell r="AQ33">
            <v>3</v>
          </cell>
          <cell r="AR33">
            <v>10</v>
          </cell>
          <cell r="AS33">
            <v>70</v>
          </cell>
        </row>
        <row r="34">
          <cell r="D34" t="str">
            <v>2023_D1</v>
          </cell>
          <cell r="E34">
            <v>45017</v>
          </cell>
          <cell r="F34" t="str">
            <v>D1</v>
          </cell>
          <cell r="G34" t="str">
            <v/>
          </cell>
          <cell r="H34" t="str">
            <v>林業従事者研修</v>
          </cell>
          <cell r="I34" t="str">
            <v>キャリアアップ研修</v>
          </cell>
          <cell r="J34" t="str">
            <v>指導者コース</v>
          </cell>
          <cell r="K34" t="str">
            <v>-</v>
          </cell>
          <cell r="L34" t="str">
            <v>-</v>
          </cell>
          <cell r="M34" t="str">
            <v>伐倒技術指導者育成研修</v>
          </cell>
          <cell r="N34" t="str">
            <v>-</v>
          </cell>
          <cell r="O34">
            <v>45068</v>
          </cell>
          <cell r="P34">
            <v>45069</v>
          </cell>
          <cell r="Q34">
            <v>45070</v>
          </cell>
          <cell r="AI34" t="str">
            <v>5月22日(月)～24日(水)</v>
          </cell>
          <cell r="AJ34" t="str">
            <v>5/22～24</v>
          </cell>
          <cell r="AK34" t="str">
            <v>愛知県森林林業技術センター</v>
          </cell>
          <cell r="AL34">
            <v>3</v>
          </cell>
          <cell r="AN34">
            <v>3</v>
          </cell>
          <cell r="AQ34">
            <v>3</v>
          </cell>
          <cell r="AR34">
            <v>5</v>
          </cell>
          <cell r="AS34">
            <v>20</v>
          </cell>
        </row>
        <row r="35">
          <cell r="D35" t="str">
            <v>2023_D2</v>
          </cell>
          <cell r="E35">
            <v>45017</v>
          </cell>
          <cell r="F35" t="str">
            <v>D2</v>
          </cell>
          <cell r="G35" t="str">
            <v/>
          </cell>
          <cell r="H35" t="str">
            <v>林業従事者研修</v>
          </cell>
          <cell r="I35" t="str">
            <v>キャリアアップ研修</v>
          </cell>
          <cell r="J35" t="str">
            <v>指導者コース</v>
          </cell>
          <cell r="K35" t="str">
            <v>-</v>
          </cell>
          <cell r="L35" t="str">
            <v>-</v>
          </cell>
          <cell r="M35" t="str">
            <v>意欲と能力のある林業事業体経営者育成研修</v>
          </cell>
          <cell r="N35" t="str">
            <v>-</v>
          </cell>
          <cell r="O35">
            <v>45232</v>
          </cell>
          <cell r="AI35" t="str">
            <v>11月2日(木)</v>
          </cell>
          <cell r="AJ35" t="str">
            <v>11/2</v>
          </cell>
          <cell r="AK35" t="str">
            <v>岡崎市</v>
          </cell>
          <cell r="AL35">
            <v>1</v>
          </cell>
          <cell r="AN35">
            <v>1</v>
          </cell>
          <cell r="AQ35">
            <v>10</v>
          </cell>
          <cell r="AR35">
            <v>20</v>
          </cell>
          <cell r="AS35">
            <v>20</v>
          </cell>
        </row>
        <row r="36">
          <cell r="D36" t="str">
            <v>2023_E1</v>
          </cell>
          <cell r="E36">
            <v>45017</v>
          </cell>
          <cell r="F36" t="str">
            <v>E1</v>
          </cell>
          <cell r="G36" t="str">
            <v/>
          </cell>
          <cell r="H36" t="str">
            <v>林業従事者研修</v>
          </cell>
          <cell r="I36" t="str">
            <v>キャリアアップ研修</v>
          </cell>
          <cell r="J36" t="str">
            <v>救命救急</v>
          </cell>
          <cell r="K36" t="str">
            <v>-</v>
          </cell>
          <cell r="L36" t="str">
            <v>-</v>
          </cell>
          <cell r="M36" t="str">
            <v>野外レスキュー</v>
          </cell>
          <cell r="N36" t="str">
            <v>-</v>
          </cell>
          <cell r="O36">
            <v>45085</v>
          </cell>
          <cell r="P36">
            <v>45091</v>
          </cell>
          <cell r="AI36" t="str">
            <v>6月8日(木),14日(水)</v>
          </cell>
          <cell r="AJ36" t="str">
            <v>6/8,14</v>
          </cell>
          <cell r="AK36" t="str">
            <v>e-ラーニング
センター</v>
          </cell>
          <cell r="AL36">
            <v>2</v>
          </cell>
          <cell r="AN36">
            <v>2</v>
          </cell>
          <cell r="AQ36">
            <v>8</v>
          </cell>
          <cell r="AR36">
            <v>18</v>
          </cell>
          <cell r="AS36">
            <v>36</v>
          </cell>
        </row>
        <row r="37">
          <cell r="D37" t="str">
            <v>2023_G1</v>
          </cell>
          <cell r="E37">
            <v>45017</v>
          </cell>
          <cell r="F37" t="str">
            <v>G1</v>
          </cell>
          <cell r="G37" t="str">
            <v/>
          </cell>
          <cell r="H37" t="str">
            <v>行政職員研修</v>
          </cell>
          <cell r="I37" t="str">
            <v>一般研修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測量等基礎研修</v>
          </cell>
          <cell r="N37" t="str">
            <v>-</v>
          </cell>
          <cell r="O37">
            <v>45146</v>
          </cell>
          <cell r="AI37" t="str">
            <v>8月8日(火)</v>
          </cell>
          <cell r="AJ37" t="str">
            <v>8/8</v>
          </cell>
          <cell r="AK37" t="str">
            <v>愛知県森林林業技術センター</v>
          </cell>
          <cell r="AL37">
            <v>1</v>
          </cell>
          <cell r="AN37">
            <v>1</v>
          </cell>
          <cell r="AQ37">
            <v>3</v>
          </cell>
          <cell r="AR37">
            <v>10</v>
          </cell>
          <cell r="AS37">
            <v>10</v>
          </cell>
        </row>
        <row r="38">
          <cell r="D38" t="str">
            <v>2023_G2</v>
          </cell>
          <cell r="E38">
            <v>45017</v>
          </cell>
          <cell r="F38" t="str">
            <v>G2</v>
          </cell>
          <cell r="G38" t="str">
            <v/>
          </cell>
          <cell r="H38" t="str">
            <v>行政職員研修</v>
          </cell>
          <cell r="I38" t="str">
            <v>市町村職員技術
習得研修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森林・林業基礎研修</v>
          </cell>
          <cell r="N38" t="str">
            <v>-</v>
          </cell>
          <cell r="O38">
            <v>45078</v>
          </cell>
          <cell r="AI38" t="str">
            <v>6月1日(木)</v>
          </cell>
          <cell r="AJ38" t="str">
            <v>6/1</v>
          </cell>
          <cell r="AK38" t="str">
            <v>愛知県自治研修所4階　視聴覚室（愛知県名古屋市中区丸の内2丁目5-10）</v>
          </cell>
          <cell r="AL38">
            <v>1</v>
          </cell>
          <cell r="AN38">
            <v>1</v>
          </cell>
          <cell r="AQ38">
            <v>10</v>
          </cell>
          <cell r="AR38">
            <v>50</v>
          </cell>
          <cell r="AS38">
            <v>50</v>
          </cell>
        </row>
        <row r="39">
          <cell r="D39" t="str">
            <v>2023_G3_1</v>
          </cell>
          <cell r="E39">
            <v>45017</v>
          </cell>
          <cell r="F39" t="str">
            <v>G3</v>
          </cell>
          <cell r="G39">
            <v>1</v>
          </cell>
          <cell r="H39" t="str">
            <v>行政職員研修</v>
          </cell>
          <cell r="I39" t="str">
            <v>市町村職員技術
習得研修</v>
          </cell>
          <cell r="J39" t="str">
            <v>-</v>
          </cell>
          <cell r="K39" t="str">
            <v>-</v>
          </cell>
          <cell r="L39" t="str">
            <v>-</v>
          </cell>
          <cell r="M39" t="str">
            <v>森林・林業業務推進研修①調査方法</v>
          </cell>
          <cell r="N39" t="str">
            <v>-</v>
          </cell>
          <cell r="O39">
            <v>45117</v>
          </cell>
          <cell r="AI39" t="str">
            <v>7月10日(月)</v>
          </cell>
          <cell r="AJ39" t="str">
            <v>7/10</v>
          </cell>
          <cell r="AK39" t="str">
            <v>愛知県森林林業技術センター</v>
          </cell>
          <cell r="AL39">
            <v>1</v>
          </cell>
          <cell r="AN39">
            <v>1</v>
          </cell>
          <cell r="AQ39">
            <v>5</v>
          </cell>
          <cell r="AR39">
            <v>20</v>
          </cell>
          <cell r="AS39">
            <v>20</v>
          </cell>
        </row>
        <row r="40">
          <cell r="D40" t="str">
            <v>2023_G3_2</v>
          </cell>
          <cell r="E40">
            <v>45017</v>
          </cell>
          <cell r="F40" t="str">
            <v>G3</v>
          </cell>
          <cell r="G40">
            <v>2</v>
          </cell>
          <cell r="H40" t="str">
            <v>行政職員研修</v>
          </cell>
          <cell r="I40" t="str">
            <v>市町村職員技術
習得研修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森林・林業業務推進研修②検査・設計業務</v>
          </cell>
          <cell r="N40" t="str">
            <v>-</v>
          </cell>
          <cell r="O40">
            <v>45491</v>
          </cell>
          <cell r="AI40" t="str">
            <v>7月18日(木)</v>
          </cell>
          <cell r="AJ40" t="str">
            <v>7/18</v>
          </cell>
          <cell r="AK40" t="str">
            <v>愛知県森林林業技術センター</v>
          </cell>
          <cell r="AL40">
            <v>1</v>
          </cell>
          <cell r="AN40">
            <v>1</v>
          </cell>
          <cell r="AQ40">
            <v>5</v>
          </cell>
          <cell r="AR40">
            <v>20</v>
          </cell>
          <cell r="AS40">
            <v>20</v>
          </cell>
        </row>
        <row r="41">
          <cell r="D41" t="str">
            <v>2023_G3_3</v>
          </cell>
          <cell r="E41">
            <v>45017</v>
          </cell>
          <cell r="F41" t="str">
            <v>G3</v>
          </cell>
          <cell r="G41">
            <v>3</v>
          </cell>
          <cell r="H41" t="str">
            <v>行政職員研修</v>
          </cell>
          <cell r="I41" t="str">
            <v>市町村職員技術
習得研修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森林・林業業務推進研修③路網整備の技術や実務</v>
          </cell>
          <cell r="N41" t="str">
            <v>-</v>
          </cell>
          <cell r="O41">
            <v>45160</v>
          </cell>
          <cell r="AI41" t="str">
            <v>8月22日(火)</v>
          </cell>
          <cell r="AJ41" t="str">
            <v>8/22</v>
          </cell>
          <cell r="AQ41">
            <v>5</v>
          </cell>
          <cell r="AR41">
            <v>20</v>
          </cell>
          <cell r="AS41">
            <v>20</v>
          </cell>
        </row>
        <row r="42">
          <cell r="D42" t="str">
            <v>2023_G4_1</v>
          </cell>
          <cell r="E42">
            <v>45017</v>
          </cell>
          <cell r="F42" t="str">
            <v>G4</v>
          </cell>
          <cell r="G42">
            <v>1</v>
          </cell>
          <cell r="H42" t="str">
            <v>行政職員研修</v>
          </cell>
          <cell r="I42" t="str">
            <v>市町村職員技術
習得研修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森林管理研修①森林経営管理法</v>
          </cell>
          <cell r="N42" t="str">
            <v>-</v>
          </cell>
          <cell r="O42">
            <v>45114</v>
          </cell>
          <cell r="AI42" t="str">
            <v>7月7日(金)</v>
          </cell>
          <cell r="AJ42" t="str">
            <v>7/7</v>
          </cell>
          <cell r="AQ42">
            <v>5</v>
          </cell>
          <cell r="AR42">
            <v>20</v>
          </cell>
          <cell r="AS42">
            <v>20</v>
          </cell>
        </row>
        <row r="43">
          <cell r="D43" t="str">
            <v>2023_G4_2</v>
          </cell>
          <cell r="E43">
            <v>45017</v>
          </cell>
          <cell r="F43" t="str">
            <v>G4</v>
          </cell>
          <cell r="G43">
            <v>2</v>
          </cell>
          <cell r="H43" t="str">
            <v>行政職員研修</v>
          </cell>
          <cell r="I43" t="str">
            <v>市町村職員技術
習得研修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森林管理研修②航空レーザデータ活用技術の習得</v>
          </cell>
          <cell r="N43" t="str">
            <v>-</v>
          </cell>
          <cell r="O43">
            <v>45106</v>
          </cell>
          <cell r="P43">
            <v>45366</v>
          </cell>
          <cell r="AI43" t="str">
            <v>6月29日(木),3月15日(金)</v>
          </cell>
          <cell r="AJ43" t="str">
            <v>6/29,,3/15</v>
          </cell>
          <cell r="AQ43">
            <v>5</v>
          </cell>
          <cell r="AR43">
            <v>10</v>
          </cell>
          <cell r="AS43">
            <v>20</v>
          </cell>
        </row>
        <row r="44">
          <cell r="D44" t="str">
            <v>2023_G5</v>
          </cell>
          <cell r="E44">
            <v>45017</v>
          </cell>
          <cell r="F44" t="str">
            <v>G5</v>
          </cell>
          <cell r="G44" t="str">
            <v/>
          </cell>
          <cell r="H44" t="str">
            <v>行政職員研修</v>
          </cell>
          <cell r="I44" t="str">
            <v>市町村職員技術
習得研修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地域林政アドバイザー研修</v>
          </cell>
          <cell r="N44" t="str">
            <v>-</v>
          </cell>
          <cell r="AI44" t="str">
            <v/>
          </cell>
          <cell r="AJ44" t="str">
            <v/>
          </cell>
          <cell r="AQ44">
            <v>5</v>
          </cell>
          <cell r="AR44">
            <v>10</v>
          </cell>
          <cell r="AS44">
            <v>50</v>
          </cell>
        </row>
        <row r="45">
          <cell r="D45" t="str">
            <v>2023_G6</v>
          </cell>
          <cell r="E45">
            <v>45017</v>
          </cell>
          <cell r="F45" t="str">
            <v>G6</v>
          </cell>
          <cell r="G45" t="str">
            <v/>
          </cell>
          <cell r="H45" t="str">
            <v>行政職員研修</v>
          </cell>
          <cell r="I45" t="str">
            <v>林業普及指導研修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林業普及活動方針</v>
          </cell>
          <cell r="N45" t="str">
            <v>-</v>
          </cell>
          <cell r="O45">
            <v>45033</v>
          </cell>
          <cell r="AI45" t="str">
            <v>4月17日(月)</v>
          </cell>
          <cell r="AJ45" t="str">
            <v>4/17</v>
          </cell>
          <cell r="AQ45" t="str">
            <v>-</v>
          </cell>
          <cell r="AR45">
            <v>35</v>
          </cell>
          <cell r="AS45">
            <v>35</v>
          </cell>
        </row>
        <row r="46">
          <cell r="D46" t="str">
            <v>2023_G7</v>
          </cell>
          <cell r="E46">
            <v>45017</v>
          </cell>
          <cell r="F46" t="str">
            <v>G7</v>
          </cell>
          <cell r="G46" t="str">
            <v/>
          </cell>
          <cell r="H46" t="str">
            <v>行政職員研修</v>
          </cell>
          <cell r="I46" t="str">
            <v>林業普及指導研修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新任林業普及指導員</v>
          </cell>
          <cell r="N46" t="str">
            <v>-</v>
          </cell>
          <cell r="O46">
            <v>45041</v>
          </cell>
          <cell r="P46">
            <v>45042</v>
          </cell>
          <cell r="AI46" t="str">
            <v>4月25日(火),26日(水)</v>
          </cell>
          <cell r="AJ46" t="str">
            <v>4/25,26</v>
          </cell>
          <cell r="AK46" t="str">
            <v>森林・林業技術センター林業研修館、機械実習棟及び試験林</v>
          </cell>
          <cell r="AQ46" t="str">
            <v>-</v>
          </cell>
          <cell r="AR46">
            <v>5</v>
          </cell>
          <cell r="AS46">
            <v>10</v>
          </cell>
        </row>
        <row r="47">
          <cell r="D47" t="str">
            <v>2023_G8</v>
          </cell>
          <cell r="E47">
            <v>45017</v>
          </cell>
          <cell r="F47" t="str">
            <v>G8</v>
          </cell>
          <cell r="G47" t="str">
            <v/>
          </cell>
          <cell r="H47" t="str">
            <v>行政職員研修</v>
          </cell>
          <cell r="I47" t="str">
            <v>林業普及指導研修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地区主任</v>
          </cell>
          <cell r="N47" t="str">
            <v>-</v>
          </cell>
          <cell r="O47">
            <v>45118</v>
          </cell>
          <cell r="P47">
            <v>45223</v>
          </cell>
          <cell r="Q47">
            <v>45323</v>
          </cell>
          <cell r="AI47" t="str">
            <v>7月11日(火),10月24日(火),2月1日(木)</v>
          </cell>
          <cell r="AJ47" t="str">
            <v>7/11,,10/24,2/1</v>
          </cell>
          <cell r="AQ47" t="str">
            <v>-</v>
          </cell>
          <cell r="AR47">
            <v>9</v>
          </cell>
          <cell r="AS47">
            <v>27</v>
          </cell>
        </row>
        <row r="48">
          <cell r="D48" t="str">
            <v>2023_G9</v>
          </cell>
          <cell r="E48">
            <v>45017</v>
          </cell>
          <cell r="F48" t="str">
            <v>G9</v>
          </cell>
          <cell r="G48" t="str">
            <v/>
          </cell>
          <cell r="H48" t="str">
            <v>行政職員研修</v>
          </cell>
          <cell r="I48" t="str">
            <v>林業普及指導研修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試験研究の成果と普及</v>
          </cell>
          <cell r="N48" t="str">
            <v>-</v>
          </cell>
          <cell r="O48">
            <v>45330</v>
          </cell>
          <cell r="AI48" t="str">
            <v>2月8日(木)</v>
          </cell>
          <cell r="AJ48" t="str">
            <v>2/8</v>
          </cell>
          <cell r="AQ48" t="str">
            <v>-</v>
          </cell>
          <cell r="AR48">
            <v>7</v>
          </cell>
          <cell r="AS48">
            <v>7</v>
          </cell>
        </row>
        <row r="49">
          <cell r="D49" t="str">
            <v>2023_G10</v>
          </cell>
          <cell r="E49">
            <v>45017</v>
          </cell>
          <cell r="F49" t="str">
            <v>G10</v>
          </cell>
          <cell r="G49" t="str">
            <v/>
          </cell>
          <cell r="H49" t="str">
            <v>行政職員研修</v>
          </cell>
          <cell r="I49" t="str">
            <v>林業普及指導研修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普及活動成果と次年度普及指導計画</v>
          </cell>
          <cell r="N49" t="str">
            <v>-</v>
          </cell>
          <cell r="O49">
            <v>45330</v>
          </cell>
          <cell r="AI49" t="str">
            <v>2月8日(木)</v>
          </cell>
          <cell r="AJ49" t="str">
            <v>2/8</v>
          </cell>
          <cell r="AQ49" t="str">
            <v>-</v>
          </cell>
          <cell r="AR49">
            <v>35</v>
          </cell>
          <cell r="AS49">
            <v>35</v>
          </cell>
        </row>
        <row r="50">
          <cell r="D50" t="str">
            <v>2023_G11</v>
          </cell>
          <cell r="E50">
            <v>45017</v>
          </cell>
          <cell r="F50" t="str">
            <v>G11</v>
          </cell>
          <cell r="G50" t="str">
            <v/>
          </cell>
          <cell r="H50" t="str">
            <v>行政職員研修</v>
          </cell>
          <cell r="I50" t="str">
            <v>林業普及指導研修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林業架線</v>
          </cell>
          <cell r="N50" t="str">
            <v>-</v>
          </cell>
          <cell r="O50">
            <v>45197</v>
          </cell>
          <cell r="P50">
            <v>45198</v>
          </cell>
          <cell r="Q50">
            <v>45212</v>
          </cell>
          <cell r="AI50" t="str">
            <v>9月28日(木),29日(金),10月13日(金)</v>
          </cell>
          <cell r="AJ50" t="str">
            <v>9/28,29,10/13</v>
          </cell>
          <cell r="AQ50" t="str">
            <v>-</v>
          </cell>
          <cell r="AR50">
            <v>10</v>
          </cell>
          <cell r="AS50">
            <v>30</v>
          </cell>
        </row>
        <row r="51">
          <cell r="D51" t="str">
            <v>2023_G12</v>
          </cell>
          <cell r="E51">
            <v>45017</v>
          </cell>
          <cell r="F51" t="str">
            <v>G12</v>
          </cell>
          <cell r="G51" t="str">
            <v/>
          </cell>
          <cell r="H51" t="str">
            <v>行政職員研修</v>
          </cell>
          <cell r="I51" t="str">
            <v>林業普及指導研修</v>
          </cell>
          <cell r="J51" t="str">
            <v>-</v>
          </cell>
          <cell r="K51" t="str">
            <v>-</v>
          </cell>
          <cell r="L51" t="str">
            <v>-</v>
          </cell>
          <cell r="M51" t="str">
            <v>木材生産コストの構造把握・分析</v>
          </cell>
          <cell r="N51" t="str">
            <v>-</v>
          </cell>
          <cell r="O51">
            <v>45189</v>
          </cell>
          <cell r="P51">
            <v>45190</v>
          </cell>
          <cell r="AI51" t="str">
            <v>9月20日(水),21日(木)</v>
          </cell>
          <cell r="AJ51" t="str">
            <v>9/20,21</v>
          </cell>
          <cell r="AQ51" t="str">
            <v>-</v>
          </cell>
          <cell r="AR51">
            <v>5</v>
          </cell>
          <cell r="AS51">
            <v>10</v>
          </cell>
        </row>
        <row r="52">
          <cell r="D52" t="str">
            <v>2023_G13</v>
          </cell>
          <cell r="E52">
            <v>45017</v>
          </cell>
          <cell r="F52" t="str">
            <v>G13</v>
          </cell>
          <cell r="G52" t="str">
            <v/>
          </cell>
          <cell r="H52" t="str">
            <v>行政職員研修</v>
          </cell>
          <cell r="I52" t="str">
            <v>林業普及指導研修</v>
          </cell>
          <cell r="J52" t="str">
            <v>-</v>
          </cell>
          <cell r="K52" t="str">
            <v>-</v>
          </cell>
          <cell r="L52" t="str">
            <v>-</v>
          </cell>
          <cell r="M52" t="str">
            <v>刈払実習</v>
          </cell>
          <cell r="N52" t="str">
            <v>-</v>
          </cell>
          <cell r="O52">
            <v>45166</v>
          </cell>
          <cell r="P52">
            <v>45167</v>
          </cell>
          <cell r="AI52" t="str">
            <v>8月28日(月),29日(火)</v>
          </cell>
          <cell r="AJ52" t="str">
            <v>8/28,29</v>
          </cell>
          <cell r="AQ52" t="str">
            <v>-</v>
          </cell>
          <cell r="AR52">
            <v>5</v>
          </cell>
          <cell r="AS52">
            <v>10</v>
          </cell>
        </row>
        <row r="53">
          <cell r="D53" t="str">
            <v>2023_G14</v>
          </cell>
          <cell r="E53">
            <v>45017</v>
          </cell>
          <cell r="F53" t="str">
            <v>G14</v>
          </cell>
          <cell r="G53" t="str">
            <v/>
          </cell>
          <cell r="H53" t="str">
            <v>行政職員研修</v>
          </cell>
          <cell r="I53" t="str">
            <v>林業普及指導研修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植栽と獣害対策</v>
          </cell>
          <cell r="N53" t="str">
            <v>-</v>
          </cell>
          <cell r="O53">
            <v>45209</v>
          </cell>
          <cell r="AI53" t="str">
            <v>10月10日(火)</v>
          </cell>
          <cell r="AJ53" t="str">
            <v>10/10</v>
          </cell>
          <cell r="AQ53" t="str">
            <v>-</v>
          </cell>
          <cell r="AR53">
            <v>5</v>
          </cell>
          <cell r="AS53">
            <v>5</v>
          </cell>
        </row>
        <row r="54">
          <cell r="D54" t="str">
            <v>2023_G15</v>
          </cell>
          <cell r="E54">
            <v>45017</v>
          </cell>
          <cell r="F54" t="str">
            <v>G15</v>
          </cell>
          <cell r="G54" t="str">
            <v/>
          </cell>
          <cell r="H54" t="str">
            <v>行政職員研修</v>
          </cell>
          <cell r="I54" t="str">
            <v>林業普及指導研修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木材加工技術の習得</v>
          </cell>
          <cell r="N54" t="str">
            <v>-</v>
          </cell>
          <cell r="O54">
            <v>45071</v>
          </cell>
          <cell r="P54">
            <v>45072</v>
          </cell>
          <cell r="Q54">
            <v>45280</v>
          </cell>
          <cell r="R54">
            <v>45286</v>
          </cell>
          <cell r="AI54" t="str">
            <v>5月25日(木),26日(金),12月20日(水),26日(火)</v>
          </cell>
          <cell r="AJ54" t="str">
            <v>5/25,26,12/20,26</v>
          </cell>
          <cell r="AQ54" t="str">
            <v>-</v>
          </cell>
          <cell r="AR54">
            <v>5</v>
          </cell>
          <cell r="AS54">
            <v>5</v>
          </cell>
        </row>
        <row r="55">
          <cell r="D55" t="str">
            <v>2023_G16</v>
          </cell>
          <cell r="E55">
            <v>45017</v>
          </cell>
          <cell r="F55" t="str">
            <v>G16</v>
          </cell>
          <cell r="G55" t="str">
            <v/>
          </cell>
          <cell r="H55" t="str">
            <v>行政職員研修</v>
          </cell>
          <cell r="I55" t="str">
            <v>林業普及指導研修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伐木等の業務に係る特別教育</v>
          </cell>
          <cell r="N55" t="str">
            <v>-</v>
          </cell>
          <cell r="O55">
            <v>45335</v>
          </cell>
          <cell r="P55">
            <v>45336</v>
          </cell>
          <cell r="Q55">
            <v>45337</v>
          </cell>
          <cell r="AI55" t="str">
            <v>2月13日(火)～15日(木)</v>
          </cell>
          <cell r="AJ55" t="str">
            <v>2/13～15</v>
          </cell>
          <cell r="AK55" t="str">
            <v>森林・林業技術センター大会議室及び機械実習棟</v>
          </cell>
          <cell r="AQ55" t="str">
            <v>-</v>
          </cell>
          <cell r="AR55">
            <v>10</v>
          </cell>
          <cell r="AS55">
            <v>30</v>
          </cell>
        </row>
        <row r="56">
          <cell r="D56" t="str">
            <v>2023_G17</v>
          </cell>
          <cell r="E56">
            <v>45017</v>
          </cell>
          <cell r="F56" t="str">
            <v>G17</v>
          </cell>
          <cell r="G56" t="str">
            <v/>
          </cell>
          <cell r="H56" t="str">
            <v>行政職員研修</v>
          </cell>
          <cell r="I56" t="str">
            <v>林政研修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林務行政の概要（新任者）</v>
          </cell>
          <cell r="N56" t="str">
            <v>-</v>
          </cell>
          <cell r="O56">
            <v>45054</v>
          </cell>
          <cell r="P56">
            <v>45055</v>
          </cell>
          <cell r="AI56" t="str">
            <v>5月8日(月),9日(火)</v>
          </cell>
          <cell r="AJ56" t="str">
            <v>5/8,9</v>
          </cell>
          <cell r="AQ56" t="str">
            <v>-</v>
          </cell>
          <cell r="AR56">
            <v>5</v>
          </cell>
          <cell r="AS56">
            <v>10</v>
          </cell>
        </row>
        <row r="57">
          <cell r="D57" t="str">
            <v>2023_G18</v>
          </cell>
          <cell r="E57">
            <v>45017</v>
          </cell>
          <cell r="F57" t="str">
            <v>G18</v>
          </cell>
          <cell r="G57" t="str">
            <v/>
          </cell>
          <cell r="H57" t="str">
            <v>行政職員研修</v>
          </cell>
          <cell r="I57" t="str">
            <v>林政研修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林務行政の課題(課長補佐・主査級）</v>
          </cell>
          <cell r="N57" t="str">
            <v>-</v>
          </cell>
          <cell r="O57">
            <v>45075</v>
          </cell>
          <cell r="P57">
            <v>45076</v>
          </cell>
          <cell r="AI57" t="str">
            <v>5月29日(月),30日(火)</v>
          </cell>
          <cell r="AJ57" t="str">
            <v>5/29,30</v>
          </cell>
          <cell r="AQ57" t="str">
            <v>-</v>
          </cell>
          <cell r="AR57">
            <v>10</v>
          </cell>
          <cell r="AS57">
            <v>20</v>
          </cell>
        </row>
        <row r="58">
          <cell r="D58" t="str">
            <v>2023_G19</v>
          </cell>
          <cell r="E58">
            <v>45017</v>
          </cell>
          <cell r="F58" t="str">
            <v>G19</v>
          </cell>
          <cell r="G58" t="str">
            <v/>
          </cell>
          <cell r="H58" t="str">
            <v>行政職員研修</v>
          </cell>
          <cell r="I58" t="str">
            <v>林政研修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森林・林業基礎研修</v>
          </cell>
          <cell r="N58" t="str">
            <v>-</v>
          </cell>
          <cell r="O58">
            <v>45078</v>
          </cell>
          <cell r="AI58" t="str">
            <v>6月1日(木)</v>
          </cell>
          <cell r="AJ58" t="str">
            <v>6/1</v>
          </cell>
          <cell r="AQ58" t="str">
            <v>-</v>
          </cell>
          <cell r="AR58">
            <v>5</v>
          </cell>
          <cell r="AS58">
            <v>5</v>
          </cell>
        </row>
        <row r="59">
          <cell r="D59" t="str">
            <v>2023_その他_1</v>
          </cell>
          <cell r="E59">
            <v>45017</v>
          </cell>
          <cell r="F59" t="str">
            <v>その他</v>
          </cell>
          <cell r="G59">
            <v>1</v>
          </cell>
          <cell r="H59" t="str">
            <v>行政職員研修</v>
          </cell>
          <cell r="I59" t="str">
            <v>林政研修</v>
          </cell>
          <cell r="J59" t="str">
            <v>-</v>
          </cell>
          <cell r="K59" t="str">
            <v>-</v>
          </cell>
          <cell r="L59" t="str">
            <v>-</v>
          </cell>
          <cell r="M59" t="str">
            <v>ハーベスタシュミレータ操作研修（新城森林組合）</v>
          </cell>
          <cell r="N59" t="str">
            <v>-</v>
          </cell>
          <cell r="AI59" t="str">
            <v/>
          </cell>
          <cell r="AJ59" t="str">
            <v/>
          </cell>
        </row>
        <row r="60">
          <cell r="D60" t="str">
            <v>2023_その他_2</v>
          </cell>
          <cell r="E60">
            <v>45017</v>
          </cell>
          <cell r="F60" t="str">
            <v>その他</v>
          </cell>
          <cell r="G60">
            <v>2</v>
          </cell>
          <cell r="H60" t="str">
            <v>行政職員研修</v>
          </cell>
          <cell r="I60" t="str">
            <v>林政研修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ハーベスタシュミレータ操作研修（西垣林業フォレスト）</v>
          </cell>
          <cell r="N60" t="str">
            <v>-</v>
          </cell>
          <cell r="AI60" t="str">
            <v/>
          </cell>
          <cell r="AJ60" t="str">
            <v/>
          </cell>
        </row>
        <row r="61">
          <cell r="D61" t="str">
            <v>2023_その他_3</v>
          </cell>
          <cell r="E61">
            <v>45017</v>
          </cell>
          <cell r="F61" t="str">
            <v>その他</v>
          </cell>
          <cell r="G61">
            <v>3</v>
          </cell>
          <cell r="H61" t="str">
            <v>行政職員研修</v>
          </cell>
          <cell r="I61" t="str">
            <v>林政研修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伐倒訓練（西垣林業フォレスト）</v>
          </cell>
          <cell r="N61" t="str">
            <v>-</v>
          </cell>
          <cell r="AI61" t="str">
            <v/>
          </cell>
          <cell r="AJ61" t="str">
            <v/>
          </cell>
        </row>
        <row r="62">
          <cell r="D62" t="str">
            <v>2023_その他_4</v>
          </cell>
          <cell r="E62">
            <v>45017</v>
          </cell>
          <cell r="F62" t="str">
            <v>その他</v>
          </cell>
          <cell r="G62">
            <v>4</v>
          </cell>
          <cell r="H62" t="str">
            <v>行政職員研修</v>
          </cell>
          <cell r="I62" t="str">
            <v>林政研修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伐木競技会　自主研修</v>
          </cell>
          <cell r="N62" t="str">
            <v>-</v>
          </cell>
          <cell r="AI62" t="str">
            <v/>
          </cell>
          <cell r="AJ62" t="str">
            <v/>
          </cell>
        </row>
        <row r="63">
          <cell r="D63" t="str">
            <v>2023_その他_5</v>
          </cell>
          <cell r="E63">
            <v>45017</v>
          </cell>
          <cell r="F63" t="str">
            <v>その他</v>
          </cell>
          <cell r="G63">
            <v>5</v>
          </cell>
          <cell r="H63" t="str">
            <v>行政職員研修</v>
          </cell>
          <cell r="I63" t="str">
            <v>林政研修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伐木競技会　事前講習会（県職員向け）</v>
          </cell>
          <cell r="N63" t="str">
            <v>-</v>
          </cell>
          <cell r="AI63" t="str">
            <v/>
          </cell>
          <cell r="AJ63" t="str">
            <v/>
          </cell>
        </row>
        <row r="64">
          <cell r="D64" t="str">
            <v>2023_その他_6</v>
          </cell>
          <cell r="E64">
            <v>45017</v>
          </cell>
          <cell r="F64" t="str">
            <v>その他</v>
          </cell>
          <cell r="G64">
            <v>6</v>
          </cell>
          <cell r="H64" t="str">
            <v>行政職員研修</v>
          </cell>
          <cell r="I64" t="str">
            <v>林政研修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伐木競技会　事前講習会（選手向け）</v>
          </cell>
          <cell r="N64" t="str">
            <v>-</v>
          </cell>
          <cell r="AI64" t="str">
            <v/>
          </cell>
          <cell r="AJ64" t="str">
            <v/>
          </cell>
        </row>
        <row r="65">
          <cell r="D65" t="str">
            <v>2023_その他_7</v>
          </cell>
          <cell r="E65">
            <v>45017</v>
          </cell>
          <cell r="F65" t="str">
            <v>その他</v>
          </cell>
          <cell r="G65">
            <v>7</v>
          </cell>
          <cell r="H65" t="str">
            <v>行政職員研修</v>
          </cell>
          <cell r="I65" t="str">
            <v>林政研修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伐木競技会（当日）　※1106県庁から「これも研修にカウントしてよい」との連絡あり</v>
          </cell>
          <cell r="N65" t="str">
            <v>-</v>
          </cell>
          <cell r="AI65" t="str">
            <v/>
          </cell>
          <cell r="AJ65" t="str">
            <v/>
          </cell>
        </row>
        <row r="66">
          <cell r="D66" t="str">
            <v>2023_その他_8</v>
          </cell>
          <cell r="E66">
            <v>45017</v>
          </cell>
          <cell r="F66" t="str">
            <v>その他</v>
          </cell>
          <cell r="G66">
            <v>8</v>
          </cell>
          <cell r="H66" t="str">
            <v>行政職員研修</v>
          </cell>
          <cell r="I66" t="str">
            <v>林政研修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林業体験研修①</v>
          </cell>
          <cell r="N66" t="str">
            <v>-</v>
          </cell>
          <cell r="AI66" t="str">
            <v/>
          </cell>
          <cell r="AJ66" t="str">
            <v/>
          </cell>
        </row>
        <row r="67">
          <cell r="D67" t="str">
            <v>2023_その他_9</v>
          </cell>
          <cell r="E67">
            <v>45017</v>
          </cell>
          <cell r="F67" t="str">
            <v>その他</v>
          </cell>
          <cell r="G67">
            <v>9</v>
          </cell>
          <cell r="H67" t="str">
            <v>行政職員研修</v>
          </cell>
          <cell r="I67" t="str">
            <v>林政研修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林業体験研修②</v>
          </cell>
          <cell r="N67" t="str">
            <v>-</v>
          </cell>
          <cell r="AI67" t="str">
            <v/>
          </cell>
          <cell r="AJ67" t="str">
            <v/>
          </cell>
        </row>
        <row r="68">
          <cell r="D68" t="str">
            <v>2023_その他_10</v>
          </cell>
          <cell r="E68">
            <v>45017</v>
          </cell>
          <cell r="F68" t="str">
            <v>その他</v>
          </cell>
          <cell r="G68">
            <v>10</v>
          </cell>
          <cell r="H68" t="str">
            <v>行政職員研修</v>
          </cell>
          <cell r="I68" t="str">
            <v>林政研修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林業体験研修③</v>
          </cell>
          <cell r="N68" t="str">
            <v>-</v>
          </cell>
          <cell r="AI68" t="str">
            <v/>
          </cell>
          <cell r="AJ68" t="str">
            <v/>
          </cell>
        </row>
        <row r="69">
          <cell r="D69" t="str">
            <v>2023_その他_11</v>
          </cell>
          <cell r="E69">
            <v>45017</v>
          </cell>
          <cell r="F69" t="str">
            <v>その他</v>
          </cell>
          <cell r="G69">
            <v>11</v>
          </cell>
          <cell r="H69" t="str">
            <v>行政職員研修</v>
          </cell>
          <cell r="I69" t="str">
            <v>林政研修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林業体験研修④</v>
          </cell>
          <cell r="N69" t="str">
            <v>-</v>
          </cell>
          <cell r="AI69" t="str">
            <v/>
          </cell>
          <cell r="AJ69" t="str">
            <v/>
          </cell>
        </row>
        <row r="70">
          <cell r="D70" t="str">
            <v>2023_その他_12</v>
          </cell>
          <cell r="E70">
            <v>45017</v>
          </cell>
          <cell r="F70" t="str">
            <v>その他</v>
          </cell>
          <cell r="G70">
            <v>12</v>
          </cell>
          <cell r="H70" t="str">
            <v>行政職員研修</v>
          </cell>
          <cell r="I70" t="str">
            <v>林政研修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森林管理研修②航空レーザデータ活用技術の習得（県職員）</v>
          </cell>
          <cell r="N70" t="str">
            <v>-</v>
          </cell>
          <cell r="AI70" t="str">
            <v/>
          </cell>
          <cell r="AJ7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B6" t="str">
            <v>設楽森林組合</v>
          </cell>
          <cell r="C6" t="str">
            <v>代表理事組合長</v>
          </cell>
          <cell r="D6" t="str">
            <v>村松幹彦</v>
          </cell>
          <cell r="E6">
            <v>4412317</v>
          </cell>
          <cell r="F6" t="str">
            <v>愛知県北設楽郡設楽町小松字横吹32</v>
          </cell>
          <cell r="G6" t="str">
            <v/>
          </cell>
          <cell r="H6" t="str">
            <v>0536-62-0112</v>
          </cell>
          <cell r="I6" t="str">
            <v>0536-62-1336</v>
          </cell>
          <cell r="J6" t="str">
            <v>-</v>
          </cell>
          <cell r="K6" t="str">
            <v>林業経営体等</v>
          </cell>
          <cell r="L6" t="str">
            <v>意欲と能力のある林業経営体</v>
          </cell>
          <cell r="M6" t="str">
            <v>意欲と能力のある林業経営体</v>
          </cell>
        </row>
        <row r="7">
          <cell r="B7" t="str">
            <v>岡崎森林組合</v>
          </cell>
          <cell r="C7" t="str">
            <v>代表理事組合長</v>
          </cell>
          <cell r="D7" t="str">
            <v>荻野昌彦</v>
          </cell>
          <cell r="E7">
            <v>4443612</v>
          </cell>
          <cell r="F7" t="str">
            <v>愛知県岡崎市明見町字田代9-1</v>
          </cell>
          <cell r="G7" t="str">
            <v/>
          </cell>
          <cell r="H7" t="str">
            <v>0564-83-2344</v>
          </cell>
          <cell r="I7" t="str">
            <v>0564-83-2428</v>
          </cell>
          <cell r="J7" t="str">
            <v>-</v>
          </cell>
          <cell r="K7" t="str">
            <v>林業経営体等</v>
          </cell>
          <cell r="L7" t="str">
            <v>意欲と能力のある林業経営体</v>
          </cell>
          <cell r="M7" t="str">
            <v>意欲と能力のある林業経営体</v>
          </cell>
        </row>
        <row r="8">
          <cell r="B8" t="str">
            <v>新城森林組合</v>
          </cell>
          <cell r="C8" t="str">
            <v>代表理事組合長</v>
          </cell>
          <cell r="D8" t="str">
            <v>坂巻邦彦</v>
          </cell>
          <cell r="E8">
            <v>4411634</v>
          </cell>
          <cell r="F8" t="str">
            <v>愛知県新城市長篠字下り筬69番地</v>
          </cell>
          <cell r="G8" t="str">
            <v/>
          </cell>
          <cell r="H8" t="str">
            <v>0536-32-0108</v>
          </cell>
          <cell r="I8" t="str">
            <v>0536-32-1683</v>
          </cell>
          <cell r="J8" t="str">
            <v>-</v>
          </cell>
          <cell r="K8" t="str">
            <v>林業経営体等</v>
          </cell>
          <cell r="L8" t="str">
            <v>意欲と能力のある林業経営体</v>
          </cell>
          <cell r="M8" t="str">
            <v>意欲と能力のある林業経営体</v>
          </cell>
        </row>
        <row r="9">
          <cell r="B9" t="str">
            <v>東栄町森林組合</v>
          </cell>
          <cell r="C9" t="str">
            <v>代表理事組合長</v>
          </cell>
          <cell r="D9" t="str">
            <v>青山晃</v>
          </cell>
          <cell r="E9">
            <v>4490214</v>
          </cell>
          <cell r="F9" t="str">
            <v>愛知県北設楽郡東栄町大字本郷字南万場14-1</v>
          </cell>
          <cell r="G9" t="str">
            <v/>
          </cell>
          <cell r="H9" t="str">
            <v>0536-76-0531</v>
          </cell>
          <cell r="I9" t="str">
            <v>0536-76-1631</v>
          </cell>
          <cell r="J9" t="str">
            <v>-</v>
          </cell>
          <cell r="K9" t="str">
            <v>林業経営体等</v>
          </cell>
          <cell r="L9" t="str">
            <v>意欲と能力のある林業経営体</v>
          </cell>
          <cell r="M9" t="str">
            <v>意欲と能力のある林業経営体</v>
          </cell>
        </row>
        <row r="10">
          <cell r="B10" t="str">
            <v>豊田森林組合</v>
          </cell>
          <cell r="C10" t="str">
            <v>代表理事組合長</v>
          </cell>
          <cell r="D10" t="str">
            <v>片桐正博</v>
          </cell>
          <cell r="E10">
            <v>4442424</v>
          </cell>
          <cell r="F10" t="str">
            <v>愛知県豊田市足助町横枕5</v>
          </cell>
          <cell r="G10" t="str">
            <v/>
          </cell>
          <cell r="H10" t="str">
            <v>0565-61-1616</v>
          </cell>
          <cell r="I10" t="str">
            <v>0565-61-1617</v>
          </cell>
          <cell r="J10" t="str">
            <v>-</v>
          </cell>
          <cell r="K10" t="str">
            <v>林業経営体等</v>
          </cell>
          <cell r="L10" t="str">
            <v>意欲と能力のある林業経営体</v>
          </cell>
          <cell r="M10" t="str">
            <v>意欲と能力のある林業経営体</v>
          </cell>
        </row>
        <row r="11">
          <cell r="B11" t="str">
            <v>豊根森林組合</v>
          </cell>
          <cell r="C11" t="str">
            <v>代表理事組合長</v>
          </cell>
          <cell r="D11" t="str">
            <v>村松　久</v>
          </cell>
          <cell r="E11">
            <v>4490403</v>
          </cell>
          <cell r="F11" t="str">
            <v>愛知県北設楽郡豊根村下黒川字蕨平3</v>
          </cell>
          <cell r="G11" t="str">
            <v/>
          </cell>
          <cell r="H11" t="str">
            <v>0536-85-1014</v>
          </cell>
          <cell r="I11" t="str">
            <v>0536-85-1134</v>
          </cell>
          <cell r="J11" t="str">
            <v>-</v>
          </cell>
          <cell r="K11" t="str">
            <v>林業経営体等</v>
          </cell>
          <cell r="L11" t="str">
            <v>意欲と能力のある林業経営体</v>
          </cell>
          <cell r="M11" t="str">
            <v>意欲と能力のある林業経営体</v>
          </cell>
        </row>
        <row r="12">
          <cell r="B12" t="str">
            <v>株式会社市川造園</v>
          </cell>
          <cell r="C12" t="str">
            <v>代表取締役</v>
          </cell>
          <cell r="D12" t="str">
            <v>市川雅之</v>
          </cell>
          <cell r="E12">
            <v>4420845</v>
          </cell>
          <cell r="F12" t="str">
            <v>愛知県豊川市為当町椎木257</v>
          </cell>
          <cell r="G12" t="str">
            <v/>
          </cell>
          <cell r="H12" t="str">
            <v>0533-76-2431</v>
          </cell>
          <cell r="I12" t="str">
            <v>0533-76-2822</v>
          </cell>
          <cell r="J12" t="str">
            <v>-</v>
          </cell>
          <cell r="K12" t="str">
            <v>林業経営体等</v>
          </cell>
        </row>
        <row r="13">
          <cell r="B13" t="str">
            <v>有限会社岡本環境造園</v>
          </cell>
          <cell r="C13" t="str">
            <v>代表取締役</v>
          </cell>
          <cell r="D13" t="str">
            <v>市川勝久</v>
          </cell>
          <cell r="E13">
            <v>4420007</v>
          </cell>
          <cell r="F13" t="str">
            <v>愛知県豊川市大崎町野中72</v>
          </cell>
          <cell r="G13" t="str">
            <v/>
          </cell>
          <cell r="H13" t="str">
            <v>0533-79-8165</v>
          </cell>
          <cell r="I13" t="str">
            <v>0533-79-8166</v>
          </cell>
          <cell r="J13" t="str">
            <v>-</v>
          </cell>
          <cell r="K13" t="str">
            <v>林業経営体等</v>
          </cell>
        </row>
        <row r="14">
          <cell r="B14" t="str">
            <v>庭山造園土木株式会社</v>
          </cell>
          <cell r="C14" t="str">
            <v>代表取締役</v>
          </cell>
          <cell r="D14" t="str">
            <v>山本悟</v>
          </cell>
          <cell r="E14">
            <v>4413415</v>
          </cell>
          <cell r="F14" t="str">
            <v>愛知県田原市神戸町郷仲133番地13</v>
          </cell>
          <cell r="G14" t="str">
            <v/>
          </cell>
          <cell r="H14" t="str">
            <v>0531-23-2040</v>
          </cell>
          <cell r="I14" t="str">
            <v>0531-23-3292</v>
          </cell>
          <cell r="J14" t="str">
            <v>-</v>
          </cell>
          <cell r="K14" t="str">
            <v>林業経営体等</v>
          </cell>
        </row>
        <row r="15">
          <cell r="B15" t="str">
            <v>渡辺造園株式会社</v>
          </cell>
          <cell r="C15" t="str">
            <v>代表取締役</v>
          </cell>
          <cell r="D15" t="str">
            <v>渡邉和久</v>
          </cell>
          <cell r="E15">
            <v>4413417</v>
          </cell>
          <cell r="F15" t="str">
            <v>愛知県田原市豊島町七曲28番地</v>
          </cell>
          <cell r="G15" t="str">
            <v/>
          </cell>
          <cell r="H15" t="str">
            <v>0531-22-0803</v>
          </cell>
          <cell r="I15" t="str">
            <v>0531-22-1078</v>
          </cell>
          <cell r="J15" t="str">
            <v>-</v>
          </cell>
          <cell r="K15" t="str">
            <v>林業経営体等</v>
          </cell>
        </row>
        <row r="16">
          <cell r="B16" t="str">
            <v>東海工営株式会社</v>
          </cell>
          <cell r="C16" t="str">
            <v>代表取締役</v>
          </cell>
          <cell r="D16" t="str">
            <v>鈴木達二</v>
          </cell>
          <cell r="E16">
            <v>4411113</v>
          </cell>
          <cell r="F16" t="str">
            <v>愛知県豊橋市東森岡二丁目1番地5</v>
          </cell>
          <cell r="G16" t="str">
            <v/>
          </cell>
          <cell r="H16" t="str">
            <v>0532-87-1021</v>
          </cell>
          <cell r="I16" t="str">
            <v>0532-88-1335</v>
          </cell>
          <cell r="J16" t="str">
            <v>-</v>
          </cell>
          <cell r="K16" t="str">
            <v>林業経営体等</v>
          </cell>
        </row>
        <row r="17">
          <cell r="B17" t="str">
            <v>株式会社山建ナビック</v>
          </cell>
          <cell r="C17" t="str">
            <v>代表取締役</v>
          </cell>
          <cell r="D17" t="str">
            <v>山口　茂</v>
          </cell>
          <cell r="E17">
            <v>4418134</v>
          </cell>
          <cell r="F17" t="str">
            <v>愛知県豊橋市植田町字西新切28番地1</v>
          </cell>
          <cell r="G17" t="str">
            <v/>
          </cell>
          <cell r="H17" t="str">
            <v>0532-39-5810</v>
          </cell>
          <cell r="I17" t="str">
            <v>0532-39-5809</v>
          </cell>
          <cell r="J17" t="str">
            <v>-</v>
          </cell>
          <cell r="K17" t="str">
            <v>林業経営体等</v>
          </cell>
        </row>
        <row r="18">
          <cell r="B18" t="str">
            <v>大竹造園土木株式会社</v>
          </cell>
          <cell r="C18" t="str">
            <v>代表取締役</v>
          </cell>
          <cell r="D18" t="str">
            <v>大竹　正章</v>
          </cell>
          <cell r="E18">
            <v>4413413</v>
          </cell>
          <cell r="F18" t="str">
            <v>愛知県田原市六連町新浜１－31</v>
          </cell>
          <cell r="G18" t="str">
            <v/>
          </cell>
          <cell r="H18" t="str">
            <v>0531-27-0511</v>
          </cell>
          <cell r="I18" t="str">
            <v>050-3737-5568</v>
          </cell>
          <cell r="J18" t="str">
            <v>-</v>
          </cell>
          <cell r="K18" t="str">
            <v>林業経営体等</v>
          </cell>
        </row>
        <row r="19">
          <cell r="B19" t="str">
            <v>株式会社岡村組</v>
          </cell>
          <cell r="C19" t="str">
            <v>代表取締役</v>
          </cell>
          <cell r="D19" t="str">
            <v>岡村成夫</v>
          </cell>
          <cell r="E19">
            <v>4490214</v>
          </cell>
          <cell r="F19" t="str">
            <v>愛知県北設楽郡東栄町大字本郷字中具津36-1</v>
          </cell>
          <cell r="G19" t="str">
            <v/>
          </cell>
          <cell r="H19" t="str">
            <v>0536-76-0772</v>
          </cell>
          <cell r="J19" t="str">
            <v>-</v>
          </cell>
          <cell r="K19" t="str">
            <v>林業経営体等</v>
          </cell>
        </row>
        <row r="20">
          <cell r="B20" t="str">
            <v>株式会社ナカヤマE.E.</v>
          </cell>
          <cell r="C20" t="str">
            <v>代表取締役</v>
          </cell>
          <cell r="D20" t="str">
            <v>長谷川歩</v>
          </cell>
          <cell r="E20">
            <v>4490405</v>
          </cell>
          <cell r="F20" t="str">
            <v>愛知県北設楽郡豊根村坂宇場字上地50番地14</v>
          </cell>
          <cell r="G20" t="str">
            <v/>
          </cell>
          <cell r="H20" t="str">
            <v>0536-87-2326</v>
          </cell>
          <cell r="I20" t="str">
            <v>0536-87-2328</v>
          </cell>
          <cell r="J20" t="str">
            <v>-</v>
          </cell>
          <cell r="K20" t="str">
            <v>林業経営体等</v>
          </cell>
        </row>
        <row r="21">
          <cell r="B21" t="str">
            <v>合同会社Rin'go</v>
          </cell>
          <cell r="C21" t="str">
            <v>代表社員</v>
          </cell>
          <cell r="D21" t="str">
            <v>伊藤万理子</v>
          </cell>
          <cell r="E21">
            <v>4490215</v>
          </cell>
          <cell r="F21" t="str">
            <v>愛知県北設楽郡東栄町大字奈根字加久保34</v>
          </cell>
          <cell r="G21" t="str">
            <v/>
          </cell>
          <cell r="H21" t="str">
            <v>090-8540-5409</v>
          </cell>
          <cell r="I21" t="str">
            <v>0536-76-1128</v>
          </cell>
          <cell r="J21" t="str">
            <v>-</v>
          </cell>
          <cell r="K21" t="str">
            <v>林業経営体等</v>
          </cell>
        </row>
        <row r="22">
          <cell r="B22" t="str">
            <v>株式会社春風</v>
          </cell>
          <cell r="C22" t="str">
            <v>代表取締役</v>
          </cell>
          <cell r="D22" t="str">
            <v>清川隆央</v>
          </cell>
          <cell r="E22">
            <v>4490206</v>
          </cell>
          <cell r="F22" t="str">
            <v>愛知県北設楽郡東栄町下田字金柴18-11</v>
          </cell>
          <cell r="G22" t="str">
            <v/>
          </cell>
          <cell r="H22" t="str">
            <v>090-2138-0626</v>
          </cell>
          <cell r="I22" t="str">
            <v>0536-76-1102</v>
          </cell>
          <cell r="J22" t="str">
            <v>-</v>
          </cell>
          <cell r="K22" t="str">
            <v>林業経営体等</v>
          </cell>
        </row>
        <row r="23">
          <cell r="B23" t="str">
            <v>西垣林業フォレスト株式会社設楽営業所</v>
          </cell>
          <cell r="E23">
            <v>4490214</v>
          </cell>
          <cell r="F23" t="str">
            <v>愛知県北設楽郡東栄町大字本郷字上岡本17-2</v>
          </cell>
          <cell r="G23" t="str">
            <v/>
          </cell>
          <cell r="J23" t="str">
            <v>-</v>
          </cell>
          <cell r="K23" t="str">
            <v>林業経営体等</v>
          </cell>
          <cell r="L23" t="str">
            <v>意欲と能力のある林業経営体</v>
          </cell>
        </row>
        <row r="24">
          <cell r="B24" t="str">
            <v>株式会社田中組</v>
          </cell>
          <cell r="C24" t="str">
            <v>代表取締役</v>
          </cell>
          <cell r="D24" t="str">
            <v>田中伸昭</v>
          </cell>
          <cell r="E24">
            <v>4490214</v>
          </cell>
          <cell r="F24" t="str">
            <v>愛知県北設楽郡東栄町大字本郷字久保田41</v>
          </cell>
          <cell r="G24" t="str">
            <v/>
          </cell>
          <cell r="H24" t="str">
            <v>0536-76-0241</v>
          </cell>
          <cell r="I24" t="str">
            <v>0536-76-1341</v>
          </cell>
          <cell r="J24" t="str">
            <v>-</v>
          </cell>
          <cell r="K24" t="str">
            <v>林業経営体等</v>
          </cell>
        </row>
        <row r="25">
          <cell r="B25" t="str">
            <v>長峰産業株式会社</v>
          </cell>
          <cell r="C25" t="str">
            <v>代表取締役社長</v>
          </cell>
          <cell r="D25" t="str">
            <v>金田憲樹</v>
          </cell>
          <cell r="E25">
            <v>4411602</v>
          </cell>
          <cell r="F25" t="str">
            <v>愛知県新城市池場字上貝津55</v>
          </cell>
          <cell r="G25" t="str">
            <v/>
          </cell>
          <cell r="H25" t="str">
            <v>0536-33-0232</v>
          </cell>
          <cell r="J25" t="str">
            <v>-</v>
          </cell>
          <cell r="K25" t="str">
            <v>林業経営体等</v>
          </cell>
        </row>
        <row r="26">
          <cell r="B26" t="str">
            <v>株式会社杉生</v>
          </cell>
          <cell r="C26" t="str">
            <v>取締役社長</v>
          </cell>
          <cell r="D26" t="str">
            <v>峰野成彦</v>
          </cell>
          <cell r="E26">
            <v>4411301</v>
          </cell>
          <cell r="F26" t="str">
            <v>愛知県新城市矢部字土取10-2</v>
          </cell>
          <cell r="G26" t="str">
            <v/>
          </cell>
          <cell r="H26" t="str">
            <v>0536-24-1530</v>
          </cell>
          <cell r="I26" t="str">
            <v>0536-24-1531</v>
          </cell>
          <cell r="J26" t="str">
            <v>-</v>
          </cell>
          <cell r="K26" t="str">
            <v>林業経営体等</v>
          </cell>
        </row>
        <row r="27">
          <cell r="B27" t="str">
            <v>穂の国森林探偵事務所</v>
          </cell>
          <cell r="C27" t="str">
            <v>理事長</v>
          </cell>
          <cell r="D27" t="str">
            <v>高橋啓</v>
          </cell>
          <cell r="E27">
            <v>4411387</v>
          </cell>
          <cell r="F27" t="str">
            <v>愛知県新城市北畑18-１</v>
          </cell>
          <cell r="G27" t="str">
            <v/>
          </cell>
          <cell r="H27" t="str">
            <v>0536-29-9597</v>
          </cell>
          <cell r="J27" t="str">
            <v>-</v>
          </cell>
          <cell r="K27" t="str">
            <v>林業経営体等</v>
          </cell>
        </row>
        <row r="28">
          <cell r="B28" t="str">
            <v>モリサーチ</v>
          </cell>
          <cell r="C28" t="str">
            <v>代表</v>
          </cell>
          <cell r="D28" t="str">
            <v>古瀬大和</v>
          </cell>
          <cell r="E28">
            <v>4411306</v>
          </cell>
          <cell r="F28" t="str">
            <v>愛知県新城市川路字夜燈29-172</v>
          </cell>
          <cell r="G28" t="str">
            <v/>
          </cell>
          <cell r="H28" t="str">
            <v>080-2393-2280</v>
          </cell>
          <cell r="J28" t="str">
            <v>-</v>
          </cell>
          <cell r="K28" t="str">
            <v>林業経営体等</v>
          </cell>
        </row>
        <row r="29">
          <cell r="B29" t="str">
            <v>自然応用科学株式会社三河営業所</v>
          </cell>
          <cell r="C29" t="str">
            <v>環境支援事業部</v>
          </cell>
          <cell r="E29">
            <v>4411335</v>
          </cell>
          <cell r="F29" t="str">
            <v>愛知県新城市富岡字大廻り7番地6</v>
          </cell>
          <cell r="G29" t="str">
            <v/>
          </cell>
          <cell r="H29" t="str">
            <v>0536-29-4316</v>
          </cell>
          <cell r="I29" t="str">
            <v>0536-29-0157</v>
          </cell>
          <cell r="J29" t="str">
            <v>-</v>
          </cell>
          <cell r="K29" t="str">
            <v>林業経営体等</v>
          </cell>
        </row>
        <row r="30">
          <cell r="B30" t="str">
            <v>合同会社新城キッコリーズ</v>
          </cell>
          <cell r="C30" t="str">
            <v>代表社員</v>
          </cell>
          <cell r="D30" t="str">
            <v>田實健一</v>
          </cell>
          <cell r="E30">
            <v>4411616</v>
          </cell>
          <cell r="F30" t="str">
            <v>愛知県新城市井代字大貝津37番地</v>
          </cell>
          <cell r="G30" t="str">
            <v/>
          </cell>
          <cell r="H30" t="str">
            <v>090-9928-4070</v>
          </cell>
          <cell r="J30" t="str">
            <v>-</v>
          </cell>
          <cell r="K30" t="str">
            <v>林業経営体等</v>
          </cell>
        </row>
        <row r="31">
          <cell r="B31" t="str">
            <v>株式会社田村組</v>
          </cell>
          <cell r="C31" t="str">
            <v>代表取締役</v>
          </cell>
          <cell r="D31" t="str">
            <v>田村太一</v>
          </cell>
          <cell r="E31">
            <v>4411342</v>
          </cell>
          <cell r="F31" t="str">
            <v>愛知県新城市石田字南畑84-2</v>
          </cell>
          <cell r="G31" t="str">
            <v/>
          </cell>
          <cell r="H31" t="str">
            <v>0536-22-1651</v>
          </cell>
          <cell r="I31" t="str">
            <v>0536-23-5679</v>
          </cell>
          <cell r="J31" t="str">
            <v>-</v>
          </cell>
          <cell r="K31" t="str">
            <v>林業経営体等</v>
          </cell>
          <cell r="L31" t="str">
            <v>育成経営体</v>
          </cell>
        </row>
        <row r="32">
          <cell r="B32" t="str">
            <v>カネ与木材株式会社</v>
          </cell>
          <cell r="C32" t="str">
            <v>代表取締役</v>
          </cell>
          <cell r="D32" t="str">
            <v>河合周太郎</v>
          </cell>
          <cell r="E32">
            <v>4411325</v>
          </cell>
          <cell r="F32" t="str">
            <v>愛知県新城市字二本松37-3</v>
          </cell>
          <cell r="G32" t="str">
            <v/>
          </cell>
          <cell r="J32" t="str">
            <v>-</v>
          </cell>
          <cell r="K32" t="str">
            <v>林業経営体等</v>
          </cell>
          <cell r="L32" t="str">
            <v>育成経営体</v>
          </cell>
        </row>
        <row r="33">
          <cell r="B33" t="str">
            <v>西山林業合同会社</v>
          </cell>
          <cell r="E33">
            <v>4411423</v>
          </cell>
          <cell r="F33" t="str">
            <v>愛知県新城市作手高里字御堂前1-5</v>
          </cell>
          <cell r="G33" t="str">
            <v/>
          </cell>
          <cell r="J33" t="str">
            <v>-</v>
          </cell>
          <cell r="K33" t="str">
            <v>林業経営体等</v>
          </cell>
        </row>
        <row r="34">
          <cell r="B34" t="str">
            <v>肥田木材</v>
          </cell>
          <cell r="C34" t="str">
            <v>-</v>
          </cell>
          <cell r="D34" t="str">
            <v>肥田芳博</v>
          </cell>
          <cell r="E34" t="str">
            <v>441-1622</v>
          </cell>
          <cell r="F34" t="str">
            <v>愛知県新城市上吉田字丙新多１２－１５</v>
          </cell>
          <cell r="H34" t="str">
            <v>0536-34-0052</v>
          </cell>
          <cell r="I34" t="str">
            <v>-</v>
          </cell>
          <cell r="J34" t="str">
            <v>-</v>
          </cell>
          <cell r="K34" t="str">
            <v>林業経営体等</v>
          </cell>
        </row>
        <row r="35">
          <cell r="B35" t="str">
            <v>株式会社西垣林業</v>
          </cell>
          <cell r="C35" t="str">
            <v>代表取締役</v>
          </cell>
          <cell r="D35" t="str">
            <v>河本勝美</v>
          </cell>
          <cell r="E35">
            <v>4442407</v>
          </cell>
          <cell r="F35" t="str">
            <v>愛知県豊田市桑田和町中貝戸１番地１</v>
          </cell>
          <cell r="G35" t="str">
            <v/>
          </cell>
          <cell r="H35" t="str">
            <v>0565-62-0079</v>
          </cell>
          <cell r="I35" t="str">
            <v>0565-62-1232</v>
          </cell>
          <cell r="J35" t="str">
            <v>-</v>
          </cell>
          <cell r="K35" t="str">
            <v>林業経営体等</v>
          </cell>
        </row>
        <row r="36">
          <cell r="B36" t="str">
            <v>株式会社空一伐業</v>
          </cell>
          <cell r="C36" t="str">
            <v>代表取締役</v>
          </cell>
          <cell r="D36" t="str">
            <v>佐藤圭介</v>
          </cell>
          <cell r="E36">
            <v>4442354</v>
          </cell>
          <cell r="F36" t="str">
            <v>愛知県豊田市井ノ口町広見1-2</v>
          </cell>
          <cell r="G36" t="str">
            <v/>
          </cell>
          <cell r="H36" t="str">
            <v>0565-77-5647</v>
          </cell>
          <cell r="I36" t="str">
            <v>0565-77-5647</v>
          </cell>
          <cell r="J36" t="str">
            <v>-</v>
          </cell>
          <cell r="K36" t="str">
            <v>林業経営体等</v>
          </cell>
        </row>
        <row r="37">
          <cell r="B37" t="str">
            <v>ハッピー・マウンテン</v>
          </cell>
          <cell r="C37" t="str">
            <v>代表</v>
          </cell>
          <cell r="D37" t="str">
            <v>福山　豊</v>
          </cell>
          <cell r="E37">
            <v>4443252</v>
          </cell>
          <cell r="F37" t="str">
            <v>愛知県豊田市神殿町川上31-1</v>
          </cell>
          <cell r="G37" t="str">
            <v/>
          </cell>
          <cell r="H37" t="str">
            <v>090-4189-8662</v>
          </cell>
          <cell r="I37" t="str">
            <v>0565-77-7919</v>
          </cell>
          <cell r="J37" t="str">
            <v>-</v>
          </cell>
          <cell r="K37" t="str">
            <v>林業経営体等</v>
          </cell>
        </row>
        <row r="38">
          <cell r="B38" t="str">
            <v>株式会社河本材木店</v>
          </cell>
          <cell r="C38" t="str">
            <v>代表取締役</v>
          </cell>
          <cell r="D38" t="str">
            <v>河本勝美</v>
          </cell>
          <cell r="E38">
            <v>4442407</v>
          </cell>
          <cell r="F38" t="str">
            <v>愛知県豊田市桑田和町中貝戸１番地１</v>
          </cell>
          <cell r="G38" t="str">
            <v/>
          </cell>
          <cell r="H38" t="str">
            <v>0565-62-0079</v>
          </cell>
          <cell r="I38" t="str">
            <v>0565-62-1232</v>
          </cell>
          <cell r="J38" t="str">
            <v>-</v>
          </cell>
          <cell r="K38" t="str">
            <v>林業経営体等</v>
          </cell>
          <cell r="L38" t="str">
            <v>意欲と能力のある林業経営体</v>
          </cell>
        </row>
        <row r="39">
          <cell r="B39" t="str">
            <v>西垣林業フォレスト株式会社愛知事務所</v>
          </cell>
          <cell r="C39" t="str">
            <v>執行役員</v>
          </cell>
          <cell r="D39" t="str">
            <v>大塚崇明</v>
          </cell>
          <cell r="E39">
            <v>4700371</v>
          </cell>
          <cell r="F39" t="str">
            <v>愛知県豊田市御船町山ノ神56-116</v>
          </cell>
          <cell r="G39" t="str">
            <v/>
          </cell>
          <cell r="H39" t="str">
            <v>0565-77-1077</v>
          </cell>
          <cell r="I39" t="str">
            <v>0565-77-1078</v>
          </cell>
          <cell r="J39" t="str">
            <v>-</v>
          </cell>
          <cell r="K39" t="str">
            <v>林業経営体等</v>
          </cell>
          <cell r="L39" t="str">
            <v>意欲と能力のある林業経営体</v>
          </cell>
        </row>
        <row r="40">
          <cell r="B40" t="str">
            <v>豊緑化技研株式会社</v>
          </cell>
          <cell r="C40" t="str">
            <v>代表取締役</v>
          </cell>
          <cell r="D40" t="str">
            <v>杉本龍則</v>
          </cell>
          <cell r="E40">
            <v>4700372</v>
          </cell>
          <cell r="F40" t="str">
            <v>愛知県豊田市井上町8-116</v>
          </cell>
          <cell r="G40" t="str">
            <v/>
          </cell>
          <cell r="H40" t="str">
            <v>0565-45-0335</v>
          </cell>
          <cell r="I40" t="str">
            <v>0565-45-0349</v>
          </cell>
          <cell r="J40" t="str">
            <v>-</v>
          </cell>
          <cell r="K40" t="str">
            <v>林業経営体等</v>
          </cell>
        </row>
        <row r="41">
          <cell r="B41" t="str">
            <v>株式会社佐合木材</v>
          </cell>
          <cell r="C41" t="str">
            <v>支店長</v>
          </cell>
          <cell r="D41" t="str">
            <v>臼井康裕</v>
          </cell>
          <cell r="E41">
            <v>4412521</v>
          </cell>
          <cell r="F41" t="str">
            <v>愛知県豊田市桑原町下須形426-5</v>
          </cell>
          <cell r="G41" t="str">
            <v/>
          </cell>
          <cell r="H41" t="str">
            <v>0565-82-2270
090-1279-9381</v>
          </cell>
          <cell r="I41" t="str">
            <v>0565-82-2270</v>
          </cell>
          <cell r="J41" t="str">
            <v>-</v>
          </cell>
          <cell r="K41" t="str">
            <v>林業経営体等</v>
          </cell>
          <cell r="L41" t="str">
            <v>意欲と能力のある林業経営体</v>
          </cell>
        </row>
        <row r="42">
          <cell r="B42" t="str">
            <v>株式会社緑豊</v>
          </cell>
          <cell r="C42" t="str">
            <v>代表取締役</v>
          </cell>
          <cell r="D42" t="str">
            <v>天野昭浩</v>
          </cell>
          <cell r="E42">
            <v>4443211</v>
          </cell>
          <cell r="F42" t="str">
            <v>愛知県豊田市和合町田螺池305</v>
          </cell>
          <cell r="G42" t="str">
            <v/>
          </cell>
          <cell r="H42" t="str">
            <v>0565-90-3033</v>
          </cell>
          <cell r="I42" t="str">
            <v>0565-24-4411</v>
          </cell>
          <cell r="J42" t="str">
            <v>-</v>
          </cell>
          <cell r="K42" t="str">
            <v>林業経営体等</v>
          </cell>
          <cell r="L42" t="str">
            <v>意欲と能力のある林業経営体</v>
          </cell>
        </row>
        <row r="43">
          <cell r="B43" t="str">
            <v>丸兼林業有限会社</v>
          </cell>
          <cell r="C43" t="str">
            <v>代表理事組合長</v>
          </cell>
          <cell r="D43" t="str">
            <v>酒井永廣</v>
          </cell>
          <cell r="E43" t="str">
            <v>470-0543</v>
          </cell>
          <cell r="F43" t="str">
            <v>愛知県豊田市北篠平町隠ｹ洞２２３</v>
          </cell>
          <cell r="H43" t="str">
            <v>0565-65-2046</v>
          </cell>
          <cell r="J43" t="str">
            <v>-</v>
          </cell>
          <cell r="K43" t="str">
            <v>林業経営体等</v>
          </cell>
        </row>
        <row r="44">
          <cell r="B44" t="str">
            <v>株式会社木こりツリーサービス</v>
          </cell>
          <cell r="C44" t="str">
            <v>代表取締役</v>
          </cell>
          <cell r="D44" t="str">
            <v>神谷教司</v>
          </cell>
          <cell r="E44">
            <v>4443612</v>
          </cell>
          <cell r="F44" t="str">
            <v>愛知県岡崎市明見町字田代37-1</v>
          </cell>
          <cell r="G44" t="str">
            <v/>
          </cell>
          <cell r="H44" t="str">
            <v>0564-77-5733</v>
          </cell>
          <cell r="J44" t="str">
            <v>-</v>
          </cell>
          <cell r="K44" t="str">
            <v>林業経営体等</v>
          </cell>
        </row>
        <row r="45">
          <cell r="B45" t="str">
            <v>一般社団法人奏林舎</v>
          </cell>
          <cell r="C45" t="str">
            <v>代表理事</v>
          </cell>
          <cell r="D45" t="str">
            <v>唐澤晋平</v>
          </cell>
          <cell r="E45">
            <v>4443432</v>
          </cell>
          <cell r="F45" t="str">
            <v>愛知県岡崎市千万町町字寺沢52</v>
          </cell>
          <cell r="G45" t="str">
            <v/>
          </cell>
          <cell r="H45" t="str">
            <v>0564-77-7717</v>
          </cell>
          <cell r="I45" t="str">
            <v>050-3488-4630</v>
          </cell>
          <cell r="J45" t="str">
            <v>-</v>
          </cell>
          <cell r="K45" t="str">
            <v>林業経営体等</v>
          </cell>
          <cell r="L45" t="str">
            <v>意欲と能力のある林業経営体</v>
          </cell>
        </row>
        <row r="46">
          <cell r="B46" t="str">
            <v>有限会社池野商店</v>
          </cell>
          <cell r="C46" t="str">
            <v>代表取締役</v>
          </cell>
          <cell r="D46" t="str">
            <v>池野正美</v>
          </cell>
          <cell r="E46">
            <v>4442115</v>
          </cell>
          <cell r="F46" t="str">
            <v>愛知県岡崎市百々町池ノ入30番地108</v>
          </cell>
          <cell r="G46" t="str">
            <v/>
          </cell>
          <cell r="H46" t="str">
            <v>0564-22-6702</v>
          </cell>
          <cell r="J46" t="str">
            <v>-</v>
          </cell>
          <cell r="K46" t="str">
            <v>林業経営体等</v>
          </cell>
          <cell r="L46" t="str">
            <v>意欲と能力のある林業経営体</v>
          </cell>
        </row>
        <row r="47">
          <cell r="B47" t="str">
            <v>株式会社もりまち</v>
          </cell>
          <cell r="C47" t="str">
            <v>代表取締役</v>
          </cell>
          <cell r="D47" t="str">
            <v>木俣弘仁</v>
          </cell>
          <cell r="E47">
            <v>4443617</v>
          </cell>
          <cell r="F47" t="str">
            <v>愛知県岡崎市淡渕町字堂面125番地</v>
          </cell>
          <cell r="G47" t="str">
            <v/>
          </cell>
          <cell r="H47" t="str">
            <v>0564-82-3215</v>
          </cell>
          <cell r="J47" t="str">
            <v>-</v>
          </cell>
          <cell r="K47" t="str">
            <v>林業経営体等</v>
          </cell>
        </row>
        <row r="48">
          <cell r="B48" t="str">
            <v>有限会社サンアイ</v>
          </cell>
          <cell r="C48" t="str">
            <v>代表取締役</v>
          </cell>
          <cell r="D48" t="str">
            <v>山本俊夫</v>
          </cell>
          <cell r="E48" t="str">
            <v>444-0001</v>
          </cell>
          <cell r="F48" t="str">
            <v>愛知県岡崎市箱柳町字東ノ元３７番１</v>
          </cell>
          <cell r="G48" t="str">
            <v/>
          </cell>
          <cell r="J48" t="str">
            <v>-</v>
          </cell>
          <cell r="K48" t="str">
            <v>林業経営体等</v>
          </cell>
        </row>
        <row r="49">
          <cell r="B49" t="str">
            <v>本州林業</v>
          </cell>
          <cell r="D49" t="str">
            <v>天野晃正</v>
          </cell>
          <cell r="E49" t="str">
            <v>444-3443</v>
          </cell>
          <cell r="F49" t="str">
            <v>愛知県岡崎市鍛埜町字日面２７－１</v>
          </cell>
          <cell r="H49" t="str">
            <v>0564-84-2376</v>
          </cell>
          <cell r="K49" t="str">
            <v>林業経営体等</v>
          </cell>
        </row>
        <row r="50">
          <cell r="B50" t="str">
            <v>中部電力パワーグリッド株式会社岡崎電力センター送電課</v>
          </cell>
          <cell r="C50" t="str">
            <v>課長</v>
          </cell>
          <cell r="D50" t="str">
            <v>佐藤雄二</v>
          </cell>
          <cell r="E50" t="str">
            <v>444-0834</v>
          </cell>
          <cell r="F50" t="str">
            <v>愛知県岡崎市戸崎町大道東７番地</v>
          </cell>
          <cell r="H50" t="str">
            <v>0564-55-5084</v>
          </cell>
          <cell r="I50" t="str">
            <v>050-7771-8174</v>
          </cell>
          <cell r="J50" t="str">
            <v>-</v>
          </cell>
          <cell r="K50" t="str">
            <v>林業経営体等</v>
          </cell>
        </row>
        <row r="51">
          <cell r="B51" t="str">
            <v>株式会社春水園</v>
          </cell>
          <cell r="C51" t="str">
            <v>代表取締役</v>
          </cell>
          <cell r="D51" t="str">
            <v>大島博隆</v>
          </cell>
          <cell r="E51">
            <v>4800305</v>
          </cell>
          <cell r="F51" t="str">
            <v>愛知県春日井市坂下町3丁目624</v>
          </cell>
          <cell r="G51" t="str">
            <v/>
          </cell>
          <cell r="H51" t="str">
            <v>0568-88-2658</v>
          </cell>
          <cell r="I51" t="str">
            <v>0568-88-4671</v>
          </cell>
          <cell r="J51" t="str">
            <v>-</v>
          </cell>
          <cell r="K51" t="str">
            <v>林業経営体等</v>
          </cell>
        </row>
        <row r="52">
          <cell r="B52" t="str">
            <v>株式会社TOWA FORESTRY</v>
          </cell>
          <cell r="C52" t="str">
            <v>代表取締役</v>
          </cell>
          <cell r="D52" t="str">
            <v>加藤和人</v>
          </cell>
          <cell r="E52">
            <v>4801219</v>
          </cell>
          <cell r="F52" t="str">
            <v>愛知県瀬戸市窯町520-1</v>
          </cell>
          <cell r="G52" t="str">
            <v/>
          </cell>
          <cell r="J52" t="str">
            <v>ogiomote@gmail.com</v>
          </cell>
          <cell r="K52" t="str">
            <v>林業経営体等</v>
          </cell>
        </row>
        <row r="53">
          <cell r="B53" t="str">
            <v>株式会社明善フォレスト</v>
          </cell>
          <cell r="C53" t="str">
            <v>代表取締役</v>
          </cell>
          <cell r="D53" t="str">
            <v>大石保</v>
          </cell>
          <cell r="E53">
            <v>4313802</v>
          </cell>
          <cell r="F53" t="str">
            <v>静岡県浜松市天竜区龍山町瀬尻70-5</v>
          </cell>
          <cell r="G53" t="str">
            <v/>
          </cell>
          <cell r="H53" t="str">
            <v>053-968-1008</v>
          </cell>
          <cell r="I53" t="str">
            <v>053-968-1001</v>
          </cell>
          <cell r="J53" t="str">
            <v>-</v>
          </cell>
          <cell r="K53" t="str">
            <v>林業経営体等</v>
          </cell>
          <cell r="L53" t="str">
            <v>意欲と能力のある林業経営体</v>
          </cell>
        </row>
        <row r="54">
          <cell r="B54" t="str">
            <v>株式会社佐合木材</v>
          </cell>
          <cell r="C54" t="str">
            <v>代表取締役</v>
          </cell>
          <cell r="D54" t="str">
            <v>佐合隆治</v>
          </cell>
          <cell r="E54">
            <v>5050034</v>
          </cell>
          <cell r="F54" t="str">
            <v>岐阜県美濃加茂市古井町古井450-1</v>
          </cell>
          <cell r="G54" t="str">
            <v/>
          </cell>
          <cell r="H54" t="str">
            <v>0574-26-3111</v>
          </cell>
          <cell r="I54" t="str">
            <v>0574-27-6294</v>
          </cell>
          <cell r="J54" t="str">
            <v>-</v>
          </cell>
          <cell r="K54" t="str">
            <v>林業経営体等</v>
          </cell>
        </row>
        <row r="55">
          <cell r="B55" t="str">
            <v>瀬戸市役所産業政策課</v>
          </cell>
          <cell r="C55" t="str">
            <v>-</v>
          </cell>
          <cell r="D55" t="str">
            <v>-</v>
          </cell>
          <cell r="E55">
            <v>4898701</v>
          </cell>
          <cell r="F55" t="str">
            <v>愛知県瀬戸市追分町64番地の1</v>
          </cell>
          <cell r="H55" t="str">
            <v>0561-88-2651</v>
          </cell>
          <cell r="K55" t="str">
            <v>市町村職員</v>
          </cell>
        </row>
        <row r="56">
          <cell r="B56" t="str">
            <v>小牧市役所地域活性化営業部農政課</v>
          </cell>
          <cell r="C56" t="str">
            <v>-</v>
          </cell>
          <cell r="D56" t="str">
            <v>-</v>
          </cell>
          <cell r="E56">
            <v>4858650</v>
          </cell>
          <cell r="F56" t="str">
            <v xml:space="preserve">愛知県小牧市堀の内三丁目１番地 </v>
          </cell>
          <cell r="H56" t="str">
            <v>0568-76-1131</v>
          </cell>
          <cell r="I56" t="str">
            <v>0568-75-8283</v>
          </cell>
          <cell r="K56" t="str">
            <v>市町村職員</v>
          </cell>
        </row>
        <row r="57">
          <cell r="B57" t="str">
            <v>豊明市役所農業政策課</v>
          </cell>
          <cell r="C57" t="str">
            <v>-</v>
          </cell>
          <cell r="D57" t="str">
            <v>-</v>
          </cell>
          <cell r="E57">
            <v>4701195</v>
          </cell>
          <cell r="F57" t="str">
            <v>愛知県豊明市新田町子持松1番地1</v>
          </cell>
          <cell r="H57" t="str">
            <v>0562-92-8312</v>
          </cell>
          <cell r="J57" t="str">
            <v>nosei@city.toyoake.lg.jp</v>
          </cell>
          <cell r="K57" t="str">
            <v>市町村職員</v>
          </cell>
        </row>
        <row r="58">
          <cell r="B58" t="str">
            <v>飛島村開発部経済課</v>
          </cell>
          <cell r="C58" t="str">
            <v>-</v>
          </cell>
          <cell r="D58" t="str">
            <v>-</v>
          </cell>
          <cell r="E58">
            <v>4901436</v>
          </cell>
          <cell r="F58" t="str">
            <v>愛知県海部郡飛島村竹之郷三丁目1番地</v>
          </cell>
          <cell r="H58" t="str">
            <v>0567-52-1231</v>
          </cell>
          <cell r="K58" t="str">
            <v>市町村職員</v>
          </cell>
        </row>
        <row r="59">
          <cell r="B59" t="str">
            <v>美浜町役場産業建設部産業課</v>
          </cell>
          <cell r="C59" t="str">
            <v>-</v>
          </cell>
          <cell r="D59" t="str">
            <v>-</v>
          </cell>
          <cell r="E59" t="str">
            <v>470-2492</v>
          </cell>
          <cell r="F59" t="str">
            <v>愛知県知多郡美浜町大字河和字北田面106番地</v>
          </cell>
          <cell r="H59" t="str">
            <v>0569-82-1111</v>
          </cell>
          <cell r="I59" t="str">
            <v>0569-82-4153</v>
          </cell>
          <cell r="K59" t="str">
            <v>市町村職員</v>
          </cell>
        </row>
        <row r="60">
          <cell r="B60" t="str">
            <v>東海市役所都市役所建設部花と緑の推進課</v>
          </cell>
          <cell r="C60" t="str">
            <v>-</v>
          </cell>
          <cell r="D60" t="str">
            <v>-</v>
          </cell>
          <cell r="E60">
            <v>4768601</v>
          </cell>
          <cell r="F60" t="str">
            <v>愛知県東海市中央町一丁目1番地</v>
          </cell>
          <cell r="H60" t="str">
            <v>052-603-2211</v>
          </cell>
          <cell r="I60" t="str">
            <v>052-601-2707</v>
          </cell>
          <cell r="K60" t="str">
            <v>市町村職員</v>
          </cell>
        </row>
        <row r="61">
          <cell r="B61" t="str">
            <v>豊田市役所産業部森林課</v>
          </cell>
          <cell r="E61">
            <v>4442424</v>
          </cell>
          <cell r="F61" t="str">
            <v>愛知県豊田市足助町宮ノ後19-5</v>
          </cell>
          <cell r="H61" t="str">
            <v>0565-62-0602</v>
          </cell>
          <cell r="I61" t="str">
            <v>0565-62-0612</v>
          </cell>
          <cell r="K61" t="str">
            <v>市町村職員</v>
          </cell>
        </row>
        <row r="62">
          <cell r="B62" t="str">
            <v>刈谷市役所産業環境部農政課</v>
          </cell>
          <cell r="E62">
            <v>4488501</v>
          </cell>
          <cell r="F62" t="str">
            <v>愛知県刈谷市東陽町1丁目1番地</v>
          </cell>
          <cell r="H62" t="str">
            <v>0566-62-1015</v>
          </cell>
          <cell r="I62" t="str">
            <v>0566-27-9652</v>
          </cell>
          <cell r="K62" t="str">
            <v>市町村職員</v>
          </cell>
        </row>
        <row r="63">
          <cell r="B63" t="str">
            <v>豊橋市役所産業部農業支援課</v>
          </cell>
          <cell r="E63" t="str">
            <v>440-8501</v>
          </cell>
          <cell r="F63" t="str">
            <v>愛知県豊橋市今橋町1番地</v>
          </cell>
          <cell r="H63" t="str">
            <v>0532-51-2472</v>
          </cell>
          <cell r="I63" t="str">
            <v>-</v>
          </cell>
          <cell r="J63" t="str">
            <v>nogyoshien@city.toyohashi.lg.jp</v>
          </cell>
          <cell r="K63" t="str">
            <v>市町村職員</v>
          </cell>
        </row>
        <row r="64">
          <cell r="B64" t="str">
            <v>豊川市役所産業環境部農務課</v>
          </cell>
          <cell r="E64">
            <v>4428601</v>
          </cell>
          <cell r="F64" t="str">
            <v>愛知県豊川市諏訪1丁目1番地</v>
          </cell>
          <cell r="H64" t="str">
            <v>0533-89-2138</v>
          </cell>
          <cell r="I64" t="str">
            <v>0533-89-2297</v>
          </cell>
          <cell r="K64" t="str">
            <v>市町村職員</v>
          </cell>
        </row>
        <row r="65">
          <cell r="B65" t="str">
            <v>蒲郡市役所産業振興部農林水産課</v>
          </cell>
          <cell r="C65" t="str">
            <v>-</v>
          </cell>
          <cell r="D65" t="str">
            <v>-</v>
          </cell>
          <cell r="E65">
            <v>4438601</v>
          </cell>
          <cell r="F65" t="str">
            <v>愛知県蒲郡市旭町17番1号</v>
          </cell>
          <cell r="H65" t="str">
            <v>0533-66-1126</v>
          </cell>
          <cell r="I65" t="str">
            <v>0533-66-1188</v>
          </cell>
          <cell r="K65" t="str">
            <v>市町村職員</v>
          </cell>
        </row>
        <row r="66">
          <cell r="B66" t="str">
            <v>犬山市役所産業課</v>
          </cell>
          <cell r="E66" t="str">
            <v>484-8501</v>
          </cell>
          <cell r="F66" t="str">
            <v>愛知県犬山市大字犬山字東畑36</v>
          </cell>
          <cell r="H66" t="str">
            <v>0568-61-1800</v>
          </cell>
          <cell r="K66" t="str">
            <v>市町村職員</v>
          </cell>
        </row>
        <row r="67">
          <cell r="B67" t="str">
            <v>尾張旭市役所都市整備部公園農政課</v>
          </cell>
          <cell r="C67" t="str">
            <v>-</v>
          </cell>
          <cell r="D67" t="str">
            <v>-</v>
          </cell>
          <cell r="E67">
            <v>4888666</v>
          </cell>
          <cell r="F67" t="str">
            <v>愛知県尾張旭市東大道町原田2600-1</v>
          </cell>
          <cell r="H67" t="str">
            <v>0561-76-8161</v>
          </cell>
          <cell r="K67" t="str">
            <v>市町村職員</v>
          </cell>
        </row>
        <row r="68">
          <cell r="B68" t="str">
            <v>新城市役所産業振興部森林課</v>
          </cell>
          <cell r="C68" t="str">
            <v>-</v>
          </cell>
          <cell r="D68" t="str">
            <v>-</v>
          </cell>
          <cell r="E68">
            <v>4411392</v>
          </cell>
          <cell r="F68" t="str">
            <v>愛知県新城市字東入船115番地</v>
          </cell>
          <cell r="H68" t="str">
            <v>0536229935</v>
          </cell>
          <cell r="I68" t="str">
            <v>0536232002</v>
          </cell>
          <cell r="J68" t="str">
            <v>ringyou@city.shinshiro.lg.jp</v>
          </cell>
          <cell r="K68" t="str">
            <v>市町村職員</v>
          </cell>
        </row>
        <row r="69">
          <cell r="B69" t="str">
            <v>設楽町役場産業課</v>
          </cell>
          <cell r="C69" t="str">
            <v>-</v>
          </cell>
          <cell r="D69" t="str">
            <v>-</v>
          </cell>
          <cell r="E69" t="str">
            <v>441-2301</v>
          </cell>
          <cell r="F69" t="str">
            <v>愛知県北設楽郡設楽町田口字辻前14番地</v>
          </cell>
          <cell r="H69" t="str">
            <v>0536-62-0511</v>
          </cell>
          <cell r="I69" t="str">
            <v>0536-62-1675</v>
          </cell>
          <cell r="K69" t="str">
            <v>市町村職員</v>
          </cell>
        </row>
        <row r="70">
          <cell r="B70" t="str">
            <v>設楽町役場建設課</v>
          </cell>
          <cell r="C70" t="str">
            <v>-</v>
          </cell>
          <cell r="D70" t="str">
            <v>-</v>
          </cell>
          <cell r="E70" t="str">
            <v>441-2301</v>
          </cell>
          <cell r="F70" t="str">
            <v>愛知県北設楽郡設楽町田口字辻前14番地</v>
          </cell>
          <cell r="H70" t="str">
            <v>0536-62-0511</v>
          </cell>
          <cell r="I70" t="str">
            <v>0536-62-1675</v>
          </cell>
          <cell r="K70" t="str">
            <v>市町村職員</v>
          </cell>
        </row>
        <row r="71">
          <cell r="B71" t="str">
            <v>公益財団法人愛知県林業振興基金</v>
          </cell>
          <cell r="C71" t="str">
            <v>-</v>
          </cell>
          <cell r="D71" t="str">
            <v>-</v>
          </cell>
          <cell r="K71" t="str">
            <v>林業経営体等</v>
          </cell>
        </row>
        <row r="72">
          <cell r="B72" t="str">
            <v>農林基盤局林務部林務課</v>
          </cell>
          <cell r="C72" t="str">
            <v>-</v>
          </cell>
          <cell r="D72" t="str">
            <v>-</v>
          </cell>
          <cell r="E72" t="str">
            <v>460-8501</v>
          </cell>
          <cell r="F72" t="str">
            <v>愛知県名古屋市中区三の丸三丁目1番2号</v>
          </cell>
          <cell r="H72" t="str">
            <v>052-954-6638</v>
          </cell>
          <cell r="K72" t="str">
            <v>県職員</v>
          </cell>
        </row>
        <row r="73">
          <cell r="B73" t="str">
            <v>農林基盤局林務部林務課あいちの木活用推進室</v>
          </cell>
          <cell r="C73" t="str">
            <v>-</v>
          </cell>
          <cell r="D73" t="str">
            <v>-</v>
          </cell>
          <cell r="E73" t="str">
            <v>460-8501</v>
          </cell>
          <cell r="F73" t="str">
            <v>愛知県名古屋市中区三の丸三丁目1番2号</v>
          </cell>
          <cell r="H73" t="str">
            <v>05-954-6407</v>
          </cell>
          <cell r="K73" t="str">
            <v>県職員</v>
          </cell>
        </row>
        <row r="74">
          <cell r="B74" t="str">
            <v>農林基盤局林務部森林保全課</v>
          </cell>
          <cell r="C74" t="str">
            <v>-</v>
          </cell>
          <cell r="D74" t="str">
            <v>-</v>
          </cell>
          <cell r="E74" t="str">
            <v>460-8501</v>
          </cell>
          <cell r="F74" t="str">
            <v>愛知県名古屋市中区三の丸三丁目1番2号</v>
          </cell>
          <cell r="H74" t="str">
            <v>052-954-6450</v>
          </cell>
          <cell r="K74" t="str">
            <v>県職員</v>
          </cell>
        </row>
        <row r="75">
          <cell r="B75" t="str">
            <v>農林基盤局林務部森林保全課森と緑づくり推進室</v>
          </cell>
          <cell r="C75" t="str">
            <v>-</v>
          </cell>
          <cell r="D75" t="str">
            <v>-</v>
          </cell>
          <cell r="E75" t="str">
            <v>460-8501</v>
          </cell>
          <cell r="F75" t="str">
            <v>愛知県名古屋市中区三の丸三丁目1番2号</v>
          </cell>
          <cell r="H75" t="str">
            <v>052-954-6455</v>
          </cell>
          <cell r="K75" t="str">
            <v>県職員</v>
          </cell>
        </row>
        <row r="76">
          <cell r="B76" t="str">
            <v>尾張農林水産事務所林務課</v>
          </cell>
          <cell r="C76" t="str">
            <v>-</v>
          </cell>
          <cell r="D76" t="str">
            <v>-</v>
          </cell>
          <cell r="E76" t="str">
            <v>460-0001</v>
          </cell>
          <cell r="F76" t="str">
            <v>愛知県名古屋市中区三の丸2-6-1</v>
          </cell>
          <cell r="H76" t="str">
            <v>052-961-7211</v>
          </cell>
          <cell r="K76" t="str">
            <v>県職員</v>
          </cell>
        </row>
        <row r="77">
          <cell r="B77" t="str">
            <v>海部農林水産事務所農政課</v>
          </cell>
          <cell r="C77" t="str">
            <v>-</v>
          </cell>
          <cell r="D77" t="str">
            <v>-</v>
          </cell>
          <cell r="E77" t="str">
            <v>496-8532</v>
          </cell>
          <cell r="F77" t="str">
            <v>愛知県津島市西柳原町1-14</v>
          </cell>
          <cell r="H77" t="str">
            <v>0567-24-2111</v>
          </cell>
          <cell r="K77" t="str">
            <v>県職員</v>
          </cell>
        </row>
        <row r="78">
          <cell r="B78" t="str">
            <v>知多農林水産事務所林務課</v>
          </cell>
          <cell r="C78" t="str">
            <v>-</v>
          </cell>
          <cell r="D78" t="str">
            <v>-</v>
          </cell>
          <cell r="E78" t="str">
            <v>475-0903</v>
          </cell>
          <cell r="F78" t="str">
            <v>愛知県半田市出口町1-36</v>
          </cell>
          <cell r="H78" t="str">
            <v>0569-21-8111</v>
          </cell>
          <cell r="K78" t="str">
            <v>県職員</v>
          </cell>
        </row>
        <row r="79">
          <cell r="B79" t="str">
            <v>西三河農林水産事務所林務課</v>
          </cell>
          <cell r="C79" t="str">
            <v>-</v>
          </cell>
          <cell r="D79" t="str">
            <v>-</v>
          </cell>
          <cell r="E79" t="str">
            <v>444-0860</v>
          </cell>
          <cell r="F79" t="str">
            <v>愛知県岡崎市明大寺本町1-4</v>
          </cell>
          <cell r="H79" t="str">
            <v>0564-23-1211</v>
          </cell>
          <cell r="K79" t="str">
            <v>県職員</v>
          </cell>
        </row>
        <row r="80">
          <cell r="B80" t="str">
            <v>豊田加茂農林水産事務所林務課</v>
          </cell>
          <cell r="C80" t="str">
            <v>-</v>
          </cell>
          <cell r="D80" t="str">
            <v>-</v>
          </cell>
          <cell r="E80" t="str">
            <v>471-8566</v>
          </cell>
          <cell r="F80" t="str">
            <v>愛知県豊田市元城町4-45</v>
          </cell>
          <cell r="H80" t="str">
            <v>0565-32-7361</v>
          </cell>
          <cell r="K80" t="str">
            <v>県職員</v>
          </cell>
        </row>
        <row r="81">
          <cell r="B81" t="str">
            <v>豊田加茂農林水産事務所森林整備課</v>
          </cell>
          <cell r="C81" t="str">
            <v>-</v>
          </cell>
          <cell r="D81" t="str">
            <v>-</v>
          </cell>
          <cell r="E81" t="str">
            <v>444-2424</v>
          </cell>
          <cell r="F81" t="str">
            <v>愛知県豊田市足助町岡田3-1</v>
          </cell>
          <cell r="H81" t="str">
            <v>0565-62-0501</v>
          </cell>
          <cell r="K81" t="str">
            <v>県職員</v>
          </cell>
        </row>
        <row r="82">
          <cell r="B82" t="str">
            <v>新城設楽農林水産事務所森林整備課</v>
          </cell>
          <cell r="C82" t="str">
            <v>-</v>
          </cell>
          <cell r="D82" t="str">
            <v>-</v>
          </cell>
          <cell r="E82" t="str">
            <v>441-2301</v>
          </cell>
          <cell r="F82" t="str">
            <v>愛知県北設楽郡設楽町田口字小貝津6-2</v>
          </cell>
          <cell r="H82" t="str">
            <v>0536-62-0544</v>
          </cell>
          <cell r="K82" t="str">
            <v>県職員</v>
          </cell>
        </row>
        <row r="83">
          <cell r="B83" t="str">
            <v>新城設楽農林水産事務所林業振興課</v>
          </cell>
          <cell r="C83" t="str">
            <v>-</v>
          </cell>
          <cell r="D83" t="str">
            <v>-</v>
          </cell>
          <cell r="E83" t="str">
            <v>441-2301</v>
          </cell>
          <cell r="F83" t="str">
            <v>愛知県北設楽郡設楽町田口字小貝津6-2</v>
          </cell>
          <cell r="H83" t="str">
            <v>0536-62-0544</v>
          </cell>
          <cell r="K83" t="str">
            <v>県職員</v>
          </cell>
        </row>
        <row r="84">
          <cell r="B84" t="str">
            <v>新城設楽農林水産事務所新城林務課</v>
          </cell>
          <cell r="C84" t="str">
            <v>-</v>
          </cell>
          <cell r="D84" t="str">
            <v>-</v>
          </cell>
          <cell r="E84" t="str">
            <v>441-1383</v>
          </cell>
          <cell r="F84" t="str">
            <v>愛知県新城市字東入船115</v>
          </cell>
          <cell r="H84" t="str">
            <v>0536-24-1006</v>
          </cell>
          <cell r="K84" t="str">
            <v>県職員</v>
          </cell>
        </row>
        <row r="85">
          <cell r="B85" t="str">
            <v>東三河農林水産事務所林務課</v>
          </cell>
          <cell r="C85" t="str">
            <v>-</v>
          </cell>
          <cell r="D85" t="str">
            <v>-</v>
          </cell>
          <cell r="E85" t="str">
            <v>440-0806</v>
          </cell>
          <cell r="F85" t="str">
            <v>愛知県豊橋市八町通5-4</v>
          </cell>
          <cell r="H85" t="str">
            <v>0532-54-5111</v>
          </cell>
          <cell r="K85" t="str">
            <v>県職員</v>
          </cell>
        </row>
        <row r="86">
          <cell r="B86" t="str">
            <v>県有林事務所管理業務課</v>
          </cell>
          <cell r="C86" t="str">
            <v>-</v>
          </cell>
          <cell r="D86" t="str">
            <v>-</v>
          </cell>
          <cell r="E86" t="str">
            <v>488-0081</v>
          </cell>
          <cell r="F86" t="str">
            <v>愛知県尾張旭市大字新居5182-1</v>
          </cell>
          <cell r="H86" t="str">
            <v>0561-53-2652</v>
          </cell>
          <cell r="K86" t="str">
            <v>県職員</v>
          </cell>
        </row>
        <row r="87">
          <cell r="B87" t="str">
            <v>県有林事務所足助業務課</v>
          </cell>
          <cell r="C87" t="str">
            <v>-</v>
          </cell>
          <cell r="D87" t="str">
            <v>-</v>
          </cell>
          <cell r="E87" t="str">
            <v>444-2424</v>
          </cell>
          <cell r="F87" t="str">
            <v>愛知県豊田市足助町岡田3-1</v>
          </cell>
          <cell r="H87" t="str">
            <v>0565-62-0172</v>
          </cell>
          <cell r="K87" t="str">
            <v>県職員</v>
          </cell>
        </row>
        <row r="88">
          <cell r="B88" t="str">
            <v>県有林事務所鳳来業務課</v>
          </cell>
          <cell r="C88" t="str">
            <v>-</v>
          </cell>
          <cell r="D88" t="str">
            <v>-</v>
          </cell>
          <cell r="E88" t="str">
            <v>441-1693</v>
          </cell>
          <cell r="F88" t="str">
            <v>愛知県新城市門谷字鳳来寺7-60</v>
          </cell>
          <cell r="H88" t="str">
            <v>0536-32-1132</v>
          </cell>
          <cell r="K88" t="str">
            <v>県職員</v>
          </cell>
        </row>
        <row r="89">
          <cell r="B89" t="str">
            <v>森林・林業技術センター</v>
          </cell>
          <cell r="C89" t="str">
            <v>-</v>
          </cell>
          <cell r="D89" t="str">
            <v>-</v>
          </cell>
          <cell r="E89" t="str">
            <v>441-1622</v>
          </cell>
          <cell r="F89" t="str">
            <v>愛知県新城市上吉田字乙新多43-1</v>
          </cell>
          <cell r="H89" t="str">
            <v>0536-34-0321</v>
          </cell>
          <cell r="K89" t="str">
            <v>県職員</v>
          </cell>
        </row>
        <row r="90">
          <cell r="B90" t="str">
            <v>あいち海上の森センター</v>
          </cell>
          <cell r="C90" t="str">
            <v>-</v>
          </cell>
          <cell r="D90" t="str">
            <v>-</v>
          </cell>
          <cell r="E90" t="str">
            <v>489-0857</v>
          </cell>
          <cell r="F90" t="str">
            <v>愛知県瀬戸市吉野町304-1</v>
          </cell>
          <cell r="H90" t="str">
            <v>0561-86-0606</v>
          </cell>
          <cell r="K90" t="str">
            <v>県職員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A482-789C-4D57-AADE-67B348B1EDE5}">
  <dimension ref="B1:DC50"/>
  <sheetViews>
    <sheetView tabSelected="1" view="pageBreakPreview" zoomScaleNormal="100" zoomScaleSheetLayoutView="100" workbookViewId="0">
      <selection activeCell="Y36" sqref="Y36"/>
    </sheetView>
  </sheetViews>
  <sheetFormatPr defaultColWidth="9" defaultRowHeight="13.5" x14ac:dyDescent="0.4"/>
  <cols>
    <col min="1" max="1" width="9" style="1"/>
    <col min="2" max="24" width="4.125" style="1" customWidth="1"/>
    <col min="25" max="25" width="22.75" style="1" bestFit="1" customWidth="1"/>
    <col min="26" max="26" width="11.25" style="1" customWidth="1"/>
    <col min="27" max="28" width="10.25" style="17" customWidth="1"/>
    <col min="29" max="29" width="10.25" style="15" customWidth="1"/>
    <col min="30" max="32" width="10.25" style="18" customWidth="1"/>
    <col min="33" max="33" width="12.75" style="60" customWidth="1"/>
    <col min="34" max="34" width="19.25" style="1" bestFit="1" customWidth="1"/>
    <col min="35" max="35" width="29.625" style="1" bestFit="1" customWidth="1"/>
    <col min="36" max="36" width="10.875" style="1" bestFit="1" customWidth="1"/>
    <col min="37" max="38" width="9.875" style="1" bestFit="1" customWidth="1"/>
    <col min="39" max="39" width="21.875" style="1" customWidth="1"/>
    <col min="40" max="40" width="29.625" style="1" bestFit="1" customWidth="1"/>
    <col min="41" max="41" width="15.75" style="1" customWidth="1"/>
    <col min="42" max="42" width="15" style="1" customWidth="1"/>
    <col min="43" max="43" width="17.25" style="1" bestFit="1" customWidth="1"/>
    <col min="44" max="44" width="8.875" style="1" bestFit="1" customWidth="1"/>
    <col min="45" max="45" width="10.875" style="1" bestFit="1" customWidth="1"/>
    <col min="46" max="46" width="8.875" style="1" bestFit="1" customWidth="1"/>
    <col min="47" max="47" width="5.125" style="1" bestFit="1" customWidth="1"/>
    <col min="48" max="48" width="5.25" style="1" bestFit="1" customWidth="1"/>
    <col min="49" max="49" width="21.375" style="1" bestFit="1" customWidth="1"/>
    <col min="50" max="50" width="12.875" style="1" bestFit="1" customWidth="1"/>
    <col min="51" max="51" width="8.875" style="1" bestFit="1" customWidth="1"/>
    <col min="52" max="52" width="17.875" style="1" bestFit="1" customWidth="1"/>
    <col min="53" max="56" width="9" style="1" customWidth="1"/>
    <col min="57" max="57" width="8.875" style="1" customWidth="1"/>
    <col min="58" max="58" width="5.125" style="1" customWidth="1"/>
    <col min="59" max="59" width="16.25" style="1" customWidth="1"/>
    <col min="60" max="78" width="6.125" style="1" customWidth="1"/>
    <col min="79" max="79" width="7.125" style="1" customWidth="1"/>
    <col min="80" max="80" width="8.875" style="1" customWidth="1"/>
    <col min="81" max="81" width="7.125" style="1" customWidth="1"/>
    <col min="82" max="82" width="8.875" style="1" customWidth="1"/>
    <col min="83" max="83" width="18.375" style="1" customWidth="1"/>
    <col min="84" max="84" width="7.125" style="1" customWidth="1"/>
    <col min="85" max="85" width="3.375" style="1" customWidth="1"/>
    <col min="86" max="87" width="7.125" style="1" customWidth="1"/>
    <col min="88" max="88" width="5.25" style="1" customWidth="1"/>
    <col min="89" max="89" width="7.125" style="1" customWidth="1"/>
    <col min="90" max="90" width="10.875" style="1" customWidth="1"/>
    <col min="91" max="91" width="5.25" style="1" customWidth="1"/>
    <col min="92" max="92" width="12.875" style="1" customWidth="1"/>
    <col min="93" max="93" width="8.875" style="1" customWidth="1"/>
    <col min="94" max="94" width="4.375" style="1" customWidth="1"/>
    <col min="95" max="95" width="19.25" style="1" customWidth="1"/>
    <col min="96" max="96" width="8.875" style="1" customWidth="1"/>
    <col min="97" max="97" width="5.25" style="1" customWidth="1"/>
    <col min="98" max="98" width="9" style="1"/>
    <col min="99" max="101" width="9" style="1" customWidth="1"/>
    <col min="102" max="106" width="6.125" style="1" customWidth="1"/>
    <col min="107" max="16384" width="9" style="1"/>
  </cols>
  <sheetData>
    <row r="1" spans="2:106" s="18" customFormat="1" ht="24.75" customHeight="1" x14ac:dyDescent="0.4">
      <c r="B1" s="200" t="s">
        <v>14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1" t="s">
        <v>103</v>
      </c>
      <c r="Z1" s="15" t="s">
        <v>100</v>
      </c>
      <c r="AA1" s="17"/>
      <c r="AB1" s="17"/>
      <c r="AC1" s="15"/>
      <c r="AD1" s="15"/>
      <c r="AE1" s="15"/>
      <c r="AF1" s="15"/>
      <c r="AG1" s="62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</row>
    <row r="2" spans="2:106" s="18" customFormat="1" ht="9" customHeight="1" thickBo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 t="s">
        <v>104</v>
      </c>
      <c r="Z2" s="15"/>
      <c r="AA2" s="15"/>
      <c r="AB2" s="15"/>
      <c r="AC2" s="15"/>
      <c r="AD2" s="15"/>
      <c r="AE2" s="15"/>
      <c r="AF2" s="15"/>
      <c r="AG2" s="62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</row>
    <row r="3" spans="2:106" s="18" customFormat="1" ht="23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0</v>
      </c>
      <c r="S3" s="21">
        <v>8</v>
      </c>
      <c r="T3" s="1" t="s">
        <v>1</v>
      </c>
      <c r="U3" s="2"/>
      <c r="V3" s="1" t="s">
        <v>2</v>
      </c>
      <c r="W3" s="2"/>
      <c r="X3" s="1" t="s">
        <v>3</v>
      </c>
      <c r="Y3" s="58">
        <f>DATE(S3+118,U3,W3)</f>
        <v>45991</v>
      </c>
      <c r="Z3" s="63" t="s">
        <v>18</v>
      </c>
      <c r="AA3" s="64" t="s">
        <v>19</v>
      </c>
      <c r="AB3" s="65"/>
      <c r="AC3" s="65"/>
      <c r="AD3" s="65"/>
      <c r="AE3" s="65"/>
      <c r="AF3" s="65"/>
      <c r="AG3" s="66"/>
      <c r="AH3" s="67"/>
      <c r="AI3" s="65"/>
      <c r="AJ3" s="65"/>
      <c r="AK3" s="65"/>
      <c r="AL3" s="65"/>
      <c r="AM3" s="68"/>
      <c r="AN3" s="65" t="s">
        <v>20</v>
      </c>
      <c r="AO3" s="65"/>
      <c r="AP3" s="65"/>
      <c r="AQ3" s="67"/>
      <c r="AR3" s="65"/>
      <c r="AS3" s="65"/>
      <c r="AT3" s="65"/>
      <c r="AU3" s="65"/>
      <c r="AV3" s="69"/>
      <c r="AW3" s="64" t="s">
        <v>21</v>
      </c>
      <c r="AX3" s="65"/>
      <c r="AY3" s="69"/>
      <c r="AZ3" s="64" t="s">
        <v>22</v>
      </c>
      <c r="BA3" s="65"/>
      <c r="BB3" s="65"/>
      <c r="BC3" s="65"/>
      <c r="BD3" s="69"/>
      <c r="BE3" s="64" t="s">
        <v>23</v>
      </c>
      <c r="BF3" s="69"/>
      <c r="BG3" s="70" t="s">
        <v>24</v>
      </c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9"/>
      <c r="CA3" s="64" t="s">
        <v>25</v>
      </c>
      <c r="CB3" s="65"/>
      <c r="CC3" s="65"/>
      <c r="CD3" s="69"/>
      <c r="CE3" s="64" t="s">
        <v>26</v>
      </c>
      <c r="CF3" s="65"/>
      <c r="CG3" s="65"/>
      <c r="CH3" s="65"/>
      <c r="CI3" s="65"/>
      <c r="CJ3" s="65"/>
      <c r="CK3" s="69"/>
      <c r="CL3" s="71" t="s">
        <v>27</v>
      </c>
      <c r="CM3" s="72" t="s">
        <v>28</v>
      </c>
      <c r="CN3" s="64" t="s">
        <v>29</v>
      </c>
      <c r="CO3" s="65"/>
      <c r="CP3" s="65"/>
      <c r="CQ3" s="65"/>
      <c r="CR3" s="65"/>
      <c r="CS3" s="65"/>
      <c r="CT3" s="65"/>
      <c r="CU3" s="26"/>
      <c r="CV3" s="26"/>
      <c r="CW3" s="26"/>
      <c r="CX3" s="27" t="s">
        <v>30</v>
      </c>
      <c r="CY3" s="28"/>
      <c r="CZ3" s="28"/>
      <c r="DA3" s="28"/>
      <c r="DB3" s="29"/>
    </row>
    <row r="4" spans="2:106" s="18" customFormat="1" ht="8.25" customHeigh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73"/>
      <c r="AA4" s="74" t="s">
        <v>31</v>
      </c>
      <c r="AB4" s="75"/>
      <c r="AC4" s="75"/>
      <c r="AD4" s="75"/>
      <c r="AE4" s="75"/>
      <c r="AF4" s="76"/>
      <c r="AG4" s="77" t="s">
        <v>32</v>
      </c>
      <c r="AH4" s="78" t="s">
        <v>33</v>
      </c>
      <c r="AI4" s="75"/>
      <c r="AJ4" s="76"/>
      <c r="AK4" s="79" t="s">
        <v>7</v>
      </c>
      <c r="AL4" s="79" t="s">
        <v>34</v>
      </c>
      <c r="AM4" s="80" t="s">
        <v>35</v>
      </c>
      <c r="AN4" s="81" t="s">
        <v>36</v>
      </c>
      <c r="AO4" s="74" t="s">
        <v>37</v>
      </c>
      <c r="AP4" s="76"/>
      <c r="AQ4" s="78" t="s">
        <v>33</v>
      </c>
      <c r="AR4" s="75"/>
      <c r="AS4" s="76"/>
      <c r="AT4" s="79" t="s">
        <v>7</v>
      </c>
      <c r="AU4" s="79" t="s">
        <v>34</v>
      </c>
      <c r="AV4" s="79" t="s">
        <v>38</v>
      </c>
      <c r="AW4" s="82" t="s">
        <v>39</v>
      </c>
      <c r="AX4" s="83" t="s">
        <v>16</v>
      </c>
      <c r="AY4" s="84" t="s">
        <v>40</v>
      </c>
      <c r="AZ4" s="74"/>
      <c r="BA4" s="75"/>
      <c r="BB4" s="75"/>
      <c r="BC4" s="75"/>
      <c r="BD4" s="76"/>
      <c r="BE4" s="82" t="s">
        <v>41</v>
      </c>
      <c r="BF4" s="84" t="s">
        <v>42</v>
      </c>
      <c r="BG4" s="85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7"/>
      <c r="CA4" s="82" t="s">
        <v>43</v>
      </c>
      <c r="CB4" s="83" t="s">
        <v>44</v>
      </c>
      <c r="CC4" s="83" t="s">
        <v>45</v>
      </c>
      <c r="CD4" s="84" t="s">
        <v>46</v>
      </c>
      <c r="CE4" s="79" t="s">
        <v>47</v>
      </c>
      <c r="CF4" s="85" t="s">
        <v>48</v>
      </c>
      <c r="CG4" s="86"/>
      <c r="CH4" s="87"/>
      <c r="CI4" s="85" t="s">
        <v>48</v>
      </c>
      <c r="CJ4" s="86"/>
      <c r="CK4" s="87"/>
      <c r="CL4" s="73"/>
      <c r="CM4" s="88"/>
      <c r="CN4" s="74" t="s">
        <v>49</v>
      </c>
      <c r="CO4" s="75"/>
      <c r="CP4" s="75"/>
      <c r="CQ4" s="75"/>
      <c r="CR4" s="75"/>
      <c r="CS4" s="75"/>
      <c r="CT4" s="75"/>
      <c r="CU4" s="30"/>
      <c r="CV4" s="30"/>
      <c r="CW4" s="30"/>
      <c r="CX4" s="32"/>
      <c r="CY4" s="33"/>
      <c r="CZ4" s="33"/>
      <c r="DA4" s="33"/>
      <c r="DB4" s="34"/>
    </row>
    <row r="5" spans="2:106" s="18" customFormat="1" ht="26.25" customHeight="1" x14ac:dyDescent="0.4">
      <c r="B5" s="24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"/>
      <c r="Z5" s="73"/>
      <c r="AA5" s="89" t="s">
        <v>50</v>
      </c>
      <c r="AB5" s="90"/>
      <c r="AC5" s="91"/>
      <c r="AD5" s="90" t="s">
        <v>51</v>
      </c>
      <c r="AE5" s="90"/>
      <c r="AF5" s="91"/>
      <c r="AG5" s="92"/>
      <c r="AH5" s="93" t="s">
        <v>52</v>
      </c>
      <c r="AI5" s="82" t="s">
        <v>53</v>
      </c>
      <c r="AJ5" s="84" t="s">
        <v>54</v>
      </c>
      <c r="AK5" s="88"/>
      <c r="AL5" s="88"/>
      <c r="AM5" s="94"/>
      <c r="AN5" s="73"/>
      <c r="AO5" s="95" t="s">
        <v>55</v>
      </c>
      <c r="AP5" s="81" t="s">
        <v>31</v>
      </c>
      <c r="AQ5" s="93" t="s">
        <v>52</v>
      </c>
      <c r="AR5" s="82" t="s">
        <v>53</v>
      </c>
      <c r="AS5" s="84" t="s">
        <v>54</v>
      </c>
      <c r="AT5" s="88"/>
      <c r="AU5" s="88"/>
      <c r="AV5" s="88"/>
      <c r="AW5" s="96"/>
      <c r="AX5" s="97"/>
      <c r="AY5" s="98"/>
      <c r="AZ5" s="99" t="s">
        <v>106</v>
      </c>
      <c r="BA5" s="100"/>
      <c r="BB5" s="100"/>
      <c r="BC5" s="100"/>
      <c r="BD5" s="101"/>
      <c r="BE5" s="96"/>
      <c r="BF5" s="98"/>
      <c r="BG5" s="99" t="e">
        <v>#N/A</v>
      </c>
      <c r="BH5" s="100" t="e">
        <v>#N/A</v>
      </c>
      <c r="BI5" s="100" t="e">
        <v>#N/A</v>
      </c>
      <c r="BJ5" s="100" t="e">
        <v>#N/A</v>
      </c>
      <c r="BK5" s="100" t="e">
        <v>#N/A</v>
      </c>
      <c r="BL5" s="100" t="e">
        <v>#N/A</v>
      </c>
      <c r="BM5" s="100" t="e">
        <v>#N/A</v>
      </c>
      <c r="BN5" s="100" t="e">
        <v>#N/A</v>
      </c>
      <c r="BO5" s="100" t="e">
        <v>#N/A</v>
      </c>
      <c r="BP5" s="100" t="e">
        <v>#N/A</v>
      </c>
      <c r="BQ5" s="100" t="e">
        <v>#N/A</v>
      </c>
      <c r="BR5" s="100" t="e">
        <v>#N/A</v>
      </c>
      <c r="BS5" s="100" t="e">
        <v>#N/A</v>
      </c>
      <c r="BT5" s="100" t="e">
        <v>#N/A</v>
      </c>
      <c r="BU5" s="100" t="e">
        <v>#N/A</v>
      </c>
      <c r="BV5" s="100" t="e">
        <v>#N/A</v>
      </c>
      <c r="BW5" s="100" t="e">
        <v>#N/A</v>
      </c>
      <c r="BX5" s="100" t="e">
        <v>#N/A</v>
      </c>
      <c r="BY5" s="100" t="e">
        <v>#N/A</v>
      </c>
      <c r="BZ5" s="101" t="e">
        <v>#N/A</v>
      </c>
      <c r="CA5" s="96"/>
      <c r="CB5" s="97"/>
      <c r="CC5" s="97"/>
      <c r="CD5" s="98"/>
      <c r="CE5" s="88"/>
      <c r="CF5" s="102" t="s">
        <v>56</v>
      </c>
      <c r="CG5" s="103"/>
      <c r="CH5" s="104"/>
      <c r="CI5" s="102" t="s">
        <v>9</v>
      </c>
      <c r="CJ5" s="103" t="s">
        <v>9</v>
      </c>
      <c r="CK5" s="104"/>
      <c r="CL5" s="73" t="s">
        <v>57</v>
      </c>
      <c r="CM5" s="88"/>
      <c r="CN5" s="79" t="s">
        <v>58</v>
      </c>
      <c r="CO5" s="79" t="s">
        <v>8</v>
      </c>
      <c r="CP5" s="79" t="s">
        <v>59</v>
      </c>
      <c r="CQ5" s="79" t="s">
        <v>60</v>
      </c>
      <c r="CR5" s="79" t="s">
        <v>61</v>
      </c>
      <c r="CS5" s="79" t="s">
        <v>62</v>
      </c>
      <c r="CT5" s="79" t="s">
        <v>102</v>
      </c>
      <c r="CU5" s="31" t="s">
        <v>109</v>
      </c>
      <c r="CV5" s="31" t="s">
        <v>110</v>
      </c>
      <c r="CW5" s="31"/>
      <c r="CX5" s="35" t="e">
        <v>#N/A</v>
      </c>
      <c r="CY5" s="36" t="e">
        <v>#N/A</v>
      </c>
      <c r="CZ5" s="36" t="e">
        <v>#N/A</v>
      </c>
      <c r="DA5" s="36" t="e">
        <v>#N/A</v>
      </c>
      <c r="DB5" s="37" t="e">
        <v>#N/A</v>
      </c>
    </row>
    <row r="6" spans="2:106" s="18" customFormat="1" ht="5.25" customHeight="1" thickBot="1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"/>
      <c r="Z6" s="105"/>
      <c r="AA6" s="106" t="s">
        <v>63</v>
      </c>
      <c r="AB6" s="107" t="s">
        <v>64</v>
      </c>
      <c r="AC6" s="108" t="s">
        <v>65</v>
      </c>
      <c r="AD6" s="106" t="s">
        <v>63</v>
      </c>
      <c r="AE6" s="107" t="s">
        <v>64</v>
      </c>
      <c r="AF6" s="108" t="s">
        <v>65</v>
      </c>
      <c r="AG6" s="109"/>
      <c r="AH6" s="110" t="s">
        <v>66</v>
      </c>
      <c r="AI6" s="111" t="s">
        <v>67</v>
      </c>
      <c r="AJ6" s="112"/>
      <c r="AK6" s="113" t="s">
        <v>68</v>
      </c>
      <c r="AL6" s="113" t="s">
        <v>68</v>
      </c>
      <c r="AM6" s="114"/>
      <c r="AN6" s="105" t="s">
        <v>69</v>
      </c>
      <c r="AO6" s="115"/>
      <c r="AP6" s="105"/>
      <c r="AQ6" s="110" t="s">
        <v>70</v>
      </c>
      <c r="AR6" s="111"/>
      <c r="AS6" s="112"/>
      <c r="AT6" s="116"/>
      <c r="AU6" s="116"/>
      <c r="AV6" s="116"/>
      <c r="AW6" s="111"/>
      <c r="AX6" s="117"/>
      <c r="AY6" s="112"/>
      <c r="AZ6" s="118" t="s">
        <v>74</v>
      </c>
      <c r="BA6" s="119" t="s">
        <v>74</v>
      </c>
      <c r="BB6" s="119" t="s">
        <v>74</v>
      </c>
      <c r="BC6" s="119" t="s">
        <v>74</v>
      </c>
      <c r="BD6" s="120" t="s">
        <v>74</v>
      </c>
      <c r="BE6" s="111"/>
      <c r="BF6" s="112"/>
      <c r="BG6" s="118" t="e">
        <v>#N/A</v>
      </c>
      <c r="BH6" s="119" t="e">
        <v>#N/A</v>
      </c>
      <c r="BI6" s="119" t="e">
        <v>#N/A</v>
      </c>
      <c r="BJ6" s="119" t="e">
        <v>#N/A</v>
      </c>
      <c r="BK6" s="119" t="e">
        <v>#N/A</v>
      </c>
      <c r="BL6" s="119" t="e">
        <v>#N/A</v>
      </c>
      <c r="BM6" s="119" t="e">
        <v>#N/A</v>
      </c>
      <c r="BN6" s="119" t="e">
        <v>#N/A</v>
      </c>
      <c r="BO6" s="119" t="e">
        <v>#N/A</v>
      </c>
      <c r="BP6" s="119" t="e">
        <v>#N/A</v>
      </c>
      <c r="BQ6" s="119" t="e">
        <v>#N/A</v>
      </c>
      <c r="BR6" s="119" t="e">
        <v>#N/A</v>
      </c>
      <c r="BS6" s="119" t="e">
        <v>#N/A</v>
      </c>
      <c r="BT6" s="119" t="e">
        <v>#N/A</v>
      </c>
      <c r="BU6" s="119" t="e">
        <v>#N/A</v>
      </c>
      <c r="BV6" s="119" t="e">
        <v>#N/A</v>
      </c>
      <c r="BW6" s="119" t="e">
        <v>#N/A</v>
      </c>
      <c r="BX6" s="119" t="e">
        <v>#N/A</v>
      </c>
      <c r="BY6" s="119" t="e">
        <v>#N/A</v>
      </c>
      <c r="BZ6" s="120" t="e">
        <v>#N/A</v>
      </c>
      <c r="CA6" s="111"/>
      <c r="CB6" s="117"/>
      <c r="CC6" s="117"/>
      <c r="CD6" s="112"/>
      <c r="CE6" s="116"/>
      <c r="CF6" s="106" t="s">
        <v>71</v>
      </c>
      <c r="CG6" s="107" t="s">
        <v>72</v>
      </c>
      <c r="CH6" s="108" t="s">
        <v>73</v>
      </c>
      <c r="CI6" s="111" t="s">
        <v>71</v>
      </c>
      <c r="CJ6" s="107" t="s">
        <v>72</v>
      </c>
      <c r="CK6" s="108" t="s">
        <v>73</v>
      </c>
      <c r="CL6" s="105"/>
      <c r="CM6" s="116"/>
      <c r="CN6" s="116"/>
      <c r="CO6" s="116"/>
      <c r="CP6" s="116"/>
      <c r="CQ6" s="116"/>
      <c r="CR6" s="116"/>
      <c r="CS6" s="116"/>
      <c r="CT6" s="116"/>
      <c r="CU6" s="38"/>
      <c r="CV6" s="38"/>
      <c r="CW6" s="38"/>
      <c r="CX6" s="39" t="e">
        <v>#N/A</v>
      </c>
      <c r="CY6" s="40" t="e">
        <v>#N/A</v>
      </c>
      <c r="CZ6" s="40" t="e">
        <v>#N/A</v>
      </c>
      <c r="DA6" s="40" t="e">
        <v>#N/A</v>
      </c>
      <c r="DB6" s="41" t="e">
        <v>#N/A</v>
      </c>
    </row>
    <row r="7" spans="2:106" s="18" customFormat="1" ht="26.25" customHeight="1" thickTop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7" t="s">
        <v>17</v>
      </c>
      <c r="Q7" s="7"/>
      <c r="R7" s="7"/>
      <c r="S7" s="140"/>
      <c r="T7" s="140"/>
      <c r="U7" s="140"/>
      <c r="V7" s="140"/>
      <c r="W7" s="140"/>
      <c r="X7" s="140"/>
      <c r="Y7" s="1"/>
      <c r="Z7" s="15"/>
      <c r="AA7" s="13">
        <f>F15</f>
        <v>0</v>
      </c>
      <c r="AB7" s="11">
        <f>J15</f>
        <v>0</v>
      </c>
      <c r="AC7" s="15">
        <f>N15</f>
        <v>0</v>
      </c>
      <c r="AD7" s="15">
        <f>F14</f>
        <v>0</v>
      </c>
      <c r="AE7" s="15">
        <f>J14</f>
        <v>0</v>
      </c>
      <c r="AF7" s="15">
        <f>N14</f>
        <v>0</v>
      </c>
      <c r="AG7" s="62">
        <f>R15</f>
        <v>0</v>
      </c>
      <c r="AH7" s="15">
        <f>I16</f>
        <v>0</v>
      </c>
      <c r="AI7" s="15">
        <f>I17</f>
        <v>0</v>
      </c>
      <c r="AJ7" s="15">
        <f>I18</f>
        <v>0</v>
      </c>
      <c r="AK7" s="15" t="str">
        <f>I19&amp;T19</f>
        <v/>
      </c>
      <c r="AL7" s="15"/>
      <c r="AM7" s="15"/>
      <c r="AN7" s="15">
        <f>I27</f>
        <v>0</v>
      </c>
      <c r="AO7" s="15">
        <f>F33</f>
        <v>0</v>
      </c>
      <c r="AP7" s="15" t="str">
        <f>M35&amp;Q35&amp;U35</f>
        <v/>
      </c>
      <c r="AQ7" s="15">
        <f>I28</f>
        <v>0</v>
      </c>
      <c r="AR7" s="15">
        <f>I29</f>
        <v>0</v>
      </c>
      <c r="AS7" s="15">
        <f>I30</f>
        <v>0</v>
      </c>
      <c r="AT7" s="15">
        <f>I31</f>
        <v>0</v>
      </c>
      <c r="AU7" s="15">
        <f>T31</f>
        <v>0</v>
      </c>
      <c r="AV7" s="15">
        <f>F32</f>
        <v>0</v>
      </c>
      <c r="AW7" s="15">
        <f>Q23</f>
        <v>0</v>
      </c>
      <c r="AX7" s="15" t="str">
        <f>IF(COUNTA(M21)&gt;0,K21,IF(COUNTA(Q21)&gt;0,O21,S21))</f>
        <v>わからない</v>
      </c>
      <c r="AY7" s="15"/>
      <c r="AZ7" s="15" t="str">
        <f>IF(COUNTA(Q24)&gt;0,Q24,"×")</f>
        <v>×</v>
      </c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 t="str">
        <f>IF(COUNTA(Q22)&gt;0,"〇","×")</f>
        <v>×</v>
      </c>
      <c r="CU7" s="18">
        <f>F36</f>
        <v>0</v>
      </c>
      <c r="CV7" s="18">
        <f>S8</f>
        <v>0</v>
      </c>
    </row>
    <row r="8" spans="2:106" s="18" customFormat="1" ht="26.25" customHeight="1" x14ac:dyDescent="0.4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8" t="s">
        <v>10</v>
      </c>
      <c r="Q8" s="8"/>
      <c r="R8" s="8"/>
      <c r="S8" s="141"/>
      <c r="T8" s="141"/>
      <c r="U8" s="141"/>
      <c r="V8" s="141"/>
      <c r="W8" s="141"/>
      <c r="X8" s="141"/>
      <c r="Y8" s="1"/>
      <c r="Z8" s="1"/>
      <c r="AA8" s="13"/>
      <c r="AB8" s="11"/>
      <c r="AC8" s="16"/>
      <c r="AG8" s="59"/>
    </row>
    <row r="9" spans="2:106" s="18" customFormat="1" ht="10.35" customHeight="1" x14ac:dyDescent="0.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"/>
      <c r="Z9" s="1"/>
      <c r="AA9" s="13"/>
      <c r="AB9" s="11"/>
      <c r="AC9" s="16"/>
      <c r="AG9" s="59"/>
    </row>
    <row r="10" spans="2:106" s="18" customFormat="1" ht="19.5" customHeight="1" x14ac:dyDescent="0.4">
      <c r="B10" s="51" t="s">
        <v>116</v>
      </c>
      <c r="C10" s="51"/>
      <c r="D10" s="24"/>
      <c r="E10" s="201" t="s">
        <v>117</v>
      </c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3" t="s">
        <v>78</v>
      </c>
      <c r="U10" s="3"/>
      <c r="V10" s="3"/>
      <c r="W10" s="3"/>
      <c r="X10" s="3"/>
      <c r="Y10" s="1"/>
      <c r="Z10" s="1"/>
      <c r="AA10" s="13"/>
      <c r="AB10" s="11"/>
      <c r="AC10" s="15"/>
      <c r="AG10" s="59"/>
      <c r="AI10" s="18" t="s">
        <v>105</v>
      </c>
    </row>
    <row r="11" spans="2:106" s="18" customFormat="1" ht="19.5" customHeight="1" x14ac:dyDescent="0.4">
      <c r="B11" s="20" t="s">
        <v>79</v>
      </c>
      <c r="C11" s="24"/>
      <c r="D11" s="2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  <c r="U11" s="3"/>
      <c r="V11" s="3"/>
      <c r="W11" s="3"/>
      <c r="X11" s="3"/>
      <c r="Y11" s="1"/>
      <c r="Z11" s="1"/>
      <c r="AA11" s="13"/>
      <c r="AB11" s="11"/>
      <c r="AC11" s="15"/>
      <c r="AG11" s="59"/>
    </row>
    <row r="12" spans="2:106" s="18" customFormat="1" ht="17.25" customHeight="1" x14ac:dyDescent="0.4">
      <c r="B12" s="202" t="s">
        <v>5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1"/>
      <c r="Z12" s="1"/>
      <c r="AA12" s="13"/>
      <c r="AB12" s="11"/>
      <c r="AC12" s="15"/>
      <c r="AG12" s="59"/>
    </row>
    <row r="13" spans="2:106" s="18" customFormat="1" x14ac:dyDescent="0.4">
      <c r="B13" s="190" t="s">
        <v>6</v>
      </c>
      <c r="C13" s="190" t="s">
        <v>80</v>
      </c>
      <c r="D13" s="49"/>
      <c r="E13" s="50"/>
      <c r="F13" s="53" t="s">
        <v>82</v>
      </c>
      <c r="G13" s="54"/>
      <c r="H13" s="54"/>
      <c r="I13" s="55"/>
      <c r="J13" s="56" t="s">
        <v>81</v>
      </c>
      <c r="K13" s="54"/>
      <c r="L13" s="54"/>
      <c r="M13" s="55"/>
      <c r="N13" s="54" t="s">
        <v>83</v>
      </c>
      <c r="O13" s="54"/>
      <c r="P13" s="54"/>
      <c r="Q13" s="57"/>
      <c r="R13" s="195" t="s">
        <v>111</v>
      </c>
      <c r="S13" s="196"/>
      <c r="T13" s="196"/>
      <c r="U13" s="196"/>
      <c r="V13" s="159"/>
      <c r="W13" s="158" t="s">
        <v>95</v>
      </c>
      <c r="X13" s="159"/>
      <c r="Y13" s="1"/>
      <c r="Z13" s="1"/>
      <c r="AA13" s="13"/>
      <c r="AB13" s="12"/>
      <c r="AC13" s="15"/>
      <c r="AG13" s="59"/>
    </row>
    <row r="14" spans="2:106" s="18" customFormat="1" ht="14.1" customHeight="1" x14ac:dyDescent="0.4">
      <c r="B14" s="191"/>
      <c r="C14" s="191"/>
      <c r="D14" s="123" t="s">
        <v>87</v>
      </c>
      <c r="E14" s="124"/>
      <c r="F14" s="175"/>
      <c r="G14" s="176"/>
      <c r="H14" s="176"/>
      <c r="I14" s="177"/>
      <c r="J14" s="178"/>
      <c r="K14" s="138"/>
      <c r="L14" s="138"/>
      <c r="M14" s="179"/>
      <c r="N14" s="138"/>
      <c r="O14" s="138"/>
      <c r="P14" s="138"/>
      <c r="Q14" s="139"/>
      <c r="R14" s="162"/>
      <c r="S14" s="197"/>
      <c r="T14" s="197"/>
      <c r="U14" s="197"/>
      <c r="V14" s="163"/>
      <c r="W14" s="162"/>
      <c r="X14" s="163"/>
      <c r="Y14" s="1"/>
      <c r="Z14" s="1"/>
      <c r="AA14" s="13"/>
      <c r="AB14" s="12"/>
      <c r="AC14" s="15"/>
      <c r="AG14" s="59"/>
    </row>
    <row r="15" spans="2:106" s="18" customFormat="1" ht="36" customHeight="1" x14ac:dyDescent="0.4">
      <c r="B15" s="191"/>
      <c r="C15" s="191"/>
      <c r="D15" s="125" t="s">
        <v>85</v>
      </c>
      <c r="E15" s="126"/>
      <c r="F15" s="145"/>
      <c r="G15" s="146"/>
      <c r="H15" s="146"/>
      <c r="I15" s="193"/>
      <c r="J15" s="194"/>
      <c r="K15" s="146"/>
      <c r="L15" s="146"/>
      <c r="M15" s="193"/>
      <c r="N15" s="146"/>
      <c r="O15" s="146"/>
      <c r="P15" s="146"/>
      <c r="Q15" s="147"/>
      <c r="R15" s="207"/>
      <c r="S15" s="208"/>
      <c r="T15" s="208"/>
      <c r="U15" s="208"/>
      <c r="V15" s="209"/>
      <c r="W15" s="210" t="str">
        <f>IF(R15="","",TEXT(Y3-R15,"yy"))</f>
        <v/>
      </c>
      <c r="X15" s="211"/>
      <c r="Y15" s="1"/>
      <c r="Z15" s="1"/>
      <c r="AA15" s="13"/>
      <c r="AB15" s="12"/>
      <c r="AC15" s="15"/>
      <c r="AG15" s="59"/>
    </row>
    <row r="16" spans="2:106" s="18" customFormat="1" ht="20.100000000000001" customHeight="1" x14ac:dyDescent="0.4">
      <c r="B16" s="191"/>
      <c r="C16" s="190" t="s">
        <v>84</v>
      </c>
      <c r="D16" s="198" t="s">
        <v>52</v>
      </c>
      <c r="E16" s="199"/>
      <c r="F16" s="199"/>
      <c r="G16" s="199"/>
      <c r="H16" s="199"/>
      <c r="I16" s="137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9"/>
      <c r="Y16" s="1"/>
      <c r="Z16" s="1"/>
      <c r="AA16" s="13"/>
      <c r="AB16" s="12"/>
      <c r="AC16" s="15"/>
      <c r="AG16" s="59"/>
    </row>
    <row r="17" spans="2:33" s="18" customFormat="1" ht="26.25" customHeight="1" x14ac:dyDescent="0.4">
      <c r="B17" s="191"/>
      <c r="C17" s="191"/>
      <c r="D17" s="203" t="s">
        <v>112</v>
      </c>
      <c r="E17" s="204"/>
      <c r="F17" s="204"/>
      <c r="G17" s="204"/>
      <c r="H17" s="204"/>
      <c r="I17" s="142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4"/>
      <c r="Y17" s="1"/>
      <c r="Z17" s="1"/>
      <c r="AA17" s="14"/>
      <c r="AB17" s="11"/>
      <c r="AC17" s="15"/>
      <c r="AG17" s="59"/>
    </row>
    <row r="18" spans="2:33" s="18" customFormat="1" ht="26.25" customHeight="1" x14ac:dyDescent="0.4">
      <c r="B18" s="191"/>
      <c r="C18" s="192"/>
      <c r="D18" s="205" t="s">
        <v>113</v>
      </c>
      <c r="E18" s="206"/>
      <c r="F18" s="206"/>
      <c r="G18" s="206"/>
      <c r="H18" s="206"/>
      <c r="I18" s="145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7"/>
      <c r="Y18" s="1"/>
      <c r="Z18" s="1"/>
      <c r="AA18" s="14"/>
      <c r="AB18" s="11"/>
      <c r="AC18" s="15"/>
      <c r="AG18" s="59"/>
    </row>
    <row r="19" spans="2:33" ht="26.25" customHeight="1" x14ac:dyDescent="0.4">
      <c r="B19" s="191"/>
      <c r="C19" s="43" t="s">
        <v>7</v>
      </c>
      <c r="D19" s="10"/>
      <c r="E19" s="46"/>
      <c r="F19" s="150" t="s">
        <v>77</v>
      </c>
      <c r="G19" s="151"/>
      <c r="H19" s="149"/>
      <c r="I19" s="131"/>
      <c r="J19" s="132"/>
      <c r="K19" s="132"/>
      <c r="L19" s="132"/>
      <c r="M19" s="132"/>
      <c r="N19" s="132"/>
      <c r="O19" s="132"/>
      <c r="P19" s="132"/>
      <c r="Q19" s="133"/>
      <c r="R19" s="44" t="s">
        <v>15</v>
      </c>
      <c r="S19" s="42"/>
      <c r="T19" s="131"/>
      <c r="U19" s="132"/>
      <c r="V19" s="132"/>
      <c r="W19" s="132"/>
      <c r="X19" s="133"/>
    </row>
    <row r="20" spans="2:33" ht="26.25" customHeight="1" x14ac:dyDescent="0.4">
      <c r="B20" s="191"/>
      <c r="C20" s="52" t="s">
        <v>75</v>
      </c>
      <c r="D20" s="45"/>
      <c r="E20" s="46"/>
      <c r="F20" s="45"/>
      <c r="G20" s="45"/>
      <c r="H20" s="46"/>
      <c r="I20" s="131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3"/>
    </row>
    <row r="21" spans="2:33" ht="26.25" customHeight="1" x14ac:dyDescent="0.4">
      <c r="B21" s="191"/>
      <c r="C21" s="153" t="s">
        <v>91</v>
      </c>
      <c r="D21" s="154"/>
      <c r="E21" s="154"/>
      <c r="F21" s="154"/>
      <c r="G21" s="154"/>
      <c r="H21" s="154"/>
      <c r="I21" s="154"/>
      <c r="J21" s="155"/>
      <c r="K21" s="188" t="s">
        <v>88</v>
      </c>
      <c r="L21" s="186"/>
      <c r="M21" s="186"/>
      <c r="N21" s="187"/>
      <c r="O21" s="188" t="s">
        <v>89</v>
      </c>
      <c r="P21" s="186"/>
      <c r="Q21" s="186"/>
      <c r="R21" s="187"/>
      <c r="S21" s="188" t="s">
        <v>90</v>
      </c>
      <c r="T21" s="186"/>
      <c r="U21" s="186"/>
      <c r="V21" s="186"/>
      <c r="W21" s="186"/>
      <c r="X21" s="187"/>
      <c r="AB21" s="1"/>
    </row>
    <row r="22" spans="2:33" ht="26.25" customHeight="1" x14ac:dyDescent="0.4">
      <c r="B22" s="191"/>
      <c r="C22" s="153" t="s">
        <v>92</v>
      </c>
      <c r="D22" s="154"/>
      <c r="E22" s="154"/>
      <c r="F22" s="154"/>
      <c r="G22" s="154"/>
      <c r="H22" s="154"/>
      <c r="I22" s="154"/>
      <c r="J22" s="154"/>
      <c r="K22" s="154"/>
      <c r="L22" s="154"/>
      <c r="M22" s="155"/>
      <c r="N22" s="150" t="s">
        <v>93</v>
      </c>
      <c r="O22" s="151"/>
      <c r="P22" s="152"/>
      <c r="Q22" s="148"/>
      <c r="R22" s="149"/>
      <c r="S22" s="150" t="s">
        <v>94</v>
      </c>
      <c r="T22" s="151"/>
      <c r="U22" s="152"/>
      <c r="V22" s="148"/>
      <c r="W22" s="151"/>
      <c r="X22" s="149"/>
      <c r="AB22" s="1"/>
    </row>
    <row r="23" spans="2:33" ht="26.25" customHeight="1" x14ac:dyDescent="0.4">
      <c r="B23" s="191"/>
      <c r="C23" s="48" t="s">
        <v>76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150" t="s">
        <v>93</v>
      </c>
      <c r="O23" s="151"/>
      <c r="P23" s="152"/>
      <c r="Q23" s="148"/>
      <c r="R23" s="149"/>
      <c r="S23" s="150" t="s">
        <v>94</v>
      </c>
      <c r="T23" s="151"/>
      <c r="U23" s="152"/>
      <c r="V23" s="148"/>
      <c r="W23" s="151"/>
      <c r="X23" s="149"/>
      <c r="AB23" s="1"/>
    </row>
    <row r="24" spans="2:33" ht="26.25" customHeight="1" x14ac:dyDescent="0.4">
      <c r="B24" s="191"/>
      <c r="C24" s="47" t="s">
        <v>96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50" t="s">
        <v>97</v>
      </c>
      <c r="O24" s="151"/>
      <c r="P24" s="152"/>
      <c r="Q24" s="148"/>
      <c r="R24" s="149"/>
      <c r="S24" s="150" t="s">
        <v>98</v>
      </c>
      <c r="T24" s="151"/>
      <c r="U24" s="152"/>
      <c r="V24" s="148"/>
      <c r="W24" s="151"/>
      <c r="X24" s="149"/>
      <c r="AB24" s="1"/>
    </row>
    <row r="25" spans="2:33" ht="26.25" customHeight="1" x14ac:dyDescent="0.4">
      <c r="B25" s="212"/>
      <c r="C25" s="128" t="s">
        <v>118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50" t="s">
        <v>93</v>
      </c>
      <c r="O25" s="151"/>
      <c r="P25" s="152"/>
      <c r="Q25" s="148"/>
      <c r="R25" s="149"/>
      <c r="S25" s="150" t="s">
        <v>94</v>
      </c>
      <c r="T25" s="151"/>
      <c r="U25" s="152"/>
      <c r="V25" s="148"/>
      <c r="W25" s="151"/>
      <c r="X25" s="149"/>
      <c r="AB25" s="1"/>
    </row>
    <row r="26" spans="2:33" ht="26.25" customHeight="1" x14ac:dyDescent="0.4">
      <c r="B26" s="213"/>
      <c r="C26" s="47" t="s">
        <v>119</v>
      </c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50" t="s">
        <v>97</v>
      </c>
      <c r="O26" s="151"/>
      <c r="P26" s="152"/>
      <c r="Q26" s="148"/>
      <c r="R26" s="149"/>
      <c r="S26" s="150" t="s">
        <v>98</v>
      </c>
      <c r="T26" s="151"/>
      <c r="U26" s="152"/>
      <c r="V26" s="148"/>
      <c r="W26" s="151"/>
      <c r="X26" s="149"/>
      <c r="AB26" s="1"/>
    </row>
    <row r="27" spans="2:33" ht="26.25" customHeight="1" x14ac:dyDescent="0.4">
      <c r="B27" s="190" t="s">
        <v>9</v>
      </c>
      <c r="C27" s="134" t="s">
        <v>17</v>
      </c>
      <c r="D27" s="135"/>
      <c r="E27" s="135"/>
      <c r="F27" s="135"/>
      <c r="G27" s="135"/>
      <c r="H27" s="136"/>
      <c r="I27" s="131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3"/>
      <c r="AB27" s="1"/>
    </row>
    <row r="28" spans="2:33" ht="19.350000000000001" customHeight="1" x14ac:dyDescent="0.4">
      <c r="B28" s="191"/>
      <c r="C28" s="190" t="s">
        <v>84</v>
      </c>
      <c r="D28" s="198" t="s">
        <v>52</v>
      </c>
      <c r="E28" s="199"/>
      <c r="F28" s="199"/>
      <c r="G28" s="199"/>
      <c r="H28" s="199"/>
      <c r="I28" s="137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9"/>
      <c r="AB28" s="1"/>
    </row>
    <row r="29" spans="2:33" ht="26.25" customHeight="1" x14ac:dyDescent="0.4">
      <c r="B29" s="191"/>
      <c r="C29" s="191"/>
      <c r="D29" s="203" t="s">
        <v>112</v>
      </c>
      <c r="E29" s="204"/>
      <c r="F29" s="204"/>
      <c r="G29" s="204"/>
      <c r="H29" s="204"/>
      <c r="I29" s="142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4"/>
      <c r="AB29" s="1"/>
    </row>
    <row r="30" spans="2:33" ht="26.25" customHeight="1" x14ac:dyDescent="0.4">
      <c r="B30" s="191"/>
      <c r="C30" s="192"/>
      <c r="D30" s="205" t="s">
        <v>113</v>
      </c>
      <c r="E30" s="206"/>
      <c r="F30" s="206"/>
      <c r="G30" s="206"/>
      <c r="H30" s="206"/>
      <c r="I30" s="145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7"/>
      <c r="AB30" s="1"/>
    </row>
    <row r="31" spans="2:33" ht="26.25" customHeight="1" x14ac:dyDescent="0.4">
      <c r="B31" s="191"/>
      <c r="C31" s="43" t="s">
        <v>7</v>
      </c>
      <c r="D31" s="10"/>
      <c r="E31" s="46"/>
      <c r="F31" s="150" t="s">
        <v>101</v>
      </c>
      <c r="G31" s="151"/>
      <c r="H31" s="149"/>
      <c r="I31" s="131"/>
      <c r="J31" s="132"/>
      <c r="K31" s="132"/>
      <c r="L31" s="132"/>
      <c r="M31" s="132"/>
      <c r="N31" s="132"/>
      <c r="O31" s="132"/>
      <c r="P31" s="132"/>
      <c r="Q31" s="133"/>
      <c r="R31" s="150" t="s">
        <v>34</v>
      </c>
      <c r="S31" s="149"/>
      <c r="T31" s="131"/>
      <c r="U31" s="132"/>
      <c r="V31" s="132"/>
      <c r="W31" s="132"/>
      <c r="X31" s="133"/>
      <c r="AB31" s="1"/>
    </row>
    <row r="32" spans="2:33" ht="26.25" customHeight="1" x14ac:dyDescent="0.4">
      <c r="B32" s="191"/>
      <c r="C32" s="150" t="s">
        <v>86</v>
      </c>
      <c r="D32" s="151"/>
      <c r="E32" s="149"/>
      <c r="F32" s="131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3"/>
      <c r="AB32" s="1"/>
    </row>
    <row r="33" spans="2:107" x14ac:dyDescent="0.4">
      <c r="B33" s="191"/>
      <c r="C33" s="190" t="s">
        <v>99</v>
      </c>
      <c r="D33" s="158" t="s">
        <v>11</v>
      </c>
      <c r="E33" s="159"/>
      <c r="F33" s="164"/>
      <c r="G33" s="164"/>
      <c r="H33" s="164"/>
      <c r="I33" s="164"/>
      <c r="J33" s="164"/>
      <c r="K33" s="49"/>
      <c r="L33" s="50"/>
      <c r="M33" s="172" t="s">
        <v>82</v>
      </c>
      <c r="N33" s="173"/>
      <c r="O33" s="173"/>
      <c r="P33" s="174"/>
      <c r="Q33" s="169" t="s">
        <v>81</v>
      </c>
      <c r="R33" s="170"/>
      <c r="S33" s="170"/>
      <c r="T33" s="171"/>
      <c r="U33" s="169" t="s">
        <v>83</v>
      </c>
      <c r="V33" s="170"/>
      <c r="W33" s="170"/>
      <c r="X33" s="185"/>
      <c r="AB33" s="1"/>
    </row>
    <row r="34" spans="2:107" x14ac:dyDescent="0.4">
      <c r="B34" s="191"/>
      <c r="C34" s="191"/>
      <c r="D34" s="160"/>
      <c r="E34" s="161"/>
      <c r="F34" s="165"/>
      <c r="G34" s="165"/>
      <c r="H34" s="165"/>
      <c r="I34" s="165"/>
      <c r="J34" s="165"/>
      <c r="K34" s="167" t="s">
        <v>87</v>
      </c>
      <c r="L34" s="168"/>
      <c r="M34" s="175"/>
      <c r="N34" s="176"/>
      <c r="O34" s="176"/>
      <c r="P34" s="177"/>
      <c r="Q34" s="178"/>
      <c r="R34" s="138"/>
      <c r="S34" s="138"/>
      <c r="T34" s="179"/>
      <c r="U34" s="138"/>
      <c r="V34" s="138"/>
      <c r="W34" s="138"/>
      <c r="X34" s="139"/>
      <c r="AB34" s="1"/>
    </row>
    <row r="35" spans="2:107" ht="36" customHeight="1" x14ac:dyDescent="0.4">
      <c r="B35" s="192"/>
      <c r="C35" s="192"/>
      <c r="D35" s="162"/>
      <c r="E35" s="163"/>
      <c r="F35" s="166"/>
      <c r="G35" s="166"/>
      <c r="H35" s="166"/>
      <c r="I35" s="166"/>
      <c r="J35" s="166"/>
      <c r="K35" s="162" t="s">
        <v>85</v>
      </c>
      <c r="L35" s="163"/>
      <c r="M35" s="180"/>
      <c r="N35" s="181"/>
      <c r="O35" s="181"/>
      <c r="P35" s="182"/>
      <c r="Q35" s="183"/>
      <c r="R35" s="181"/>
      <c r="S35" s="181"/>
      <c r="T35" s="182"/>
      <c r="U35" s="181"/>
      <c r="V35" s="181"/>
      <c r="W35" s="181"/>
      <c r="X35" s="184"/>
      <c r="AB35" s="1"/>
    </row>
    <row r="36" spans="2:107" s="15" customFormat="1" ht="60.4" customHeight="1" x14ac:dyDescent="0.4">
      <c r="B36" s="121" t="s">
        <v>29</v>
      </c>
      <c r="C36" s="156" t="s">
        <v>108</v>
      </c>
      <c r="D36" s="156"/>
      <c r="E36" s="156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"/>
      <c r="Z36" s="1"/>
      <c r="AA36" s="17"/>
      <c r="AB36" s="1"/>
      <c r="AD36" s="18"/>
      <c r="AE36" s="18"/>
      <c r="AF36" s="18"/>
      <c r="AG36" s="60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</row>
    <row r="37" spans="2:107" ht="5.65" customHeight="1" x14ac:dyDescent="0.4">
      <c r="B37" s="9"/>
      <c r="C37" s="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AB37" s="1"/>
    </row>
    <row r="38" spans="2:107" ht="19.350000000000001" customHeight="1" x14ac:dyDescent="0.4">
      <c r="B38" s="25" t="s">
        <v>13</v>
      </c>
      <c r="C38" s="61" t="s">
        <v>107</v>
      </c>
      <c r="D38" s="19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AB38" s="1"/>
    </row>
    <row r="39" spans="2:107" ht="19.350000000000001" customHeight="1" x14ac:dyDescent="0.4">
      <c r="B39" s="122"/>
      <c r="C39" s="61" t="s">
        <v>114</v>
      </c>
      <c r="D39" s="19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AB39" s="1"/>
    </row>
    <row r="40" spans="2:107" ht="19.350000000000001" customHeight="1" x14ac:dyDescent="0.4">
      <c r="B40" s="122"/>
      <c r="C40" s="61" t="s">
        <v>115</v>
      </c>
      <c r="D40" s="19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AB40" s="1"/>
    </row>
    <row r="41" spans="2:107" ht="19.350000000000001" customHeight="1" x14ac:dyDescent="0.4">
      <c r="B41" s="127"/>
      <c r="C41" s="61" t="s">
        <v>120</v>
      </c>
      <c r="D41" s="19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AB41" s="1"/>
    </row>
    <row r="42" spans="2:107" ht="18.600000000000001" customHeight="1" x14ac:dyDescent="0.4">
      <c r="B42" s="25" t="s">
        <v>13</v>
      </c>
      <c r="C42" s="189" t="s">
        <v>12</v>
      </c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AB42" s="1"/>
    </row>
    <row r="43" spans="2:107" ht="32.25" customHeight="1" x14ac:dyDescent="0.4">
      <c r="AB43" s="1"/>
    </row>
    <row r="44" spans="2:107" ht="19.5" customHeight="1" x14ac:dyDescent="0.4">
      <c r="AB44" s="1"/>
    </row>
    <row r="45" spans="2:107" x14ac:dyDescent="0.4">
      <c r="AB45" s="1"/>
    </row>
    <row r="46" spans="2:107" x14ac:dyDescent="0.4">
      <c r="AB46" s="1"/>
    </row>
    <row r="50" spans="28:28" x14ac:dyDescent="0.4">
      <c r="AB50" s="1"/>
    </row>
  </sheetData>
  <mergeCells count="89">
    <mergeCell ref="B13:B26"/>
    <mergeCell ref="N25:P25"/>
    <mergeCell ref="Q25:R25"/>
    <mergeCell ref="S25:U25"/>
    <mergeCell ref="V25:X25"/>
    <mergeCell ref="N26:P26"/>
    <mergeCell ref="Q26:R26"/>
    <mergeCell ref="S26:U26"/>
    <mergeCell ref="V26:X26"/>
    <mergeCell ref="B1:X1"/>
    <mergeCell ref="E10:S10"/>
    <mergeCell ref="B12:X12"/>
    <mergeCell ref="B27:B35"/>
    <mergeCell ref="C28:C30"/>
    <mergeCell ref="D17:H17"/>
    <mergeCell ref="D18:H18"/>
    <mergeCell ref="R15:V15"/>
    <mergeCell ref="W15:X15"/>
    <mergeCell ref="V22:X22"/>
    <mergeCell ref="Q22:R22"/>
    <mergeCell ref="D28:H28"/>
    <mergeCell ref="D29:H29"/>
    <mergeCell ref="D30:H30"/>
    <mergeCell ref="S24:U24"/>
    <mergeCell ref="C42:X42"/>
    <mergeCell ref="C16:C18"/>
    <mergeCell ref="C13:C15"/>
    <mergeCell ref="N15:Q15"/>
    <mergeCell ref="Q21:R21"/>
    <mergeCell ref="S21:U21"/>
    <mergeCell ref="V21:X21"/>
    <mergeCell ref="C33:C35"/>
    <mergeCell ref="F14:I14"/>
    <mergeCell ref="J14:M14"/>
    <mergeCell ref="N14:Q14"/>
    <mergeCell ref="F15:I15"/>
    <mergeCell ref="J15:M15"/>
    <mergeCell ref="R13:V14"/>
    <mergeCell ref="W13:X14"/>
    <mergeCell ref="D16:H16"/>
    <mergeCell ref="V24:X24"/>
    <mergeCell ref="N22:P22"/>
    <mergeCell ref="S22:U22"/>
    <mergeCell ref="F19:H19"/>
    <mergeCell ref="M21:N21"/>
    <mergeCell ref="K21:L21"/>
    <mergeCell ref="O21:P21"/>
    <mergeCell ref="N24:P24"/>
    <mergeCell ref="Q24:R24"/>
    <mergeCell ref="C32:E32"/>
    <mergeCell ref="F32:X32"/>
    <mergeCell ref="I28:X28"/>
    <mergeCell ref="I29:X29"/>
    <mergeCell ref="I30:X30"/>
    <mergeCell ref="F31:H31"/>
    <mergeCell ref="I31:Q31"/>
    <mergeCell ref="T31:X31"/>
    <mergeCell ref="R31:S31"/>
    <mergeCell ref="C36:E36"/>
    <mergeCell ref="F36:X36"/>
    <mergeCell ref="D33:E35"/>
    <mergeCell ref="F33:J35"/>
    <mergeCell ref="K35:L35"/>
    <mergeCell ref="K34:L34"/>
    <mergeCell ref="Q33:T33"/>
    <mergeCell ref="M33:P33"/>
    <mergeCell ref="M34:P34"/>
    <mergeCell ref="Q34:T34"/>
    <mergeCell ref="U34:X34"/>
    <mergeCell ref="M35:P35"/>
    <mergeCell ref="Q35:T35"/>
    <mergeCell ref="U35:X35"/>
    <mergeCell ref="U33:X33"/>
    <mergeCell ref="I27:X27"/>
    <mergeCell ref="C27:H27"/>
    <mergeCell ref="I16:X16"/>
    <mergeCell ref="S7:X7"/>
    <mergeCell ref="S8:X8"/>
    <mergeCell ref="I19:Q19"/>
    <mergeCell ref="T19:X19"/>
    <mergeCell ref="I20:X20"/>
    <mergeCell ref="I17:X17"/>
    <mergeCell ref="I18:X18"/>
    <mergeCell ref="Q23:R23"/>
    <mergeCell ref="S23:U23"/>
    <mergeCell ref="V23:X23"/>
    <mergeCell ref="N23:P23"/>
    <mergeCell ref="C22:M22"/>
    <mergeCell ref="C21:J21"/>
  </mergeCells>
  <phoneticPr fontId="1"/>
  <printOptions horizontalCentered="1" verticalCentered="1"/>
  <pageMargins left="0.78740157480314965" right="0.78740157480314965" top="0.78740157480314965" bottom="0.59055118110236227" header="0" footer="0"/>
  <pageSetup paperSize="9" scale="80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【A1】林業就業支援 </vt:lpstr>
      <vt:lpstr>'【A1】林業就業支援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宮﨑　聖士</cp:lastModifiedBy>
  <cp:lastPrinted>2026-02-18T05:57:20Z</cp:lastPrinted>
  <dcterms:created xsi:type="dcterms:W3CDTF">2022-11-22T06:55:55Z</dcterms:created>
  <dcterms:modified xsi:type="dcterms:W3CDTF">2026-02-18T05:57:25Z</dcterms:modified>
</cp:coreProperties>
</file>