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2.41.141\disk1\薬事グループ\★★電子処方箋補助事業\★★仕入控除税額\R7\01_定める要綱、実施通知\"/>
    </mc:Choice>
  </mc:AlternateContent>
  <xr:revisionPtr revIDLastSave="0" documentId="13_ncr:1_{27FB1444-73E7-4392-B5EB-35AC56C08ED9}" xr6:coauthVersionLast="47" xr6:coauthVersionMax="47" xr10:uidLastSave="{00000000-0000-0000-0000-000000000000}"/>
  <bookViews>
    <workbookView xWindow="-120" yWindow="-120" windowWidth="29040" windowHeight="15720" activeTab="1" xr2:uid="{00000000-000D-0000-FFFF-FFFF00000000}"/>
  </bookViews>
  <sheets>
    <sheet name="鑑" sheetId="1" r:id="rId1"/>
    <sheet name="別紙（入力シート）" sheetId="2" r:id="rId2"/>
    <sheet name="入力データ" sheetId="3" state="hidden" r:id="rId3"/>
  </sheets>
  <definedNames>
    <definedName name="_xlnm.Print_Area" localSheetId="0">鑑!$A$1:$AF$35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 r="T14" i="2"/>
  <c r="T15" i="2"/>
  <c r="T16" i="2"/>
  <c r="T17" i="2"/>
  <c r="T18" i="2"/>
  <c r="T19" i="2"/>
  <c r="T20" i="2"/>
  <c r="T21" i="2"/>
  <c r="T22" i="2"/>
  <c r="T23" i="2"/>
  <c r="T24" i="2"/>
  <c r="T25" i="2"/>
  <c r="T26" i="2"/>
  <c r="T27" i="2"/>
  <c r="T28" i="2"/>
  <c r="T29" i="2"/>
  <c r="T30" i="2"/>
  <c r="T31" i="2"/>
  <c r="T32" i="2"/>
  <c r="T33" i="2"/>
  <c r="T34" i="2"/>
  <c r="T13" i="2"/>
  <c r="T12" i="2"/>
  <c r="T8" i="2"/>
  <c r="T7" i="2"/>
  <c r="W2" i="1" l="1"/>
  <c r="Q7" i="1"/>
  <c r="Q6" i="1"/>
  <c r="I13" i="2"/>
  <c r="I14" i="2"/>
  <c r="I15" i="2"/>
  <c r="I16" i="2"/>
  <c r="I17" i="2"/>
  <c r="I18" i="2"/>
  <c r="H18" i="2" s="1"/>
  <c r="I19" i="2"/>
  <c r="I20" i="2"/>
  <c r="H20" i="2" s="1"/>
  <c r="I21" i="2"/>
  <c r="I22" i="2"/>
  <c r="I23" i="2"/>
  <c r="I24" i="2"/>
  <c r="I25" i="2"/>
  <c r="I26" i="2"/>
  <c r="H26" i="2" s="1"/>
  <c r="I27" i="2"/>
  <c r="I28" i="2"/>
  <c r="H28" i="2" s="1"/>
  <c r="I29" i="2"/>
  <c r="I30" i="2"/>
  <c r="I31" i="2"/>
  <c r="I32" i="2"/>
  <c r="I33" i="2"/>
  <c r="I34" i="2"/>
  <c r="H34" i="2" s="1"/>
  <c r="I35" i="2"/>
  <c r="I36" i="2"/>
  <c r="H36" i="2" s="1"/>
  <c r="I37" i="2"/>
  <c r="I38" i="2"/>
  <c r="I39" i="2"/>
  <c r="I40" i="2"/>
  <c r="I41" i="2"/>
  <c r="I42" i="2"/>
  <c r="H42" i="2" s="1"/>
  <c r="I43" i="2"/>
  <c r="I44" i="2"/>
  <c r="H44" i="2" s="1"/>
  <c r="I45" i="2"/>
  <c r="I46" i="2"/>
  <c r="I47" i="2"/>
  <c r="I48" i="2"/>
  <c r="I49" i="2"/>
  <c r="I50" i="2"/>
  <c r="H50" i="2" s="1"/>
  <c r="I51" i="2"/>
  <c r="I52" i="2"/>
  <c r="H52" i="2" s="1"/>
  <c r="I53" i="2"/>
  <c r="I54" i="2"/>
  <c r="I55" i="2"/>
  <c r="I56" i="2"/>
  <c r="I57" i="2"/>
  <c r="I58" i="2"/>
  <c r="H58" i="2" s="1"/>
  <c r="I59" i="2"/>
  <c r="I60" i="2"/>
  <c r="H60" i="2" s="1"/>
  <c r="I61" i="2"/>
  <c r="I62" i="2"/>
  <c r="I63" i="2"/>
  <c r="I64" i="2"/>
  <c r="I65" i="2"/>
  <c r="I66" i="2"/>
  <c r="H66" i="2" s="1"/>
  <c r="I67" i="2"/>
  <c r="I68" i="2"/>
  <c r="H68" i="2" s="1"/>
  <c r="I69" i="2"/>
  <c r="I70" i="2"/>
  <c r="I71" i="2"/>
  <c r="I72" i="2"/>
  <c r="I73" i="2"/>
  <c r="I74" i="2"/>
  <c r="H74" i="2" s="1"/>
  <c r="I75" i="2"/>
  <c r="I76" i="2"/>
  <c r="H76" i="2" s="1"/>
  <c r="I77" i="2"/>
  <c r="I78" i="2"/>
  <c r="I79" i="2"/>
  <c r="I80" i="2"/>
  <c r="I81" i="2"/>
  <c r="I82" i="2"/>
  <c r="H82" i="2" s="1"/>
  <c r="I83" i="2"/>
  <c r="I84" i="2"/>
  <c r="H84" i="2" s="1"/>
  <c r="I85" i="2"/>
  <c r="I86" i="2"/>
  <c r="I87" i="2"/>
  <c r="I88" i="2"/>
  <c r="I89" i="2"/>
  <c r="I90" i="2"/>
  <c r="H90" i="2" s="1"/>
  <c r="I91" i="2"/>
  <c r="I92" i="2"/>
  <c r="H92" i="2" s="1"/>
  <c r="I93" i="2"/>
  <c r="I94" i="2"/>
  <c r="I95" i="2"/>
  <c r="I96" i="2"/>
  <c r="I97" i="2"/>
  <c r="I98" i="2"/>
  <c r="H98" i="2" s="1"/>
  <c r="I99" i="2"/>
  <c r="I100" i="2"/>
  <c r="H100" i="2" s="1"/>
  <c r="I101" i="2"/>
  <c r="I102" i="2"/>
  <c r="I103" i="2"/>
  <c r="I104" i="2"/>
  <c r="I105" i="2"/>
  <c r="I106" i="2"/>
  <c r="H106" i="2" s="1"/>
  <c r="I107" i="2"/>
  <c r="I108" i="2"/>
  <c r="H108" i="2" s="1"/>
  <c r="I109" i="2"/>
  <c r="I110" i="2"/>
  <c r="I111" i="2"/>
  <c r="I112" i="2"/>
  <c r="I113" i="2"/>
  <c r="I114" i="2"/>
  <c r="H114" i="2" s="1"/>
  <c r="I115" i="2"/>
  <c r="I116" i="2"/>
  <c r="H116" i="2" s="1"/>
  <c r="I117" i="2"/>
  <c r="I118" i="2"/>
  <c r="I119" i="2"/>
  <c r="I120" i="2"/>
  <c r="I121" i="2"/>
  <c r="I122" i="2"/>
  <c r="H122" i="2" s="1"/>
  <c r="I123" i="2"/>
  <c r="I124" i="2"/>
  <c r="H124" i="2" s="1"/>
  <c r="I125" i="2"/>
  <c r="I126" i="2"/>
  <c r="I127" i="2"/>
  <c r="I128" i="2"/>
  <c r="I129" i="2"/>
  <c r="I130" i="2"/>
  <c r="H130" i="2" s="1"/>
  <c r="I131" i="2"/>
  <c r="I132" i="2"/>
  <c r="H132" i="2" s="1"/>
  <c r="I133" i="2"/>
  <c r="I134" i="2"/>
  <c r="I135" i="2"/>
  <c r="I136" i="2"/>
  <c r="I137" i="2"/>
  <c r="I138" i="2"/>
  <c r="H138" i="2" s="1"/>
  <c r="I139" i="2"/>
  <c r="I140" i="2"/>
  <c r="H140" i="2" s="1"/>
  <c r="I141" i="2"/>
  <c r="I142" i="2"/>
  <c r="I143" i="2"/>
  <c r="I144" i="2"/>
  <c r="I145" i="2"/>
  <c r="I146" i="2"/>
  <c r="H146" i="2" s="1"/>
  <c r="I147" i="2"/>
  <c r="I148" i="2"/>
  <c r="H148" i="2" s="1"/>
  <c r="I149" i="2"/>
  <c r="I150" i="2"/>
  <c r="I151" i="2"/>
  <c r="I152" i="2"/>
  <c r="I153" i="2"/>
  <c r="I154" i="2"/>
  <c r="H154" i="2" s="1"/>
  <c r="I155" i="2"/>
  <c r="I156" i="2"/>
  <c r="H156" i="2" s="1"/>
  <c r="I157" i="2"/>
  <c r="I158" i="2"/>
  <c r="I159" i="2"/>
  <c r="I160" i="2"/>
  <c r="I161" i="2"/>
  <c r="I162" i="2"/>
  <c r="H162" i="2" s="1"/>
  <c r="I163" i="2"/>
  <c r="I164" i="2"/>
  <c r="H164" i="2" s="1"/>
  <c r="I165" i="2"/>
  <c r="I166" i="2"/>
  <c r="I167" i="2"/>
  <c r="I168" i="2"/>
  <c r="I169" i="2"/>
  <c r="I170" i="2"/>
  <c r="H170" i="2" s="1"/>
  <c r="I171" i="2"/>
  <c r="I172" i="2"/>
  <c r="H172" i="2" s="1"/>
  <c r="I173" i="2"/>
  <c r="I174" i="2"/>
  <c r="I175" i="2"/>
  <c r="I176" i="2"/>
  <c r="I177" i="2"/>
  <c r="I178" i="2"/>
  <c r="H178" i="2" s="1"/>
  <c r="I179" i="2"/>
  <c r="I180" i="2"/>
  <c r="H180" i="2" s="1"/>
  <c r="I181" i="2"/>
  <c r="I182" i="2"/>
  <c r="I183" i="2"/>
  <c r="I184" i="2"/>
  <c r="I185" i="2"/>
  <c r="I186" i="2"/>
  <c r="H186" i="2" s="1"/>
  <c r="I187" i="2"/>
  <c r="I188" i="2"/>
  <c r="H188" i="2" s="1"/>
  <c r="I189" i="2"/>
  <c r="I190" i="2"/>
  <c r="I191" i="2"/>
  <c r="I192" i="2"/>
  <c r="I193" i="2"/>
  <c r="I194" i="2"/>
  <c r="H194" i="2" s="1"/>
  <c r="I195" i="2"/>
  <c r="I196" i="2"/>
  <c r="H196" i="2" s="1"/>
  <c r="I197" i="2"/>
  <c r="I198" i="2"/>
  <c r="I199" i="2"/>
  <c r="I200" i="2"/>
  <c r="I201" i="2"/>
  <c r="I202" i="2"/>
  <c r="H202" i="2" s="1"/>
  <c r="I203" i="2"/>
  <c r="I204" i="2"/>
  <c r="H204" i="2" s="1"/>
  <c r="I205" i="2"/>
  <c r="I206" i="2"/>
  <c r="I207" i="2"/>
  <c r="I208" i="2"/>
  <c r="I209" i="2"/>
  <c r="I210" i="2"/>
  <c r="H210" i="2" s="1"/>
  <c r="I211" i="2"/>
  <c r="I212" i="2"/>
  <c r="H212" i="2" s="1"/>
  <c r="I213" i="2"/>
  <c r="I214" i="2"/>
  <c r="I215" i="2"/>
  <c r="I216" i="2"/>
  <c r="I217" i="2"/>
  <c r="I218" i="2"/>
  <c r="H218" i="2" s="1"/>
  <c r="I219" i="2"/>
  <c r="I220" i="2"/>
  <c r="H220" i="2" s="1"/>
  <c r="I221" i="2"/>
  <c r="I222" i="2"/>
  <c r="I223" i="2"/>
  <c r="I224" i="2"/>
  <c r="I225" i="2"/>
  <c r="I226" i="2"/>
  <c r="H226" i="2" s="1"/>
  <c r="I227" i="2"/>
  <c r="I228" i="2"/>
  <c r="H228" i="2" s="1"/>
  <c r="I229" i="2"/>
  <c r="I230" i="2"/>
  <c r="I231" i="2"/>
  <c r="I232" i="2"/>
  <c r="I233" i="2"/>
  <c r="I234" i="2"/>
  <c r="H234" i="2" s="1"/>
  <c r="I235" i="2"/>
  <c r="I236" i="2"/>
  <c r="H236" i="2" s="1"/>
  <c r="I237" i="2"/>
  <c r="I238" i="2"/>
  <c r="I239" i="2"/>
  <c r="I240" i="2"/>
  <c r="I241" i="2"/>
  <c r="I242" i="2"/>
  <c r="H242" i="2" s="1"/>
  <c r="I243" i="2"/>
  <c r="I244" i="2"/>
  <c r="H244" i="2" s="1"/>
  <c r="I245" i="2"/>
  <c r="I246" i="2"/>
  <c r="I247" i="2"/>
  <c r="I248" i="2"/>
  <c r="I249" i="2"/>
  <c r="I250" i="2"/>
  <c r="H250" i="2" s="1"/>
  <c r="I251" i="2"/>
  <c r="I252" i="2"/>
  <c r="H252" i="2" s="1"/>
  <c r="I253" i="2"/>
  <c r="I254" i="2"/>
  <c r="I255" i="2"/>
  <c r="I256" i="2"/>
  <c r="I257" i="2"/>
  <c r="I258" i="2"/>
  <c r="H258" i="2" s="1"/>
  <c r="I259" i="2"/>
  <c r="I260" i="2"/>
  <c r="H260" i="2" s="1"/>
  <c r="I261" i="2"/>
  <c r="Q264" i="2"/>
  <c r="I264" i="2"/>
  <c r="H264" i="2"/>
  <c r="E264" i="2"/>
  <c r="Q263" i="2"/>
  <c r="I263" i="2"/>
  <c r="H263" i="2"/>
  <c r="E263" i="2"/>
  <c r="Q262" i="2"/>
  <c r="E262" i="2"/>
  <c r="L261" i="2"/>
  <c r="H261" i="2"/>
  <c r="C261" i="2"/>
  <c r="T261" i="2" s="1"/>
  <c r="L260" i="2"/>
  <c r="C260" i="2"/>
  <c r="T260" i="2" s="1"/>
  <c r="L259" i="2"/>
  <c r="H259" i="2"/>
  <c r="C259" i="2"/>
  <c r="T259" i="2" s="1"/>
  <c r="L258" i="2"/>
  <c r="C258" i="2"/>
  <c r="T258" i="2" s="1"/>
  <c r="L257" i="2"/>
  <c r="H257" i="2"/>
  <c r="C257" i="2"/>
  <c r="T257" i="2" s="1"/>
  <c r="L256" i="2"/>
  <c r="H256" i="2"/>
  <c r="C256" i="2"/>
  <c r="T256" i="2" s="1"/>
  <c r="L255" i="2"/>
  <c r="H255" i="2"/>
  <c r="C255" i="2"/>
  <c r="T255" i="2" s="1"/>
  <c r="L254" i="2"/>
  <c r="H254" i="2"/>
  <c r="C254" i="2"/>
  <c r="T254" i="2" s="1"/>
  <c r="L253" i="2"/>
  <c r="H253" i="2"/>
  <c r="C253" i="2"/>
  <c r="T253" i="2" s="1"/>
  <c r="L252" i="2"/>
  <c r="C252" i="2"/>
  <c r="T252" i="2" s="1"/>
  <c r="L251" i="2"/>
  <c r="H251" i="2"/>
  <c r="C251" i="2"/>
  <c r="T251" i="2" s="1"/>
  <c r="L250" i="2"/>
  <c r="C250" i="2"/>
  <c r="T250" i="2" s="1"/>
  <c r="L249" i="2"/>
  <c r="H249" i="2"/>
  <c r="C249" i="2"/>
  <c r="T249" i="2" s="1"/>
  <c r="L248" i="2"/>
  <c r="H248" i="2"/>
  <c r="C248" i="2"/>
  <c r="T248" i="2" s="1"/>
  <c r="L247" i="2"/>
  <c r="H247" i="2"/>
  <c r="C247" i="2"/>
  <c r="T247" i="2" s="1"/>
  <c r="L246" i="2"/>
  <c r="H246" i="2"/>
  <c r="C246" i="2"/>
  <c r="T246" i="2" s="1"/>
  <c r="L245" i="2"/>
  <c r="H245" i="2"/>
  <c r="C245" i="2"/>
  <c r="T245" i="2" s="1"/>
  <c r="L244" i="2"/>
  <c r="C244" i="2"/>
  <c r="T244" i="2" s="1"/>
  <c r="L243" i="2"/>
  <c r="H243" i="2"/>
  <c r="C243" i="2"/>
  <c r="T243" i="2" s="1"/>
  <c r="L242" i="2"/>
  <c r="C242" i="2"/>
  <c r="T242" i="2" s="1"/>
  <c r="L241" i="2"/>
  <c r="H241" i="2"/>
  <c r="C241" i="2"/>
  <c r="T241" i="2" s="1"/>
  <c r="L240" i="2"/>
  <c r="H240" i="2"/>
  <c r="C240" i="2"/>
  <c r="T240" i="2" s="1"/>
  <c r="L239" i="2"/>
  <c r="H239" i="2"/>
  <c r="C239" i="2"/>
  <c r="T239" i="2" s="1"/>
  <c r="L238" i="2"/>
  <c r="H238" i="2"/>
  <c r="C238" i="2"/>
  <c r="T238" i="2" s="1"/>
  <c r="L237" i="2"/>
  <c r="H237" i="2"/>
  <c r="C237" i="2"/>
  <c r="T237" i="2" s="1"/>
  <c r="L236" i="2"/>
  <c r="C236" i="2"/>
  <c r="T236" i="2" s="1"/>
  <c r="L235" i="2"/>
  <c r="H235" i="2"/>
  <c r="C235" i="2"/>
  <c r="T235" i="2" s="1"/>
  <c r="L234" i="2"/>
  <c r="C234" i="2"/>
  <c r="T234" i="2" s="1"/>
  <c r="L233" i="2"/>
  <c r="H233" i="2"/>
  <c r="C233" i="2"/>
  <c r="T233" i="2" s="1"/>
  <c r="L232" i="2"/>
  <c r="H232" i="2"/>
  <c r="C232" i="2"/>
  <c r="T232" i="2" s="1"/>
  <c r="L231" i="2"/>
  <c r="H231" i="2"/>
  <c r="C231" i="2"/>
  <c r="T231" i="2" s="1"/>
  <c r="L230" i="2"/>
  <c r="H230" i="2"/>
  <c r="C230" i="2"/>
  <c r="T230" i="2" s="1"/>
  <c r="L229" i="2"/>
  <c r="H229" i="2"/>
  <c r="C229" i="2"/>
  <c r="T229" i="2" s="1"/>
  <c r="L228" i="2"/>
  <c r="C228" i="2"/>
  <c r="T228" i="2" s="1"/>
  <c r="L227" i="2"/>
  <c r="H227" i="2"/>
  <c r="C227" i="2"/>
  <c r="T227" i="2" s="1"/>
  <c r="L226" i="2"/>
  <c r="C226" i="2"/>
  <c r="T226" i="2" s="1"/>
  <c r="L225" i="2"/>
  <c r="H225" i="2"/>
  <c r="C225" i="2"/>
  <c r="T225" i="2" s="1"/>
  <c r="L224" i="2"/>
  <c r="H224" i="2"/>
  <c r="C224" i="2"/>
  <c r="T224" i="2" s="1"/>
  <c r="L223" i="2"/>
  <c r="H223" i="2"/>
  <c r="C223" i="2"/>
  <c r="T223" i="2" s="1"/>
  <c r="L222" i="2"/>
  <c r="H222" i="2"/>
  <c r="C222" i="2"/>
  <c r="T222" i="2" s="1"/>
  <c r="L221" i="2"/>
  <c r="H221" i="2"/>
  <c r="C221" i="2"/>
  <c r="T221" i="2" s="1"/>
  <c r="L220" i="2"/>
  <c r="C220" i="2"/>
  <c r="T220" i="2" s="1"/>
  <c r="L219" i="2"/>
  <c r="H219" i="2"/>
  <c r="C219" i="2"/>
  <c r="T219" i="2" s="1"/>
  <c r="L218" i="2"/>
  <c r="C218" i="2"/>
  <c r="T218" i="2" s="1"/>
  <c r="L217" i="2"/>
  <c r="H217" i="2"/>
  <c r="C217" i="2"/>
  <c r="T217" i="2" s="1"/>
  <c r="L216" i="2"/>
  <c r="H216" i="2"/>
  <c r="C216" i="2"/>
  <c r="T216" i="2" s="1"/>
  <c r="L215" i="2"/>
  <c r="H215" i="2"/>
  <c r="C215" i="2"/>
  <c r="T215" i="2" s="1"/>
  <c r="L214" i="2"/>
  <c r="H214" i="2"/>
  <c r="C214" i="2"/>
  <c r="T214" i="2" s="1"/>
  <c r="L213" i="2"/>
  <c r="H213" i="2"/>
  <c r="C213" i="2"/>
  <c r="T213" i="2" s="1"/>
  <c r="L212" i="2"/>
  <c r="C212" i="2"/>
  <c r="T212" i="2" s="1"/>
  <c r="L211" i="2"/>
  <c r="H211" i="2"/>
  <c r="C211" i="2"/>
  <c r="T211" i="2" s="1"/>
  <c r="L210" i="2"/>
  <c r="C210" i="2"/>
  <c r="T210" i="2" s="1"/>
  <c r="L209" i="2"/>
  <c r="H209" i="2"/>
  <c r="C209" i="2"/>
  <c r="T209" i="2" s="1"/>
  <c r="L208" i="2"/>
  <c r="H208" i="2"/>
  <c r="C208" i="2"/>
  <c r="T208" i="2" s="1"/>
  <c r="L207" i="2"/>
  <c r="H207" i="2"/>
  <c r="C207" i="2"/>
  <c r="T207" i="2" s="1"/>
  <c r="L206" i="2"/>
  <c r="H206" i="2"/>
  <c r="C206" i="2"/>
  <c r="T206" i="2" s="1"/>
  <c r="L205" i="2"/>
  <c r="H205" i="2"/>
  <c r="C205" i="2"/>
  <c r="T205" i="2" s="1"/>
  <c r="L204" i="2"/>
  <c r="C204" i="2"/>
  <c r="T204" i="2" s="1"/>
  <c r="L203" i="2"/>
  <c r="H203" i="2"/>
  <c r="C203" i="2"/>
  <c r="T203" i="2" s="1"/>
  <c r="L202" i="2"/>
  <c r="C202" i="2"/>
  <c r="T202" i="2" s="1"/>
  <c r="L201" i="2"/>
  <c r="H201" i="2"/>
  <c r="C201" i="2"/>
  <c r="T201" i="2" s="1"/>
  <c r="L200" i="2"/>
  <c r="H200" i="2"/>
  <c r="C200" i="2"/>
  <c r="T200" i="2" s="1"/>
  <c r="L199" i="2"/>
  <c r="H199" i="2"/>
  <c r="C199" i="2"/>
  <c r="T199" i="2" s="1"/>
  <c r="L198" i="2"/>
  <c r="H198" i="2"/>
  <c r="C198" i="2"/>
  <c r="T198" i="2" s="1"/>
  <c r="L197" i="2"/>
  <c r="H197" i="2"/>
  <c r="C197" i="2"/>
  <c r="T197" i="2" s="1"/>
  <c r="L196" i="2"/>
  <c r="C196" i="2"/>
  <c r="T196" i="2" s="1"/>
  <c r="L195" i="2"/>
  <c r="H195" i="2"/>
  <c r="C195" i="2"/>
  <c r="T195" i="2" s="1"/>
  <c r="L194" i="2"/>
  <c r="C194" i="2"/>
  <c r="T194" i="2" s="1"/>
  <c r="L193" i="2"/>
  <c r="H193" i="2"/>
  <c r="C193" i="2"/>
  <c r="T193" i="2" s="1"/>
  <c r="L192" i="2"/>
  <c r="H192" i="2"/>
  <c r="C192" i="2"/>
  <c r="T192" i="2" s="1"/>
  <c r="L191" i="2"/>
  <c r="H191" i="2"/>
  <c r="C191" i="2"/>
  <c r="T191" i="2" s="1"/>
  <c r="L190" i="2"/>
  <c r="H190" i="2"/>
  <c r="C190" i="2"/>
  <c r="T190" i="2" s="1"/>
  <c r="L189" i="2"/>
  <c r="H189" i="2"/>
  <c r="C189" i="2"/>
  <c r="T189" i="2" s="1"/>
  <c r="L188" i="2"/>
  <c r="C188" i="2"/>
  <c r="T188" i="2" s="1"/>
  <c r="L187" i="2"/>
  <c r="H187" i="2"/>
  <c r="C187" i="2"/>
  <c r="T187" i="2" s="1"/>
  <c r="L186" i="2"/>
  <c r="C186" i="2"/>
  <c r="T186" i="2" s="1"/>
  <c r="L185" i="2"/>
  <c r="H185" i="2"/>
  <c r="C185" i="2"/>
  <c r="T185" i="2" s="1"/>
  <c r="L184" i="2"/>
  <c r="H184" i="2"/>
  <c r="C184" i="2"/>
  <c r="T184" i="2" s="1"/>
  <c r="L183" i="2"/>
  <c r="H183" i="2"/>
  <c r="C183" i="2"/>
  <c r="T183" i="2" s="1"/>
  <c r="L182" i="2"/>
  <c r="H182" i="2"/>
  <c r="C182" i="2"/>
  <c r="T182" i="2" s="1"/>
  <c r="L181" i="2"/>
  <c r="H181" i="2"/>
  <c r="C181" i="2"/>
  <c r="T181" i="2" s="1"/>
  <c r="L180" i="2"/>
  <c r="C180" i="2"/>
  <c r="T180" i="2" s="1"/>
  <c r="L179" i="2"/>
  <c r="H179" i="2"/>
  <c r="C179" i="2"/>
  <c r="T179" i="2" s="1"/>
  <c r="L178" i="2"/>
  <c r="C178" i="2"/>
  <c r="T178" i="2" s="1"/>
  <c r="L177" i="2"/>
  <c r="H177" i="2"/>
  <c r="C177" i="2"/>
  <c r="T177" i="2" s="1"/>
  <c r="L176" i="2"/>
  <c r="H176" i="2"/>
  <c r="C176" i="2"/>
  <c r="T176" i="2" s="1"/>
  <c r="L175" i="2"/>
  <c r="H175" i="2"/>
  <c r="C175" i="2"/>
  <c r="T175" i="2" s="1"/>
  <c r="L174" i="2"/>
  <c r="H174" i="2"/>
  <c r="C174" i="2"/>
  <c r="T174" i="2" s="1"/>
  <c r="L173" i="2"/>
  <c r="H173" i="2"/>
  <c r="C173" i="2"/>
  <c r="T173" i="2" s="1"/>
  <c r="L172" i="2"/>
  <c r="C172" i="2"/>
  <c r="T172" i="2" s="1"/>
  <c r="L171" i="2"/>
  <c r="H171" i="2"/>
  <c r="C171" i="2"/>
  <c r="T171" i="2" s="1"/>
  <c r="L170" i="2"/>
  <c r="C170" i="2"/>
  <c r="T170" i="2" s="1"/>
  <c r="L169" i="2"/>
  <c r="H169" i="2"/>
  <c r="C169" i="2"/>
  <c r="T169" i="2" s="1"/>
  <c r="L168" i="2"/>
  <c r="H168" i="2"/>
  <c r="C168" i="2"/>
  <c r="T168" i="2" s="1"/>
  <c r="L167" i="2"/>
  <c r="H167" i="2"/>
  <c r="C167" i="2"/>
  <c r="T167" i="2" s="1"/>
  <c r="L166" i="2"/>
  <c r="H166" i="2"/>
  <c r="C166" i="2"/>
  <c r="T166" i="2" s="1"/>
  <c r="L165" i="2"/>
  <c r="H165" i="2"/>
  <c r="C165" i="2"/>
  <c r="T165" i="2" s="1"/>
  <c r="L164" i="2"/>
  <c r="C164" i="2"/>
  <c r="T164" i="2" s="1"/>
  <c r="L163" i="2"/>
  <c r="H163" i="2"/>
  <c r="C163" i="2"/>
  <c r="T163" i="2" s="1"/>
  <c r="L162" i="2"/>
  <c r="C162" i="2"/>
  <c r="T162" i="2" s="1"/>
  <c r="L161" i="2"/>
  <c r="H161" i="2"/>
  <c r="C161" i="2"/>
  <c r="T161" i="2" s="1"/>
  <c r="L160" i="2"/>
  <c r="H160" i="2"/>
  <c r="C160" i="2"/>
  <c r="T160" i="2" s="1"/>
  <c r="L159" i="2"/>
  <c r="H159" i="2"/>
  <c r="C159" i="2"/>
  <c r="T159" i="2" s="1"/>
  <c r="L158" i="2"/>
  <c r="H158" i="2"/>
  <c r="C158" i="2"/>
  <c r="T158" i="2" s="1"/>
  <c r="L157" i="2"/>
  <c r="H157" i="2"/>
  <c r="C157" i="2"/>
  <c r="T157" i="2" s="1"/>
  <c r="L156" i="2"/>
  <c r="C156" i="2"/>
  <c r="T156" i="2" s="1"/>
  <c r="L155" i="2"/>
  <c r="H155" i="2"/>
  <c r="C155" i="2"/>
  <c r="T155" i="2" s="1"/>
  <c r="L154" i="2"/>
  <c r="C154" i="2"/>
  <c r="T154" i="2" s="1"/>
  <c r="L153" i="2"/>
  <c r="H153" i="2"/>
  <c r="C153" i="2"/>
  <c r="T153" i="2" s="1"/>
  <c r="L152" i="2"/>
  <c r="H152" i="2"/>
  <c r="C152" i="2"/>
  <c r="T152" i="2" s="1"/>
  <c r="L151" i="2"/>
  <c r="H151" i="2"/>
  <c r="C151" i="2"/>
  <c r="T151" i="2" s="1"/>
  <c r="L150" i="2"/>
  <c r="H150" i="2"/>
  <c r="C150" i="2"/>
  <c r="T150" i="2" s="1"/>
  <c r="L149" i="2"/>
  <c r="H149" i="2"/>
  <c r="C149" i="2"/>
  <c r="T149" i="2" s="1"/>
  <c r="L148" i="2"/>
  <c r="C148" i="2"/>
  <c r="T148" i="2" s="1"/>
  <c r="L147" i="2"/>
  <c r="H147" i="2"/>
  <c r="C147" i="2"/>
  <c r="T147" i="2" s="1"/>
  <c r="L146" i="2"/>
  <c r="C146" i="2"/>
  <c r="T146" i="2" s="1"/>
  <c r="L145" i="2"/>
  <c r="H145" i="2"/>
  <c r="C145" i="2"/>
  <c r="T145" i="2" s="1"/>
  <c r="L144" i="2"/>
  <c r="H144" i="2"/>
  <c r="C144" i="2"/>
  <c r="T144" i="2" s="1"/>
  <c r="L143" i="2"/>
  <c r="H143" i="2"/>
  <c r="C143" i="2"/>
  <c r="T143" i="2" s="1"/>
  <c r="L142" i="2"/>
  <c r="H142" i="2"/>
  <c r="C142" i="2"/>
  <c r="T142" i="2" s="1"/>
  <c r="L141" i="2"/>
  <c r="H141" i="2"/>
  <c r="C141" i="2"/>
  <c r="T141" i="2" s="1"/>
  <c r="L140" i="2"/>
  <c r="C140" i="2"/>
  <c r="T140" i="2" s="1"/>
  <c r="L139" i="2"/>
  <c r="H139" i="2"/>
  <c r="C139" i="2"/>
  <c r="T139" i="2" s="1"/>
  <c r="L138" i="2"/>
  <c r="C138" i="2"/>
  <c r="T138" i="2" s="1"/>
  <c r="L137" i="2"/>
  <c r="H137" i="2"/>
  <c r="C137" i="2"/>
  <c r="T137" i="2" s="1"/>
  <c r="L136" i="2"/>
  <c r="H136" i="2"/>
  <c r="C136" i="2"/>
  <c r="T136" i="2" s="1"/>
  <c r="L135" i="2"/>
  <c r="H135" i="2"/>
  <c r="C135" i="2"/>
  <c r="T135" i="2" s="1"/>
  <c r="L134" i="2"/>
  <c r="H134" i="2"/>
  <c r="C134" i="2"/>
  <c r="T134" i="2" s="1"/>
  <c r="L133" i="2"/>
  <c r="H133" i="2"/>
  <c r="C133" i="2"/>
  <c r="T133" i="2" s="1"/>
  <c r="L132" i="2"/>
  <c r="C132" i="2"/>
  <c r="T132" i="2" s="1"/>
  <c r="L131" i="2"/>
  <c r="H131" i="2"/>
  <c r="C131" i="2"/>
  <c r="T131" i="2" s="1"/>
  <c r="L130" i="2"/>
  <c r="C130" i="2"/>
  <c r="T130" i="2" s="1"/>
  <c r="L129" i="2"/>
  <c r="H129" i="2"/>
  <c r="C129" i="2"/>
  <c r="T129" i="2" s="1"/>
  <c r="L128" i="2"/>
  <c r="H128" i="2"/>
  <c r="C128" i="2"/>
  <c r="T128" i="2" s="1"/>
  <c r="L127" i="2"/>
  <c r="H127" i="2"/>
  <c r="C127" i="2"/>
  <c r="T127" i="2" s="1"/>
  <c r="L126" i="2"/>
  <c r="H126" i="2"/>
  <c r="C126" i="2"/>
  <c r="T126" i="2" s="1"/>
  <c r="L125" i="2"/>
  <c r="H125" i="2"/>
  <c r="C125" i="2"/>
  <c r="T125" i="2" s="1"/>
  <c r="L124" i="2"/>
  <c r="C124" i="2"/>
  <c r="T124" i="2" s="1"/>
  <c r="L123" i="2"/>
  <c r="H123" i="2"/>
  <c r="C123" i="2"/>
  <c r="T123" i="2" s="1"/>
  <c r="L122" i="2"/>
  <c r="C122" i="2"/>
  <c r="T122" i="2" s="1"/>
  <c r="L121" i="2"/>
  <c r="H121" i="2"/>
  <c r="C121" i="2"/>
  <c r="T121" i="2" s="1"/>
  <c r="L120" i="2"/>
  <c r="H120" i="2"/>
  <c r="C120" i="2"/>
  <c r="T120" i="2" s="1"/>
  <c r="L119" i="2"/>
  <c r="H119" i="2"/>
  <c r="C119" i="2"/>
  <c r="T119" i="2" s="1"/>
  <c r="L118" i="2"/>
  <c r="H118" i="2"/>
  <c r="C118" i="2"/>
  <c r="T118" i="2" s="1"/>
  <c r="L117" i="2"/>
  <c r="H117" i="2"/>
  <c r="C117" i="2"/>
  <c r="T117" i="2" s="1"/>
  <c r="L116" i="2"/>
  <c r="C116" i="2"/>
  <c r="T116" i="2" s="1"/>
  <c r="L115" i="2"/>
  <c r="H115" i="2"/>
  <c r="C115" i="2"/>
  <c r="T115" i="2" s="1"/>
  <c r="L114" i="2"/>
  <c r="C114" i="2"/>
  <c r="T114" i="2" s="1"/>
  <c r="L113" i="2"/>
  <c r="H113" i="2"/>
  <c r="C113" i="2"/>
  <c r="T113" i="2" s="1"/>
  <c r="L112" i="2"/>
  <c r="H112" i="2"/>
  <c r="C112" i="2"/>
  <c r="T112" i="2" s="1"/>
  <c r="L111" i="2"/>
  <c r="H111" i="2"/>
  <c r="C111" i="2"/>
  <c r="T111" i="2" s="1"/>
  <c r="L110" i="2"/>
  <c r="H110" i="2"/>
  <c r="C110" i="2"/>
  <c r="T110" i="2" s="1"/>
  <c r="L109" i="2"/>
  <c r="H109" i="2"/>
  <c r="C109" i="2"/>
  <c r="T109" i="2" s="1"/>
  <c r="L108" i="2"/>
  <c r="C108" i="2"/>
  <c r="T108" i="2" s="1"/>
  <c r="L107" i="2"/>
  <c r="H107" i="2"/>
  <c r="C107" i="2"/>
  <c r="T107" i="2" s="1"/>
  <c r="L106" i="2"/>
  <c r="C106" i="2"/>
  <c r="T106" i="2" s="1"/>
  <c r="L105" i="2"/>
  <c r="H105" i="2"/>
  <c r="C105" i="2"/>
  <c r="T105" i="2" s="1"/>
  <c r="L104" i="2"/>
  <c r="H104" i="2"/>
  <c r="C104" i="2"/>
  <c r="T104" i="2" s="1"/>
  <c r="L103" i="2"/>
  <c r="H103" i="2"/>
  <c r="C103" i="2"/>
  <c r="T103" i="2" s="1"/>
  <c r="L102" i="2"/>
  <c r="H102" i="2"/>
  <c r="C102" i="2"/>
  <c r="T102" i="2" s="1"/>
  <c r="L101" i="2"/>
  <c r="H101" i="2"/>
  <c r="C101" i="2"/>
  <c r="T101" i="2" s="1"/>
  <c r="L100" i="2"/>
  <c r="C100" i="2"/>
  <c r="T100" i="2" s="1"/>
  <c r="L99" i="2"/>
  <c r="H99" i="2"/>
  <c r="C99" i="2"/>
  <c r="T99" i="2" s="1"/>
  <c r="L98" i="2"/>
  <c r="C98" i="2"/>
  <c r="T98" i="2" s="1"/>
  <c r="L97" i="2"/>
  <c r="H97" i="2"/>
  <c r="C97" i="2"/>
  <c r="T97" i="2" s="1"/>
  <c r="L96" i="2"/>
  <c r="H96" i="2"/>
  <c r="C96" i="2"/>
  <c r="T96" i="2" s="1"/>
  <c r="L95" i="2"/>
  <c r="H95" i="2"/>
  <c r="C95" i="2"/>
  <c r="T95" i="2" s="1"/>
  <c r="L94" i="2"/>
  <c r="H94" i="2"/>
  <c r="C94" i="2"/>
  <c r="T94" i="2" s="1"/>
  <c r="L93" i="2"/>
  <c r="H93" i="2"/>
  <c r="C93" i="2"/>
  <c r="T93" i="2" s="1"/>
  <c r="L92" i="2"/>
  <c r="C92" i="2"/>
  <c r="T92" i="2" s="1"/>
  <c r="L91" i="2"/>
  <c r="H91" i="2"/>
  <c r="C91" i="2"/>
  <c r="T91" i="2" s="1"/>
  <c r="L90" i="2"/>
  <c r="C90" i="2"/>
  <c r="T90" i="2" s="1"/>
  <c r="L89" i="2"/>
  <c r="H89" i="2"/>
  <c r="C89" i="2"/>
  <c r="T89" i="2" s="1"/>
  <c r="L88" i="2"/>
  <c r="H88" i="2"/>
  <c r="C88" i="2"/>
  <c r="T88" i="2" s="1"/>
  <c r="L87" i="2"/>
  <c r="H87" i="2"/>
  <c r="C87" i="2"/>
  <c r="T87" i="2" s="1"/>
  <c r="L86" i="2"/>
  <c r="H86" i="2"/>
  <c r="C86" i="2"/>
  <c r="T86" i="2" s="1"/>
  <c r="L85" i="2"/>
  <c r="H85" i="2"/>
  <c r="C85" i="2"/>
  <c r="T85" i="2" s="1"/>
  <c r="L84" i="2"/>
  <c r="C84" i="2"/>
  <c r="T84" i="2" s="1"/>
  <c r="L83" i="2"/>
  <c r="H83" i="2"/>
  <c r="C83" i="2"/>
  <c r="T83" i="2" s="1"/>
  <c r="L82" i="2"/>
  <c r="C82" i="2"/>
  <c r="T82" i="2" s="1"/>
  <c r="L81" i="2"/>
  <c r="H81" i="2"/>
  <c r="C81" i="2"/>
  <c r="T81" i="2" s="1"/>
  <c r="L80" i="2"/>
  <c r="H80" i="2"/>
  <c r="C80" i="2"/>
  <c r="T80" i="2" s="1"/>
  <c r="L79" i="2"/>
  <c r="H79" i="2"/>
  <c r="C79" i="2"/>
  <c r="T79" i="2" s="1"/>
  <c r="L78" i="2"/>
  <c r="H78" i="2"/>
  <c r="C78" i="2"/>
  <c r="T78" i="2" s="1"/>
  <c r="L77" i="2"/>
  <c r="H77" i="2"/>
  <c r="C77" i="2"/>
  <c r="T77" i="2" s="1"/>
  <c r="L76" i="2"/>
  <c r="C76" i="2"/>
  <c r="T76" i="2" s="1"/>
  <c r="L75" i="2"/>
  <c r="H75" i="2"/>
  <c r="C75" i="2"/>
  <c r="T75" i="2" s="1"/>
  <c r="L74" i="2"/>
  <c r="C74" i="2"/>
  <c r="T74" i="2" s="1"/>
  <c r="L73" i="2"/>
  <c r="H73" i="2"/>
  <c r="C73" i="2"/>
  <c r="T73" i="2" s="1"/>
  <c r="L72" i="2"/>
  <c r="H72" i="2"/>
  <c r="C72" i="2"/>
  <c r="T72" i="2" s="1"/>
  <c r="L71" i="2"/>
  <c r="H71" i="2"/>
  <c r="C71" i="2"/>
  <c r="T71" i="2" s="1"/>
  <c r="L70" i="2"/>
  <c r="H70" i="2"/>
  <c r="C70" i="2"/>
  <c r="T70" i="2" s="1"/>
  <c r="L69" i="2"/>
  <c r="H69" i="2"/>
  <c r="C69" i="2"/>
  <c r="T69" i="2" s="1"/>
  <c r="L68" i="2"/>
  <c r="C68" i="2"/>
  <c r="T68" i="2" s="1"/>
  <c r="L67" i="2"/>
  <c r="H67" i="2"/>
  <c r="C67" i="2"/>
  <c r="T67" i="2" s="1"/>
  <c r="L66" i="2"/>
  <c r="C66" i="2"/>
  <c r="T66" i="2" s="1"/>
  <c r="L65" i="2"/>
  <c r="H65" i="2"/>
  <c r="C65" i="2"/>
  <c r="T65" i="2" s="1"/>
  <c r="L64" i="2"/>
  <c r="H64" i="2"/>
  <c r="C64" i="2"/>
  <c r="T64" i="2" s="1"/>
  <c r="L63" i="2"/>
  <c r="H63" i="2"/>
  <c r="C63" i="2"/>
  <c r="T63" i="2" s="1"/>
  <c r="L62" i="2"/>
  <c r="H62" i="2"/>
  <c r="C62" i="2"/>
  <c r="T62" i="2" s="1"/>
  <c r="L61" i="2"/>
  <c r="H61" i="2"/>
  <c r="C61" i="2"/>
  <c r="T61" i="2" s="1"/>
  <c r="L60" i="2"/>
  <c r="C60" i="2"/>
  <c r="T60" i="2" s="1"/>
  <c r="L59" i="2"/>
  <c r="H59" i="2"/>
  <c r="C59" i="2"/>
  <c r="T59" i="2" s="1"/>
  <c r="L58" i="2"/>
  <c r="C58" i="2"/>
  <c r="T58" i="2" s="1"/>
  <c r="L57" i="2"/>
  <c r="H57" i="2"/>
  <c r="C57" i="2"/>
  <c r="T57" i="2" s="1"/>
  <c r="L56" i="2"/>
  <c r="H56" i="2"/>
  <c r="C56" i="2"/>
  <c r="T56" i="2" s="1"/>
  <c r="L55" i="2"/>
  <c r="H55" i="2"/>
  <c r="C55" i="2"/>
  <c r="T55" i="2" s="1"/>
  <c r="L54" i="2"/>
  <c r="H54" i="2"/>
  <c r="C54" i="2"/>
  <c r="T54" i="2" s="1"/>
  <c r="L53" i="2"/>
  <c r="H53" i="2"/>
  <c r="C53" i="2"/>
  <c r="T53" i="2" s="1"/>
  <c r="L52" i="2"/>
  <c r="C52" i="2"/>
  <c r="T52" i="2" s="1"/>
  <c r="L51" i="2"/>
  <c r="H51" i="2"/>
  <c r="C51" i="2"/>
  <c r="T51" i="2" s="1"/>
  <c r="L50" i="2"/>
  <c r="C50" i="2"/>
  <c r="T50" i="2" s="1"/>
  <c r="L49" i="2"/>
  <c r="H49" i="2"/>
  <c r="C49" i="2"/>
  <c r="T49" i="2" s="1"/>
  <c r="L48" i="2"/>
  <c r="H48" i="2"/>
  <c r="C48" i="2"/>
  <c r="T48" i="2" s="1"/>
  <c r="L47" i="2"/>
  <c r="H47" i="2"/>
  <c r="C47" i="2"/>
  <c r="T47" i="2" s="1"/>
  <c r="L46" i="2"/>
  <c r="H46" i="2"/>
  <c r="C46" i="2"/>
  <c r="T46" i="2" s="1"/>
  <c r="L45" i="2"/>
  <c r="H45" i="2"/>
  <c r="C45" i="2"/>
  <c r="T45" i="2" s="1"/>
  <c r="L44" i="2"/>
  <c r="C44" i="2"/>
  <c r="T44" i="2" s="1"/>
  <c r="L43" i="2"/>
  <c r="H43" i="2"/>
  <c r="C43" i="2"/>
  <c r="T43" i="2" s="1"/>
  <c r="L42" i="2"/>
  <c r="C42" i="2"/>
  <c r="T42" i="2" s="1"/>
  <c r="L41" i="2"/>
  <c r="H41" i="2"/>
  <c r="C41" i="2"/>
  <c r="T41" i="2" s="1"/>
  <c r="L40" i="2"/>
  <c r="H40" i="2"/>
  <c r="C40" i="2"/>
  <c r="T40" i="2" s="1"/>
  <c r="L39" i="2"/>
  <c r="H39" i="2"/>
  <c r="C39" i="2"/>
  <c r="T39" i="2" s="1"/>
  <c r="L38" i="2"/>
  <c r="H38" i="2"/>
  <c r="C38" i="2"/>
  <c r="T38" i="2" s="1"/>
  <c r="L37" i="2"/>
  <c r="H37" i="2"/>
  <c r="C37" i="2"/>
  <c r="T37" i="2" s="1"/>
  <c r="L36" i="2"/>
  <c r="C36" i="2"/>
  <c r="T36" i="2" s="1"/>
  <c r="L35" i="2"/>
  <c r="H35" i="2"/>
  <c r="C35" i="2"/>
  <c r="T35" i="2" s="1"/>
  <c r="L34" i="2"/>
  <c r="C34" i="2"/>
  <c r="L33" i="2"/>
  <c r="H33" i="2"/>
  <c r="C33" i="2"/>
  <c r="L32" i="2"/>
  <c r="H32" i="2"/>
  <c r="C32" i="2"/>
  <c r="L31" i="2"/>
  <c r="H31" i="2"/>
  <c r="C31" i="2"/>
  <c r="L30" i="2"/>
  <c r="H30" i="2"/>
  <c r="C30" i="2"/>
  <c r="L29" i="2"/>
  <c r="H29" i="2"/>
  <c r="C29" i="2"/>
  <c r="L28" i="2"/>
  <c r="C28" i="2"/>
  <c r="L27" i="2"/>
  <c r="H27" i="2"/>
  <c r="C27" i="2"/>
  <c r="L26" i="2"/>
  <c r="C26" i="2"/>
  <c r="L25" i="2"/>
  <c r="H25" i="2"/>
  <c r="C25" i="2"/>
  <c r="L24" i="2"/>
  <c r="H24" i="2"/>
  <c r="C24" i="2"/>
  <c r="L23" i="2"/>
  <c r="H23" i="2"/>
  <c r="C23" i="2"/>
  <c r="L22" i="2"/>
  <c r="H22" i="2"/>
  <c r="C22" i="2"/>
  <c r="L21" i="2"/>
  <c r="H21" i="2"/>
  <c r="C21" i="2"/>
  <c r="L20" i="2"/>
  <c r="C20" i="2"/>
  <c r="L19" i="2"/>
  <c r="H19" i="2"/>
  <c r="C19" i="2"/>
  <c r="L18" i="2"/>
  <c r="C18" i="2"/>
  <c r="L17" i="2"/>
  <c r="H17" i="2"/>
  <c r="C17" i="2"/>
  <c r="L16" i="2"/>
  <c r="H16" i="2"/>
  <c r="C16" i="2"/>
  <c r="L15" i="2"/>
  <c r="H15" i="2"/>
  <c r="C15" i="2"/>
  <c r="L14" i="2"/>
  <c r="H14" i="2"/>
  <c r="C14" i="2"/>
  <c r="L13" i="2"/>
  <c r="H13" i="2"/>
  <c r="L12" i="2"/>
  <c r="I12" i="2" s="1"/>
  <c r="H12" i="2" s="1"/>
  <c r="H262" i="2" s="1"/>
  <c r="I262" i="2" l="1"/>
  <c r="I265" i="2" s="1"/>
  <c r="D25" i="1" s="1"/>
  <c r="H265" i="2"/>
  <c r="E265" i="2"/>
  <c r="D21" i="1" s="1"/>
  <c r="Q265" i="2"/>
</calcChain>
</file>

<file path=xl/sharedStrings.xml><?xml version="1.0" encoding="utf-8"?>
<sst xmlns="http://schemas.openxmlformats.org/spreadsheetml/2006/main" count="322" uniqueCount="62">
  <si>
    <t>愛知県知事　殿</t>
    <rPh sb="0" eb="3">
      <t>アイチケン</t>
    </rPh>
    <rPh sb="3" eb="5">
      <t>チジ</t>
    </rPh>
    <rPh sb="6" eb="7">
      <t>ドノ</t>
    </rPh>
    <phoneticPr fontId="5"/>
  </si>
  <si>
    <t xml:space="preserve">消費税及び地方消費税仕入控除税額報告書 </t>
    <phoneticPr fontId="5"/>
  </si>
  <si>
    <t>令和７年度愛知県電子処方箋活用普及促進事業費補助金交付要綱第１１条第１項の規定に基づき、</t>
    <phoneticPr fontId="5"/>
  </si>
  <si>
    <t>下記のとおり報告します。</t>
  </si>
  <si>
    <t>記</t>
    <rPh sb="0" eb="1">
      <t>キ</t>
    </rPh>
    <phoneticPr fontId="5"/>
  </si>
  <si>
    <t>１　施設の名称、所在地及び保険医療機関コード</t>
    <phoneticPr fontId="5"/>
  </si>
  <si>
    <t>　　 別紙のとおり</t>
    <phoneticPr fontId="5"/>
  </si>
  <si>
    <t>２　愛知県補助金等交付規則（昭和５５年規則８号）第１４条に基づく額の確定額</t>
    <rPh sb="36" eb="37">
      <t>ガク</t>
    </rPh>
    <phoneticPr fontId="5"/>
  </si>
  <si>
    <t xml:space="preserve">  金</t>
    <rPh sb="2" eb="3">
      <t>キン</t>
    </rPh>
    <phoneticPr fontId="5"/>
  </si>
  <si>
    <t>円</t>
    <rPh sb="0" eb="1">
      <t>エン</t>
    </rPh>
    <phoneticPr fontId="5"/>
  </si>
  <si>
    <t>３　消費税及び地方消費税の申告により確定した消費税及び地方消費税に係る仕入控除税額</t>
    <phoneticPr fontId="5"/>
  </si>
  <si>
    <t>（要返還額）</t>
    <rPh sb="1" eb="2">
      <t>ヨウ</t>
    </rPh>
    <rPh sb="2" eb="5">
      <t>ヘンカンガク</t>
    </rPh>
    <phoneticPr fontId="5"/>
  </si>
  <si>
    <t>４　添付書類</t>
    <phoneticPr fontId="5"/>
  </si>
  <si>
    <t xml:space="preserve"> ３の金額の積算内訳額等の参考資料</t>
    <phoneticPr fontId="5"/>
  </si>
  <si>
    <t>エラーチェック結果</t>
    <rPh sb="7" eb="9">
      <t>ケッカ</t>
    </rPh>
    <phoneticPr fontId="5"/>
  </si>
  <si>
    <t>報告日</t>
    <rPh sb="0" eb="3">
      <t>ホウコクビ</t>
    </rPh>
    <phoneticPr fontId="5"/>
  </si>
  <si>
    <t>補助金申請時(令和７年)の
法人名/屋号</t>
    <rPh sb="0" eb="6">
      <t>ホジョキンシンセイジ</t>
    </rPh>
    <rPh sb="7" eb="9">
      <t>レイワ</t>
    </rPh>
    <rPh sb="10" eb="11">
      <t>ネン</t>
    </rPh>
    <rPh sb="14" eb="17">
      <t>ホウジンメイ</t>
    </rPh>
    <rPh sb="18" eb="20">
      <t>ヤゴウ</t>
    </rPh>
    <phoneticPr fontId="5"/>
  </si>
  <si>
    <t>現在の法人名/屋号</t>
    <rPh sb="0" eb="2">
      <t>ゲンザイ</t>
    </rPh>
    <rPh sb="3" eb="6">
      <t>ホウジンメイ</t>
    </rPh>
    <rPh sb="7" eb="9">
      <t>ヤゴウ</t>
    </rPh>
    <phoneticPr fontId="5"/>
  </si>
  <si>
    <t>郵便番号
（納入通知書送付先）</t>
    <rPh sb="0" eb="4">
      <t>ユウビンバンゴウ</t>
    </rPh>
    <rPh sb="6" eb="14">
      <t>ノウニュウツウチショソウフサキ</t>
    </rPh>
    <phoneticPr fontId="5"/>
  </si>
  <si>
    <t>住所
（納入通知書送付先）</t>
    <rPh sb="0" eb="2">
      <t>ジュウショ</t>
    </rPh>
    <rPh sb="4" eb="12">
      <t>ノウニュウツウチショソウフサキ</t>
    </rPh>
    <phoneticPr fontId="5"/>
  </si>
  <si>
    <t>代表者職・氏名
（納入通知書宛先）</t>
    <rPh sb="0" eb="3">
      <t>ダイヒョウシャ</t>
    </rPh>
    <rPh sb="3" eb="4">
      <t>ショク</t>
    </rPh>
    <rPh sb="5" eb="7">
      <t>シメイ</t>
    </rPh>
    <rPh sb="9" eb="14">
      <t>ノウニュウツウチショ</t>
    </rPh>
    <rPh sb="14" eb="16">
      <t>アテサキ</t>
    </rPh>
    <phoneticPr fontId="5"/>
  </si>
  <si>
    <t>（単位：円）</t>
    <rPh sb="1" eb="3">
      <t>タンイ</t>
    </rPh>
    <rPh sb="4" eb="5">
      <t>エン</t>
    </rPh>
    <phoneticPr fontId="13"/>
  </si>
  <si>
    <t>別　　紙</t>
    <rPh sb="0" eb="1">
      <t>ベツ</t>
    </rPh>
    <rPh sb="3" eb="4">
      <t>カミ</t>
    </rPh>
    <phoneticPr fontId="5"/>
  </si>
  <si>
    <t>保険医療機関コード
（７桁）</t>
    <rPh sb="0" eb="2">
      <t>ホケン</t>
    </rPh>
    <rPh sb="2" eb="4">
      <t>イリョウ</t>
    </rPh>
    <rPh sb="4" eb="6">
      <t>キカン</t>
    </rPh>
    <rPh sb="12" eb="13">
      <t>ケタ</t>
    </rPh>
    <phoneticPr fontId="5"/>
  </si>
  <si>
    <t>補助金区分</t>
    <rPh sb="0" eb="5">
      <t>ホジョキンクブン</t>
    </rPh>
    <phoneticPr fontId="13"/>
  </si>
  <si>
    <t>国区分</t>
    <rPh sb="0" eb="1">
      <t>クニ</t>
    </rPh>
    <rPh sb="1" eb="3">
      <t>クブン</t>
    </rPh>
    <phoneticPr fontId="5"/>
  </si>
  <si>
    <t>施設名等</t>
    <rPh sb="0" eb="3">
      <t>シセツメイ</t>
    </rPh>
    <rPh sb="3" eb="4">
      <t>トウ</t>
    </rPh>
    <phoneticPr fontId="13"/>
  </si>
  <si>
    <t>施設等への補助額
（確定額）</t>
    <rPh sb="0" eb="2">
      <t>シセツ</t>
    </rPh>
    <rPh sb="2" eb="3">
      <t>トウ</t>
    </rPh>
    <rPh sb="5" eb="8">
      <t>ホジョガク</t>
    </rPh>
    <phoneticPr fontId="13"/>
  </si>
  <si>
    <t>補助額うち国費分
（国庫補助確定額）</t>
    <rPh sb="0" eb="3">
      <t>ホジョガク</t>
    </rPh>
    <rPh sb="5" eb="8">
      <t>コクヒブン</t>
    </rPh>
    <rPh sb="10" eb="12">
      <t>コッコ</t>
    </rPh>
    <rPh sb="12" eb="14">
      <t>ホジョ</t>
    </rPh>
    <rPh sb="14" eb="17">
      <t>カクテイガク</t>
    </rPh>
    <phoneticPr fontId="13"/>
  </si>
  <si>
    <t>返還の有無等</t>
    <rPh sb="0" eb="2">
      <t>ヘンカン</t>
    </rPh>
    <rPh sb="3" eb="5">
      <t>ウム</t>
    </rPh>
    <rPh sb="5" eb="6">
      <t>トウ</t>
    </rPh>
    <phoneticPr fontId="13"/>
  </si>
  <si>
    <t>仕入控除税額
（国庫返還額）</t>
    <rPh sb="0" eb="2">
      <t>シイレ</t>
    </rPh>
    <rPh sb="2" eb="4">
      <t>コウジョ</t>
    </rPh>
    <rPh sb="4" eb="6">
      <t>ゼイガク</t>
    </rPh>
    <rPh sb="8" eb="10">
      <t>コッコ</t>
    </rPh>
    <rPh sb="10" eb="13">
      <t>ヘンカンガク</t>
    </rPh>
    <phoneticPr fontId="13"/>
  </si>
  <si>
    <t>仕入控除税額
（施設等からの返還額）</t>
    <rPh sb="0" eb="2">
      <t>シイレ</t>
    </rPh>
    <rPh sb="2" eb="4">
      <t>コウジョ</t>
    </rPh>
    <rPh sb="4" eb="6">
      <t>ゼイガク</t>
    </rPh>
    <rPh sb="8" eb="10">
      <t>シセツ</t>
    </rPh>
    <rPh sb="10" eb="11">
      <t>トウ</t>
    </rPh>
    <rPh sb="14" eb="17">
      <t>ヘンカンガク</t>
    </rPh>
    <phoneticPr fontId="13"/>
  </si>
  <si>
    <t>返還あり（一括比例配分方式、個別対応方式の場合）</t>
    <rPh sb="0" eb="2">
      <t>ヘンカン</t>
    </rPh>
    <rPh sb="21" eb="23">
      <t>バアイ</t>
    </rPh>
    <phoneticPr fontId="13"/>
  </si>
  <si>
    <t>基準期間の課税売上高(税抜)(単位：円)
又は
特定収入割合(単位：%)</t>
    <rPh sb="0" eb="2">
      <t>キジュン</t>
    </rPh>
    <rPh sb="2" eb="4">
      <t>キカン</t>
    </rPh>
    <rPh sb="5" eb="7">
      <t>カゼイ</t>
    </rPh>
    <rPh sb="7" eb="10">
      <t>ウリアゲダカ</t>
    </rPh>
    <rPh sb="11" eb="13">
      <t>ゼイヌ</t>
    </rPh>
    <rPh sb="15" eb="17">
      <t>タンイ</t>
    </rPh>
    <rPh sb="18" eb="19">
      <t>エン</t>
    </rPh>
    <rPh sb="21" eb="22">
      <t>マタ</t>
    </rPh>
    <rPh sb="24" eb="26">
      <t>トクテイ</t>
    </rPh>
    <rPh sb="26" eb="28">
      <t>シュウニュウ</t>
    </rPh>
    <rPh sb="28" eb="30">
      <t>ワリアイ</t>
    </rPh>
    <rPh sb="31" eb="33">
      <t>タンイ</t>
    </rPh>
    <phoneticPr fontId="5"/>
  </si>
  <si>
    <t>備考</t>
    <rPh sb="0" eb="2">
      <t>ビコウ</t>
    </rPh>
    <phoneticPr fontId="5"/>
  </si>
  <si>
    <t>課税売上割合</t>
    <rPh sb="0" eb="2">
      <t>カゼイ</t>
    </rPh>
    <rPh sb="2" eb="4">
      <t>ウリア</t>
    </rPh>
    <rPh sb="4" eb="6">
      <t>ワリアイ</t>
    </rPh>
    <phoneticPr fontId="13"/>
  </si>
  <si>
    <t>補助対象経費の課税仕入の割合（10％分）</t>
    <rPh sb="0" eb="2">
      <t>ホジョ</t>
    </rPh>
    <rPh sb="2" eb="4">
      <t>タイショウ</t>
    </rPh>
    <rPh sb="4" eb="6">
      <t>ケイヒ</t>
    </rPh>
    <rPh sb="7" eb="9">
      <t>カゼイ</t>
    </rPh>
    <rPh sb="9" eb="11">
      <t>シイ</t>
    </rPh>
    <rPh sb="12" eb="14">
      <t>ワリアイ</t>
    </rPh>
    <rPh sb="18" eb="19">
      <t>ブン</t>
    </rPh>
    <phoneticPr fontId="13"/>
  </si>
  <si>
    <t>補助対象経費の課税仕入の割合（８％分）</t>
    <rPh sb="0" eb="2">
      <t>ホジョ</t>
    </rPh>
    <rPh sb="2" eb="4">
      <t>タイショウ</t>
    </rPh>
    <rPh sb="4" eb="6">
      <t>ケイヒ</t>
    </rPh>
    <rPh sb="7" eb="9">
      <t>カゼイ</t>
    </rPh>
    <rPh sb="9" eb="11">
      <t>シイ</t>
    </rPh>
    <rPh sb="12" eb="14">
      <t>ワリアイ</t>
    </rPh>
    <rPh sb="17" eb="18">
      <t>ブン</t>
    </rPh>
    <phoneticPr fontId="13"/>
  </si>
  <si>
    <t>対象経費の総額</t>
    <rPh sb="0" eb="2">
      <t>タイショウ</t>
    </rPh>
    <rPh sb="2" eb="4">
      <t>ケイヒ</t>
    </rPh>
    <rPh sb="5" eb="7">
      <t>ソウガク</t>
    </rPh>
    <phoneticPr fontId="13"/>
  </si>
  <si>
    <t>課税対象売上</t>
    <rPh sb="0" eb="2">
      <t>カゼイ</t>
    </rPh>
    <rPh sb="2" eb="4">
      <t>タイショウ</t>
    </rPh>
    <rPh sb="4" eb="6">
      <t>ウリアゲ</t>
    </rPh>
    <phoneticPr fontId="3"/>
  </si>
  <si>
    <t>総売上</t>
    <rPh sb="0" eb="3">
      <t>ソウウリアゲ</t>
    </rPh>
    <phoneticPr fontId="3"/>
  </si>
  <si>
    <t>割合</t>
    <rPh sb="0" eb="2">
      <t>ワリアイ</t>
    </rPh>
    <phoneticPr fontId="13"/>
  </si>
  <si>
    <r>
      <t xml:space="preserve">一括：課税仕入
</t>
    </r>
    <r>
      <rPr>
        <sz val="10"/>
        <color theme="1"/>
        <rFont val="Yu Gothic"/>
        <family val="3"/>
        <charset val="128"/>
        <scheme val="minor"/>
      </rPr>
      <t>個別：課税売上対応分</t>
    </r>
    <rPh sb="0" eb="2">
      <t>イッカツ</t>
    </rPh>
    <rPh sb="3" eb="5">
      <t>カゼイ</t>
    </rPh>
    <rPh sb="5" eb="7">
      <t>シイ</t>
    </rPh>
    <rPh sb="8" eb="10">
      <t>コベツ</t>
    </rPh>
    <rPh sb="11" eb="13">
      <t>カゼイ</t>
    </rPh>
    <rPh sb="13" eb="15">
      <t>ウリアゲ</t>
    </rPh>
    <rPh sb="15" eb="17">
      <t>タイオウ</t>
    </rPh>
    <rPh sb="17" eb="18">
      <t>ブン</t>
    </rPh>
    <phoneticPr fontId="13"/>
  </si>
  <si>
    <t xml:space="preserve">
個別：共通対応分</t>
    <rPh sb="1" eb="3">
      <t>コベツ</t>
    </rPh>
    <rPh sb="4" eb="6">
      <t>キョウツウ</t>
    </rPh>
    <rPh sb="6" eb="8">
      <t>タイオウ</t>
    </rPh>
    <rPh sb="8" eb="9">
      <t>ブン</t>
    </rPh>
    <phoneticPr fontId="13"/>
  </si>
  <si>
    <r>
      <t xml:space="preserve">一括：課税仕入
</t>
    </r>
    <r>
      <rPr>
        <sz val="10"/>
        <color theme="1"/>
        <rFont val="Yu Gothic"/>
        <family val="3"/>
        <charset val="128"/>
        <scheme val="minor"/>
      </rPr>
      <t>個別：課税仕入対応分</t>
    </r>
    <rPh sb="0" eb="2">
      <t>イッカツ</t>
    </rPh>
    <rPh sb="3" eb="5">
      <t>カゼイ</t>
    </rPh>
    <rPh sb="5" eb="7">
      <t>シイ</t>
    </rPh>
    <rPh sb="8" eb="10">
      <t>コベツ</t>
    </rPh>
    <rPh sb="11" eb="13">
      <t>カゼイ</t>
    </rPh>
    <rPh sb="13" eb="15">
      <t>シイ</t>
    </rPh>
    <rPh sb="15" eb="17">
      <t>タイオウ</t>
    </rPh>
    <rPh sb="17" eb="18">
      <t>ブン</t>
    </rPh>
    <phoneticPr fontId="13"/>
  </si>
  <si>
    <t>-</t>
    <phoneticPr fontId="5"/>
  </si>
  <si>
    <t>(1)小計</t>
    <rPh sb="3" eb="5">
      <t>ショウケイ</t>
    </rPh>
    <phoneticPr fontId="5"/>
  </si>
  <si>
    <t>(2)小計</t>
    <rPh sb="3" eb="5">
      <t>ショウケイ</t>
    </rPh>
    <phoneticPr fontId="5"/>
  </si>
  <si>
    <t>(3)小計</t>
    <rPh sb="3" eb="5">
      <t>ショウケイ</t>
    </rPh>
    <phoneticPr fontId="5"/>
  </si>
  <si>
    <t>総計</t>
    <rPh sb="0" eb="2">
      <t>ソウケイ</t>
    </rPh>
    <phoneticPr fontId="5"/>
  </si>
  <si>
    <t>返還なし（消費税の申告義務がない）</t>
    <rPh sb="0" eb="2">
      <t>ヘンカン</t>
    </rPh>
    <rPh sb="5" eb="8">
      <t>ショウヒゼイ</t>
    </rPh>
    <rPh sb="9" eb="11">
      <t>シンコク</t>
    </rPh>
    <rPh sb="11" eb="13">
      <t>ギム</t>
    </rPh>
    <phoneticPr fontId="13"/>
  </si>
  <si>
    <t>返還なし（簡易課税方式による申告）</t>
    <rPh sb="0" eb="2">
      <t>ヘンカン</t>
    </rPh>
    <rPh sb="5" eb="7">
      <t>カンイ</t>
    </rPh>
    <rPh sb="7" eb="9">
      <t>カゼイ</t>
    </rPh>
    <rPh sb="9" eb="11">
      <t>ホウシキ</t>
    </rPh>
    <rPh sb="14" eb="16">
      <t>シンコク</t>
    </rPh>
    <phoneticPr fontId="13"/>
  </si>
  <si>
    <t>返還なし（特定収入割合が５％超）</t>
    <rPh sb="0" eb="2">
      <t>ヘンカン</t>
    </rPh>
    <rPh sb="5" eb="7">
      <t>トクテイ</t>
    </rPh>
    <rPh sb="7" eb="9">
      <t>シュウニュウ</t>
    </rPh>
    <rPh sb="9" eb="11">
      <t>ワリアイ</t>
    </rPh>
    <rPh sb="14" eb="15">
      <t>コ</t>
    </rPh>
    <phoneticPr fontId="13"/>
  </si>
  <si>
    <t>返還なし（個別対応方式で非課税売上のみ）</t>
    <rPh sb="0" eb="2">
      <t>ヘンカン</t>
    </rPh>
    <rPh sb="5" eb="7">
      <t>コベツ</t>
    </rPh>
    <rPh sb="7" eb="9">
      <t>タイオウ</t>
    </rPh>
    <rPh sb="9" eb="11">
      <t>ホウシキ</t>
    </rPh>
    <rPh sb="12" eb="15">
      <t>ヒカゼイ</t>
    </rPh>
    <rPh sb="15" eb="17">
      <t>ウリア</t>
    </rPh>
    <phoneticPr fontId="13"/>
  </si>
  <si>
    <t>返還なし（補助対象が非課税のみ）</t>
    <rPh sb="0" eb="2">
      <t>ヘンカン</t>
    </rPh>
    <rPh sb="5" eb="7">
      <t>ホジョ</t>
    </rPh>
    <rPh sb="7" eb="9">
      <t>タイショウ</t>
    </rPh>
    <rPh sb="10" eb="13">
      <t>ヒカゼイ</t>
    </rPh>
    <phoneticPr fontId="13"/>
  </si>
  <si>
    <t>返還なし（２割特例を適用）</t>
    <rPh sb="0" eb="2">
      <t>ヘンカン</t>
    </rPh>
    <rPh sb="6" eb="7">
      <t>ワリ</t>
    </rPh>
    <rPh sb="7" eb="9">
      <t>トクレイ</t>
    </rPh>
    <rPh sb="10" eb="12">
      <t>テキヨウ</t>
    </rPh>
    <phoneticPr fontId="13"/>
  </si>
  <si>
    <t>返還あり（課税売上割合95％以上・課税売上高５億円以下）</t>
    <rPh sb="0" eb="2">
      <t>ヘンカン</t>
    </rPh>
    <rPh sb="5" eb="7">
      <t>カゼイ</t>
    </rPh>
    <rPh sb="7" eb="9">
      <t>ウリア</t>
    </rPh>
    <rPh sb="9" eb="11">
      <t>ワリアイ</t>
    </rPh>
    <rPh sb="14" eb="16">
      <t>イジョウ</t>
    </rPh>
    <rPh sb="17" eb="19">
      <t>カゼイ</t>
    </rPh>
    <rPh sb="19" eb="21">
      <t>ウリア</t>
    </rPh>
    <rPh sb="21" eb="22">
      <t>ダカ</t>
    </rPh>
    <rPh sb="23" eb="24">
      <t>オク</t>
    </rPh>
    <rPh sb="24" eb="25">
      <t>エン</t>
    </rPh>
    <rPh sb="25" eb="27">
      <t>イカ</t>
    </rPh>
    <phoneticPr fontId="13"/>
  </si>
  <si>
    <t>返還あり（一括比例配分方式）</t>
    <rPh sb="0" eb="2">
      <t>ヘンカン</t>
    </rPh>
    <rPh sb="5" eb="7">
      <t>イッカツ</t>
    </rPh>
    <rPh sb="7" eb="9">
      <t>ヒレイ</t>
    </rPh>
    <rPh sb="9" eb="11">
      <t>ハイブン</t>
    </rPh>
    <rPh sb="11" eb="13">
      <t>ホウシキ</t>
    </rPh>
    <phoneticPr fontId="13"/>
  </si>
  <si>
    <t>返還あり（個別対応方式）</t>
    <rPh sb="0" eb="2">
      <t>ヘンカン</t>
    </rPh>
    <rPh sb="5" eb="7">
      <t>コベツ</t>
    </rPh>
    <rPh sb="7" eb="9">
      <t>タイオウ</t>
    </rPh>
    <rPh sb="9" eb="11">
      <t>ホウシキ</t>
    </rPh>
    <phoneticPr fontId="13"/>
  </si>
  <si>
    <t>交付要綱第3条(1)の事業</t>
    <rPh sb="0" eb="2">
      <t>コウフ</t>
    </rPh>
    <rPh sb="2" eb="4">
      <t>ヨウコウ</t>
    </rPh>
    <rPh sb="4" eb="5">
      <t>ダイ</t>
    </rPh>
    <rPh sb="6" eb="7">
      <t>ジョウ</t>
    </rPh>
    <rPh sb="11" eb="13">
      <t>ジギョウ</t>
    </rPh>
    <phoneticPr fontId="5"/>
  </si>
  <si>
    <t>交付要綱第3条(2)の事業</t>
    <rPh sb="0" eb="2">
      <t>コウフ</t>
    </rPh>
    <rPh sb="2" eb="4">
      <t>ヨウコウ</t>
    </rPh>
    <rPh sb="4" eb="5">
      <t>ダイ</t>
    </rPh>
    <rPh sb="6" eb="7">
      <t>ジョウ</t>
    </rPh>
    <rPh sb="11" eb="13">
      <t>ジギョウ</t>
    </rPh>
    <phoneticPr fontId="5"/>
  </si>
  <si>
    <t>交付要綱第3条(3)の事業</t>
    <rPh sb="0" eb="2">
      <t>コウフ</t>
    </rPh>
    <rPh sb="2" eb="4">
      <t>ヨウコウ</t>
    </rPh>
    <rPh sb="4" eb="5">
      <t>ダイ</t>
    </rPh>
    <rPh sb="6" eb="7">
      <t>ジョウ</t>
    </rPh>
    <rPh sb="11" eb="13">
      <t>ジギョウ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</si>
</sst>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000000000"/>
  </numFmts>
  <fonts count="15">
    <font>
      <sz val="11"/>
      <color theme="1"/>
      <name val="Yu Gothic"/>
      <family val="2"/>
      <scheme val="minor"/>
    </font>
    <font>
      <sz val="11"/>
      <color theme="1"/>
      <name val="Yu Gothic"/>
      <family val="2"/>
      <charset val="128"/>
      <scheme val="minor"/>
    </font>
    <font>
      <sz val="11"/>
      <color theme="1"/>
      <name val="Yu Gothic"/>
      <family val="2"/>
      <scheme val="minor"/>
    </font>
    <font>
      <sz val="11"/>
      <color rgb="FF006100"/>
      <name val="Yu Gothic"/>
      <family val="2"/>
      <charset val="128"/>
      <scheme val="minor"/>
    </font>
    <font>
      <sz val="11"/>
      <color rgb="FFFF0000"/>
      <name val="Yu Gothic"/>
      <family val="2"/>
      <charset val="128"/>
      <scheme val="minor"/>
    </font>
    <font>
      <sz val="6"/>
      <name val="Yu Gothic"/>
      <family val="3"/>
      <charset val="128"/>
      <scheme val="minor"/>
    </font>
    <font>
      <sz val="26"/>
      <color theme="1"/>
      <name val="Yu Gothic"/>
      <family val="3"/>
      <charset val="128"/>
      <scheme val="minor"/>
    </font>
    <font>
      <sz val="12"/>
      <color theme="1"/>
      <name val="Yu Gothic"/>
      <family val="3"/>
      <charset val="128"/>
      <scheme val="minor"/>
    </font>
    <font>
      <sz val="11"/>
      <color rgb="FFFF0000"/>
      <name val="Yu Gothic"/>
      <family val="3"/>
      <charset val="128"/>
      <scheme val="minor"/>
    </font>
    <font>
      <sz val="11"/>
      <color theme="1"/>
      <name val="Yu Gothic"/>
      <family val="3"/>
      <charset val="128"/>
      <scheme val="minor"/>
    </font>
    <font>
      <b/>
      <sz val="11"/>
      <color theme="1"/>
      <name val="Yu Gothic"/>
      <family val="3"/>
      <charset val="128"/>
      <scheme val="minor"/>
    </font>
    <font>
      <sz val="11"/>
      <name val="Yu Gothic"/>
      <family val="2"/>
      <charset val="128"/>
      <scheme val="minor"/>
    </font>
    <font>
      <sz val="11"/>
      <name val="Yu Gothic"/>
      <family val="3"/>
      <charset val="128"/>
      <scheme val="minor"/>
    </font>
    <font>
      <sz val="6"/>
      <name val="Yu Gothic"/>
      <family val="2"/>
      <charset val="128"/>
      <scheme val="minor"/>
    </font>
    <font>
      <sz val="10"/>
      <color theme="1"/>
      <name val="Yu Gothic"/>
      <family val="3"/>
      <charset val="128"/>
      <scheme val="minor"/>
    </font>
  </fonts>
  <fills count="7">
    <fill>
      <patternFill patternType="none"/>
    </fill>
    <fill>
      <patternFill patternType="gray125"/>
    </fill>
    <fill>
      <patternFill patternType="solid">
        <fgColor rgb="FFE2EFDA"/>
        <bgColor indexed="64"/>
      </patternFill>
    </fill>
    <fill>
      <patternFill patternType="solid">
        <fgColor theme="7" tint="0.79998168889431442"/>
        <bgColor indexed="64"/>
      </patternFill>
    </fill>
    <fill>
      <patternFill patternType="solid">
        <fgColor rgb="FFFFF3FF"/>
        <bgColor indexed="64"/>
      </patternFill>
    </fill>
    <fill>
      <patternFill patternType="solid">
        <fgColor rgb="FFFFF2CC"/>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theme="1"/>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2">
    <xf numFmtId="0" fontId="0" fillId="0" borderId="0"/>
    <xf numFmtId="38" fontId="2" fillId="0" borderId="0" applyFont="0" applyFill="0" applyBorder="0" applyAlignment="0" applyProtection="0">
      <alignment vertical="center"/>
    </xf>
  </cellStyleXfs>
  <cellXfs count="73">
    <xf numFmtId="0" fontId="0" fillId="0" borderId="0" xfId="0"/>
    <xf numFmtId="0" fontId="0" fillId="0" borderId="0" xfId="0" applyAlignment="1">
      <alignment vertical="center"/>
    </xf>
    <xf numFmtId="0" fontId="0" fillId="0" borderId="0" xfId="0" applyAlignment="1">
      <alignment horizontal="center" vertical="center"/>
    </xf>
    <xf numFmtId="0" fontId="7"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horizontal="center" vertical="center"/>
    </xf>
    <xf numFmtId="0" fontId="9" fillId="0" borderId="0" xfId="0" applyFont="1" applyAlignment="1">
      <alignment horizontal="center" vertical="center" shrinkToFit="1"/>
    </xf>
    <xf numFmtId="0" fontId="10" fillId="0" borderId="0" xfId="0" applyFont="1" applyAlignment="1">
      <alignment horizontal="center" vertical="center"/>
    </xf>
    <xf numFmtId="0" fontId="8" fillId="0" borderId="0" xfId="0" applyFont="1" applyAlignment="1">
      <alignment horizontal="right" vertical="center"/>
    </xf>
    <xf numFmtId="0" fontId="9" fillId="0" borderId="0" xfId="0" applyFont="1" applyAlignment="1">
      <alignment horizontal="right" vertical="center" shrinkToFit="1"/>
    </xf>
    <xf numFmtId="0" fontId="9" fillId="0" borderId="0" xfId="0" applyFont="1" applyAlignment="1">
      <alignment horizontal="center" vertical="center"/>
    </xf>
    <xf numFmtId="0" fontId="4" fillId="0" borderId="0" xfId="0" applyFont="1" applyAlignment="1">
      <alignment horizontal="center" vertical="center"/>
    </xf>
    <xf numFmtId="0" fontId="10" fillId="0" borderId="0" xfId="0" applyFont="1" applyAlignment="1">
      <alignment horizontal="center" vertical="center" shrinkToFit="1"/>
    </xf>
    <xf numFmtId="0" fontId="0" fillId="0" borderId="0" xfId="0" applyAlignment="1">
      <alignment vertical="center" shrinkToFit="1"/>
    </xf>
    <xf numFmtId="38" fontId="0" fillId="0" borderId="0" xfId="1" applyFont="1" applyAlignment="1">
      <alignment vertical="center"/>
    </xf>
    <xf numFmtId="0" fontId="0" fillId="0" borderId="1" xfId="0" applyBorder="1" applyAlignment="1">
      <alignment horizontal="center" vertical="center"/>
    </xf>
    <xf numFmtId="0" fontId="1" fillId="0" borderId="2" xfId="0" applyFont="1" applyBorder="1" applyAlignment="1">
      <alignment horizontal="center" vertical="center" wrapText="1"/>
    </xf>
    <xf numFmtId="38" fontId="0" fillId="0" borderId="0" xfId="1" applyFont="1" applyAlignment="1">
      <alignment horizontal="right" vertical="center"/>
    </xf>
    <xf numFmtId="0" fontId="8" fillId="0" borderId="0" xfId="0" applyFont="1" applyAlignment="1">
      <alignment vertical="center"/>
    </xf>
    <xf numFmtId="0" fontId="0" fillId="2" borderId="1" xfId="0" applyFill="1" applyBorder="1" applyAlignment="1">
      <alignment horizontal="center" vertical="center"/>
    </xf>
    <xf numFmtId="0" fontId="1" fillId="0" borderId="3" xfId="0" applyFont="1" applyBorder="1" applyAlignment="1">
      <alignment horizontal="center" vertical="center" wrapText="1"/>
    </xf>
    <xf numFmtId="38" fontId="0" fillId="0" borderId="1" xfId="1" applyFont="1" applyBorder="1" applyAlignment="1">
      <alignment horizontal="center" vertical="center" wrapText="1"/>
    </xf>
    <xf numFmtId="38" fontId="0" fillId="0" borderId="1" xfId="1" applyFont="1" applyBorder="1" applyAlignment="1">
      <alignment horizontal="center" vertical="center"/>
    </xf>
    <xf numFmtId="176" fontId="11" fillId="2" borderId="1" xfId="0" applyNumberFormat="1" applyFont="1" applyFill="1" applyBorder="1" applyAlignment="1">
      <alignment horizontal="center" vertical="center" shrinkToFit="1"/>
    </xf>
    <xf numFmtId="38" fontId="0" fillId="0" borderId="1" xfId="1" applyFont="1" applyBorder="1" applyAlignment="1">
      <alignment vertical="center"/>
    </xf>
    <xf numFmtId="38" fontId="0" fillId="0" borderId="0" xfId="1" applyFont="1" applyAlignment="1">
      <alignment horizontal="right"/>
    </xf>
    <xf numFmtId="0" fontId="0" fillId="0" borderId="0" xfId="0" applyAlignment="1">
      <alignment horizontal="center"/>
    </xf>
    <xf numFmtId="49" fontId="11" fillId="2" borderId="1" xfId="0" applyNumberFormat="1" applyFont="1" applyFill="1" applyBorder="1" applyAlignment="1">
      <alignment horizontal="center" vertical="center" shrinkToFit="1"/>
    </xf>
    <xf numFmtId="0" fontId="11" fillId="2" borderId="1" xfId="0" applyFont="1" applyFill="1" applyBorder="1" applyAlignment="1">
      <alignment vertical="center" shrinkToFit="1"/>
    </xf>
    <xf numFmtId="38" fontId="11" fillId="2" borderId="1" xfId="1" applyFont="1" applyFill="1" applyBorder="1" applyAlignment="1">
      <alignment vertical="center" shrinkToFit="1"/>
    </xf>
    <xf numFmtId="0" fontId="0" fillId="2" borderId="1" xfId="0" applyFill="1" applyBorder="1" applyAlignment="1">
      <alignment vertical="center"/>
    </xf>
    <xf numFmtId="38" fontId="0" fillId="3" borderId="1" xfId="1" applyFont="1" applyFill="1" applyBorder="1" applyAlignment="1">
      <alignment vertical="center"/>
    </xf>
    <xf numFmtId="177" fontId="0" fillId="0" borderId="1" xfId="0" applyNumberFormat="1" applyBorder="1" applyAlignment="1">
      <alignment vertical="center"/>
    </xf>
    <xf numFmtId="0" fontId="0" fillId="4" borderId="8" xfId="0" applyFill="1" applyBorder="1" applyAlignment="1">
      <alignment vertical="center"/>
    </xf>
    <xf numFmtId="0" fontId="0" fillId="0" borderId="10" xfId="0" applyBorder="1" applyAlignment="1">
      <alignment vertical="center"/>
    </xf>
    <xf numFmtId="38" fontId="0" fillId="5" borderId="1" xfId="1" applyFont="1" applyFill="1" applyBorder="1" applyAlignment="1">
      <alignment vertical="center"/>
    </xf>
    <xf numFmtId="49" fontId="11" fillId="2" borderId="11" xfId="0" applyNumberFormat="1" applyFont="1" applyFill="1" applyBorder="1" applyAlignment="1">
      <alignment horizontal="center" vertical="center" shrinkToFit="1"/>
    </xf>
    <xf numFmtId="0" fontId="0" fillId="2" borderId="11" xfId="0" applyFill="1" applyBorder="1" applyAlignment="1">
      <alignment horizontal="center" vertical="center"/>
    </xf>
    <xf numFmtId="0" fontId="11" fillId="2" borderId="11" xfId="0" applyFont="1" applyFill="1" applyBorder="1" applyAlignment="1">
      <alignment vertical="center" shrinkToFit="1"/>
    </xf>
    <xf numFmtId="38" fontId="11" fillId="2" borderId="11" xfId="1" applyFont="1" applyFill="1" applyBorder="1" applyAlignment="1">
      <alignment vertical="center" shrinkToFit="1"/>
    </xf>
    <xf numFmtId="0" fontId="0" fillId="2" borderId="11" xfId="0" applyFill="1" applyBorder="1" applyAlignment="1">
      <alignment vertical="center"/>
    </xf>
    <xf numFmtId="38" fontId="0" fillId="0" borderId="11" xfId="1" applyFont="1" applyBorder="1" applyAlignment="1">
      <alignment vertical="center"/>
    </xf>
    <xf numFmtId="38" fontId="0" fillId="5" borderId="11" xfId="1" applyFont="1" applyFill="1" applyBorder="1" applyAlignment="1">
      <alignment vertical="center"/>
    </xf>
    <xf numFmtId="177" fontId="0" fillId="0" borderId="11" xfId="0" applyNumberFormat="1" applyBorder="1" applyAlignment="1">
      <alignment vertical="center"/>
    </xf>
    <xf numFmtId="38" fontId="0" fillId="3" borderId="11" xfId="1" applyFont="1" applyFill="1" applyBorder="1" applyAlignment="1">
      <alignment vertical="center"/>
    </xf>
    <xf numFmtId="0" fontId="0" fillId="4" borderId="12" xfId="0" applyFill="1" applyBorder="1" applyAlignment="1">
      <alignment vertical="center"/>
    </xf>
    <xf numFmtId="49" fontId="8" fillId="6" borderId="13" xfId="0" applyNumberFormat="1" applyFont="1" applyFill="1" applyBorder="1" applyAlignment="1">
      <alignment horizontal="center" vertical="center"/>
    </xf>
    <xf numFmtId="0" fontId="8" fillId="6" borderId="13" xfId="0" applyFont="1" applyFill="1" applyBorder="1" applyAlignment="1">
      <alignment horizontal="center" vertical="center"/>
    </xf>
    <xf numFmtId="38" fontId="8" fillId="6" borderId="13" xfId="0" applyNumberFormat="1" applyFont="1" applyFill="1" applyBorder="1" applyAlignment="1">
      <alignment vertical="center"/>
    </xf>
    <xf numFmtId="0" fontId="8" fillId="6" borderId="13" xfId="0" applyFont="1" applyFill="1" applyBorder="1" applyAlignment="1">
      <alignment vertical="center"/>
    </xf>
    <xf numFmtId="0" fontId="8" fillId="6" borderId="14" xfId="0" applyFont="1" applyFill="1" applyBorder="1" applyAlignment="1">
      <alignment vertical="center"/>
    </xf>
    <xf numFmtId="0" fontId="8" fillId="6" borderId="10" xfId="0" applyFont="1" applyFill="1" applyBorder="1" applyAlignment="1">
      <alignment vertical="center"/>
    </xf>
    <xf numFmtId="176" fontId="0" fillId="2" borderId="1" xfId="0" applyNumberFormat="1" applyFill="1" applyBorder="1" applyAlignment="1">
      <alignment horizontal="center" vertical="center"/>
    </xf>
    <xf numFmtId="38" fontId="0" fillId="0" borderId="0" xfId="1" applyFont="1" applyAlignment="1">
      <alignment horizontal="center" vertical="center"/>
    </xf>
    <xf numFmtId="176" fontId="0" fillId="0" borderId="0" xfId="0" applyNumberFormat="1" applyAlignment="1">
      <alignment horizontal="right" vertical="center"/>
    </xf>
    <xf numFmtId="38" fontId="0" fillId="0" borderId="0" xfId="0" applyNumberFormat="1" applyAlignment="1">
      <alignment horizontal="left" vertical="center" shrinkToFit="1"/>
    </xf>
    <xf numFmtId="0" fontId="0" fillId="0" borderId="0" xfId="0" applyAlignment="1">
      <alignment horizontal="left" vertical="center" shrinkToFit="1"/>
    </xf>
    <xf numFmtId="38" fontId="0" fillId="0" borderId="1" xfId="1" applyFont="1" applyBorder="1" applyAlignment="1">
      <alignment horizontal="center" vertical="center" wrapText="1"/>
    </xf>
    <xf numFmtId="0" fontId="6" fillId="0" borderId="0" xfId="0" applyFont="1" applyAlignment="1">
      <alignment horizontal="center" vertical="center"/>
    </xf>
    <xf numFmtId="0" fontId="9" fillId="0" borderId="1" xfId="0" applyFont="1" applyBorder="1" applyAlignment="1">
      <alignment horizontal="center" vertical="center" wrapText="1"/>
    </xf>
    <xf numFmtId="176" fontId="1" fillId="2" borderId="1" xfId="0" applyNumberFormat="1" applyFont="1" applyFill="1" applyBorder="1" applyAlignment="1">
      <alignment horizontal="left" vertical="center"/>
    </xf>
    <xf numFmtId="0" fontId="11"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38" fontId="0" fillId="2" borderId="1" xfId="1"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shrinkToFit="1"/>
    </xf>
    <xf numFmtId="0" fontId="0" fillId="0" borderId="1" xfId="0" applyBorder="1" applyAlignment="1">
      <alignment horizontal="center" vertical="center" shrinkToFit="1"/>
    </xf>
    <xf numFmtId="0" fontId="0" fillId="0" borderId="8" xfId="0" applyBorder="1" applyAlignment="1">
      <alignment horizontal="center" vertical="center" wrapText="1"/>
    </xf>
    <xf numFmtId="0" fontId="8" fillId="0" borderId="9" xfId="0" applyFont="1" applyBorder="1" applyAlignment="1">
      <alignment horizontal="center" vertical="center" wrapText="1"/>
    </xf>
    <xf numFmtId="38" fontId="0" fillId="0" borderId="1"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F28"/>
  <sheetViews>
    <sheetView showGridLines="0" zoomScaleNormal="100" zoomScaleSheetLayoutView="100" workbookViewId="0">
      <selection activeCell="Q9" sqref="Q9"/>
    </sheetView>
  </sheetViews>
  <sheetFormatPr defaultColWidth="8.625" defaultRowHeight="18.75"/>
  <cols>
    <col min="1" max="122" width="2.875" style="1" customWidth="1"/>
    <col min="123" max="16384" width="8.625" style="1"/>
  </cols>
  <sheetData>
    <row r="2" spans="1:32">
      <c r="W2" s="54" t="str">
        <f>IF('別紙（入力シート）'!A8="","令和　　年　　月　　日　",'別紙（入力シート）'!A8)</f>
        <v>令和　　年　　月　　日　</v>
      </c>
      <c r="X2" s="54"/>
      <c r="Y2" s="54"/>
      <c r="Z2" s="54"/>
      <c r="AA2" s="54"/>
      <c r="AB2" s="54"/>
      <c r="AC2" s="54"/>
      <c r="AD2" s="54"/>
      <c r="AE2" s="54"/>
      <c r="AF2" s="54"/>
    </row>
    <row r="4" spans="1:32">
      <c r="C4" s="1" t="s">
        <v>0</v>
      </c>
    </row>
    <row r="6" spans="1:32">
      <c r="Q6" s="55" t="str">
        <f>IF('別紙（入力シート）'!J8="","所在地",'別紙（入力シート）'!J8)</f>
        <v>所在地</v>
      </c>
      <c r="R6" s="55"/>
      <c r="S6" s="55"/>
      <c r="T6" s="55"/>
      <c r="U6" s="55"/>
      <c r="V6" s="55"/>
      <c r="W6" s="55"/>
      <c r="X6" s="55"/>
      <c r="Y6" s="55"/>
      <c r="Z6" s="55"/>
      <c r="AA6" s="55"/>
      <c r="AB6" s="55"/>
      <c r="AC6" s="55"/>
      <c r="AD6" s="55"/>
      <c r="AE6" s="55"/>
      <c r="AF6" s="55"/>
    </row>
    <row r="7" spans="1:32">
      <c r="Q7" s="56" t="str">
        <f>IF('別紙（入力シート）'!C8="","名称",'別紙（入力シート）'!C8)</f>
        <v>名称</v>
      </c>
      <c r="R7" s="56"/>
      <c r="S7" s="56"/>
      <c r="T7" s="56"/>
      <c r="U7" s="56"/>
      <c r="V7" s="56"/>
      <c r="W7" s="56"/>
      <c r="X7" s="56"/>
      <c r="Y7" s="56"/>
      <c r="Z7" s="56"/>
      <c r="AA7" s="56"/>
      <c r="AB7" s="56"/>
      <c r="AC7" s="56"/>
      <c r="AD7" s="56"/>
      <c r="AE7" s="56"/>
      <c r="AF7" s="56"/>
    </row>
    <row r="8" spans="1:32">
      <c r="Q8" s="55" t="str">
        <f>IF('別紙（入力シート）'!N8="","職氏名",'別紙（入力シート）'!N8)</f>
        <v>職氏名</v>
      </c>
      <c r="R8" s="55"/>
      <c r="S8" s="55"/>
      <c r="T8" s="55"/>
      <c r="U8" s="55"/>
      <c r="V8" s="55"/>
      <c r="W8" s="55"/>
      <c r="X8" s="55"/>
      <c r="Y8" s="55"/>
      <c r="Z8" s="55"/>
      <c r="AA8" s="55"/>
      <c r="AB8" s="55"/>
      <c r="AC8" s="55"/>
      <c r="AD8" s="55"/>
      <c r="AE8" s="55"/>
      <c r="AF8" s="55"/>
    </row>
    <row r="10" spans="1:32">
      <c r="Q10" s="2" t="s">
        <v>1</v>
      </c>
    </row>
    <row r="12" spans="1:32">
      <c r="B12" s="1" t="s">
        <v>2</v>
      </c>
    </row>
    <row r="13" spans="1:32">
      <c r="A13" s="1" t="s">
        <v>3</v>
      </c>
    </row>
    <row r="15" spans="1:32">
      <c r="Q15" s="1" t="s">
        <v>4</v>
      </c>
    </row>
    <row r="17" spans="2:9">
      <c r="B17" t="s">
        <v>5</v>
      </c>
    </row>
    <row r="18" spans="2:9">
      <c r="B18" s="1" t="s">
        <v>6</v>
      </c>
    </row>
    <row r="20" spans="2:9">
      <c r="B20" s="1" t="s">
        <v>7</v>
      </c>
    </row>
    <row r="21" spans="2:9">
      <c r="C21" s="1" t="s">
        <v>8</v>
      </c>
      <c r="D21" s="53">
        <f>'別紙（入力シート）'!E265</f>
        <v>0</v>
      </c>
      <c r="E21" s="53"/>
      <c r="F21" s="53"/>
      <c r="G21" s="53"/>
      <c r="H21" s="53"/>
      <c r="I21" s="1" t="s">
        <v>9</v>
      </c>
    </row>
    <row r="23" spans="2:9">
      <c r="B23" s="1" t="s">
        <v>10</v>
      </c>
    </row>
    <row r="24" spans="2:9">
      <c r="C24" s="1" t="s">
        <v>11</v>
      </c>
    </row>
    <row r="25" spans="2:9">
      <c r="C25" s="1" t="s">
        <v>8</v>
      </c>
      <c r="D25" s="53">
        <f>'別紙（入力シート）'!I265</f>
        <v>0</v>
      </c>
      <c r="E25" s="53"/>
      <c r="F25" s="53"/>
      <c r="G25" s="53"/>
      <c r="H25" s="53"/>
      <c r="I25" s="1" t="s">
        <v>9</v>
      </c>
    </row>
    <row r="27" spans="2:9">
      <c r="B27" s="1" t="s">
        <v>12</v>
      </c>
    </row>
    <row r="28" spans="2:9">
      <c r="C28" s="1" t="s">
        <v>13</v>
      </c>
    </row>
  </sheetData>
  <mergeCells count="6">
    <mergeCell ref="D25:H25"/>
    <mergeCell ref="W2:AF2"/>
    <mergeCell ref="Q6:AF6"/>
    <mergeCell ref="Q7:AF7"/>
    <mergeCell ref="Q8:AF8"/>
    <mergeCell ref="D21:H21"/>
  </mergeCells>
  <phoneticPr fontId="5"/>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F0E81-ED2D-494B-970C-98756B48D090}">
  <sheetPr>
    <pageSetUpPr fitToPage="1"/>
  </sheetPr>
  <dimension ref="A1:T265"/>
  <sheetViews>
    <sheetView showGridLines="0" tabSelected="1" workbookViewId="0">
      <selection activeCell="A12" sqref="A12"/>
    </sheetView>
  </sheetViews>
  <sheetFormatPr defaultColWidth="8.625" defaultRowHeight="18.75"/>
  <cols>
    <col min="1" max="1" width="18.375" style="1" customWidth="1"/>
    <col min="2" max="2" width="27.125" style="2" customWidth="1"/>
    <col min="3" max="3" width="22.375" style="2" hidden="1" customWidth="1"/>
    <col min="4" max="4" width="42.625" style="1" customWidth="1"/>
    <col min="5" max="5" width="21.125" style="1" customWidth="1"/>
    <col min="6" max="6" width="17.5" style="1" hidden="1" customWidth="1"/>
    <col min="7" max="7" width="50.375" style="1" customWidth="1"/>
    <col min="8" max="8" width="24.875" style="1" hidden="1" customWidth="1"/>
    <col min="9" max="17" width="24.875" style="1" customWidth="1"/>
    <col min="18" max="19" width="33.125" style="1" customWidth="1"/>
    <col min="20" max="20" width="36.375" style="4" customWidth="1"/>
    <col min="21" max="16384" width="8.625" style="1"/>
  </cols>
  <sheetData>
    <row r="1" spans="1:20" ht="42.75">
      <c r="B1" s="58"/>
      <c r="C1" s="58"/>
      <c r="D1" s="58"/>
      <c r="E1" s="58"/>
      <c r="F1" s="58"/>
      <c r="G1" s="58"/>
      <c r="H1" s="58"/>
      <c r="I1" s="58"/>
      <c r="J1" s="58"/>
      <c r="K1" s="58"/>
      <c r="L1" s="58"/>
      <c r="M1" s="58"/>
      <c r="N1" s="58"/>
      <c r="O1" s="58"/>
      <c r="P1" s="58"/>
      <c r="Q1" s="58"/>
      <c r="R1" s="58"/>
      <c r="S1" s="3"/>
    </row>
    <row r="2" spans="1:20" ht="42.75">
      <c r="B2" s="58"/>
      <c r="C2" s="58"/>
      <c r="D2" s="58"/>
      <c r="E2" s="58"/>
      <c r="F2" s="58"/>
      <c r="G2" s="58"/>
      <c r="H2" s="58"/>
      <c r="I2" s="58"/>
      <c r="J2" s="58"/>
      <c r="K2" s="58"/>
      <c r="L2" s="58"/>
      <c r="M2" s="58"/>
      <c r="N2" s="58"/>
      <c r="O2" s="58"/>
      <c r="P2" s="58"/>
      <c r="Q2" s="58"/>
      <c r="R2" s="58"/>
      <c r="S2" s="3"/>
    </row>
    <row r="3" spans="1:20">
      <c r="B3" s="5"/>
      <c r="C3" s="5"/>
      <c r="D3" s="6"/>
      <c r="E3" s="7"/>
      <c r="F3" s="7"/>
      <c r="G3" s="7"/>
      <c r="H3" s="7"/>
      <c r="I3" s="7"/>
      <c r="J3" s="7"/>
      <c r="K3" s="7"/>
      <c r="L3" s="7"/>
      <c r="M3" s="7"/>
      <c r="N3" s="7"/>
      <c r="O3" s="7"/>
      <c r="P3" s="7"/>
      <c r="Q3" s="7"/>
    </row>
    <row r="4" spans="1:20">
      <c r="B4" s="5"/>
      <c r="C4" s="8"/>
      <c r="D4" s="9"/>
      <c r="E4" s="7"/>
      <c r="F4" s="7"/>
      <c r="G4" s="7"/>
      <c r="H4" s="7"/>
      <c r="I4" s="7"/>
      <c r="J4" s="7"/>
      <c r="K4" s="7"/>
      <c r="L4" s="7"/>
      <c r="M4" s="7"/>
      <c r="N4" s="7"/>
      <c r="O4" s="7"/>
      <c r="P4" s="10"/>
      <c r="Q4" s="10"/>
    </row>
    <row r="5" spans="1:20">
      <c r="B5" s="11"/>
      <c r="C5" s="11"/>
      <c r="D5" s="12"/>
      <c r="E5" s="7"/>
      <c r="F5" s="7"/>
      <c r="G5" s="7"/>
      <c r="I5" s="7"/>
      <c r="J5" s="7"/>
      <c r="K5" s="7"/>
      <c r="L5" s="7"/>
      <c r="M5" s="7"/>
      <c r="N5" s="7"/>
      <c r="O5" s="7"/>
      <c r="P5" s="7"/>
      <c r="Q5" s="7"/>
      <c r="T5" s="59" t="s">
        <v>14</v>
      </c>
    </row>
    <row r="6" spans="1:20">
      <c r="B6" s="11"/>
      <c r="C6" s="11"/>
      <c r="D6" s="13"/>
      <c r="E6" s="14"/>
      <c r="F6" s="14"/>
      <c r="H6" s="14"/>
      <c r="I6" s="14"/>
      <c r="J6" s="14"/>
      <c r="K6" s="14"/>
      <c r="M6" s="14"/>
      <c r="N6" s="14"/>
      <c r="O6" s="14"/>
      <c r="P6" s="14"/>
      <c r="T6" s="59"/>
    </row>
    <row r="7" spans="1:20" ht="37.5">
      <c r="A7" s="15" t="s">
        <v>15</v>
      </c>
      <c r="B7" s="16" t="s">
        <v>16</v>
      </c>
      <c r="C7" s="60"/>
      <c r="D7" s="60"/>
      <c r="E7" s="14"/>
      <c r="F7" s="14"/>
      <c r="H7" s="14"/>
      <c r="I7" s="14"/>
      <c r="J7" s="14"/>
      <c r="K7" s="14"/>
      <c r="M7" s="14"/>
      <c r="N7" s="14"/>
      <c r="O7" s="14"/>
      <c r="P7" s="14"/>
      <c r="Q7" s="17"/>
      <c r="S7" s="2"/>
      <c r="T7" s="18" t="str">
        <f>IF(C7="","補助金申請時(令和７年)の法人名/屋号が未入力です.","")</f>
        <v>補助金申請時(令和７年)の法人名/屋号が未入力です.</v>
      </c>
    </row>
    <row r="8" spans="1:20" ht="37.5">
      <c r="A8" s="52"/>
      <c r="B8" s="20" t="s">
        <v>17</v>
      </c>
      <c r="C8" s="61"/>
      <c r="D8" s="62"/>
      <c r="E8" s="21" t="s">
        <v>18</v>
      </c>
      <c r="F8" s="22"/>
      <c r="G8" s="23"/>
      <c r="H8" s="24"/>
      <c r="I8" s="21" t="s">
        <v>19</v>
      </c>
      <c r="J8" s="63"/>
      <c r="K8" s="63"/>
      <c r="L8" s="63"/>
      <c r="M8" s="21" t="s">
        <v>20</v>
      </c>
      <c r="N8" s="63"/>
      <c r="O8" s="63"/>
      <c r="P8" s="14"/>
      <c r="Q8" s="25" t="s">
        <v>21</v>
      </c>
      <c r="S8" s="26" t="s">
        <v>22</v>
      </c>
      <c r="T8" s="18" t="str">
        <f>IF(A8="","報告日が未入力です。","")&amp;IF(C8="","現在の法人名/屋号が未入力です。","")&amp;IF(G8="","郵便番号が未入力です。","")&amp;IF(J8="","住所が未入力です。","")&amp;IF(N8="","代表者職・氏名が未入力です。","")</f>
        <v>報告日が未入力です。現在の法人名/屋号が未入力です。郵便番号が未入力です。住所が未入力です。代表者職・氏名が未入力です。</v>
      </c>
    </row>
    <row r="9" spans="1:20">
      <c r="A9" s="64" t="s">
        <v>23</v>
      </c>
      <c r="B9" s="66" t="s">
        <v>24</v>
      </c>
      <c r="C9" s="67" t="s">
        <v>25</v>
      </c>
      <c r="D9" s="68" t="s">
        <v>26</v>
      </c>
      <c r="E9" s="57" t="s">
        <v>27</v>
      </c>
      <c r="F9" s="57" t="s">
        <v>28</v>
      </c>
      <c r="G9" s="65" t="s">
        <v>29</v>
      </c>
      <c r="H9" s="57" t="s">
        <v>30</v>
      </c>
      <c r="I9" s="57" t="s">
        <v>31</v>
      </c>
      <c r="J9" s="65" t="s">
        <v>32</v>
      </c>
      <c r="K9" s="65"/>
      <c r="L9" s="65"/>
      <c r="M9" s="65"/>
      <c r="N9" s="65"/>
      <c r="O9" s="65"/>
      <c r="P9" s="65"/>
      <c r="Q9" s="65"/>
      <c r="R9" s="70" t="s">
        <v>33</v>
      </c>
      <c r="S9" s="70" t="s">
        <v>34</v>
      </c>
      <c r="T9" s="71"/>
    </row>
    <row r="10" spans="1:20">
      <c r="A10" s="65"/>
      <c r="B10" s="65"/>
      <c r="C10" s="67"/>
      <c r="D10" s="69"/>
      <c r="E10" s="57"/>
      <c r="F10" s="57"/>
      <c r="G10" s="65"/>
      <c r="H10" s="57"/>
      <c r="I10" s="57"/>
      <c r="J10" s="65" t="s">
        <v>35</v>
      </c>
      <c r="K10" s="65"/>
      <c r="L10" s="65"/>
      <c r="M10" s="72" t="s">
        <v>36</v>
      </c>
      <c r="N10" s="72"/>
      <c r="O10" s="72" t="s">
        <v>37</v>
      </c>
      <c r="P10" s="72"/>
      <c r="Q10" s="72" t="s">
        <v>38</v>
      </c>
      <c r="R10" s="70"/>
      <c r="S10" s="70"/>
      <c r="T10" s="71"/>
    </row>
    <row r="11" spans="1:20" ht="37.5">
      <c r="A11" s="65"/>
      <c r="B11" s="65"/>
      <c r="C11" s="66"/>
      <c r="D11" s="69"/>
      <c r="E11" s="57"/>
      <c r="F11" s="57"/>
      <c r="G11" s="65"/>
      <c r="H11" s="57"/>
      <c r="I11" s="57"/>
      <c r="J11" s="22" t="s">
        <v>39</v>
      </c>
      <c r="K11" s="22" t="s">
        <v>40</v>
      </c>
      <c r="L11" s="15" t="s">
        <v>41</v>
      </c>
      <c r="M11" s="21" t="s">
        <v>42</v>
      </c>
      <c r="N11" s="21" t="s">
        <v>43</v>
      </c>
      <c r="O11" s="21" t="s">
        <v>44</v>
      </c>
      <c r="P11" s="21" t="s">
        <v>43</v>
      </c>
      <c r="Q11" s="72"/>
      <c r="R11" s="70"/>
      <c r="S11" s="70"/>
      <c r="T11" s="71"/>
    </row>
    <row r="12" spans="1:20">
      <c r="A12" s="27"/>
      <c r="B12" s="19"/>
      <c r="C12" s="15"/>
      <c r="D12" s="28"/>
      <c r="E12" s="29"/>
      <c r="F12" s="15"/>
      <c r="G12" s="30"/>
      <c r="H12" s="24">
        <f>ROUNDDOWN(I12*2/3,0)</f>
        <v>0</v>
      </c>
      <c r="I12" s="24">
        <f>IF(G12=入力データ!$A$9,ROUNDDOWN(E12*10/110,0),
IF(G12=入力データ!$A$10,IFERROR(ROUNDDOWN(E12*10/110*L12*M12/Q12,0),0)+IFERROR(ROUNDDOWN(E12*8/108*L12*O12/Q12,0),0),
IF(G12=入力データ!$A$11,IFERROR(ROUNDDOWN(E12*10/110*M12/Q12,0),0)+IFERROR(ROUNDDOWN(E12*10/110*L12*N12/Q12,0),0)+IFERROR(ROUNDDOWN(E12*8/108*O12/Q12,0),0)+IFERROR(ROUNDDOWN(E12*8/108*L12*P12/Q12,0),0),0)))</f>
        <v>0</v>
      </c>
      <c r="J12" s="31"/>
      <c r="K12" s="31"/>
      <c r="L12" s="32" t="str">
        <f>IF(J12="","",J12/K12)</f>
        <v/>
      </c>
      <c r="M12" s="31"/>
      <c r="N12" s="31"/>
      <c r="O12" s="31"/>
      <c r="P12" s="31"/>
      <c r="Q12" s="31"/>
      <c r="R12" s="33"/>
      <c r="S12" s="34"/>
      <c r="T12" s="18" t="str">
        <f>IF(A12="","保険医療機関コードが未入力です。","")&amp;IF(B12="","補助金区分をプルダウンから選択してください。","")&amp;IF(C12="","施設名等が未入力です。","")&amp;IF(AND(A12&lt;&gt;"",B12&lt;&gt;"",C12&lt;&gt;""),IF(E12="","施設への補助額が未入力です。",""),"")&amp;IF(AND(A12&lt;&gt;"",B12&lt;&gt;"",C12&lt;&gt;""),IF(G12="","返還の有無等をプルダウンから選択してください。",""),"")&amp;IF(AND(A12&lt;&gt;"",B12&lt;&gt;"",C12&lt;&gt;"",G12="返還なし（消費税の申告義務がない）",R12=""),"基準期間の課税売上高(税抜)(単位：円)が未入力です。","")&amp;IF(AND(A12&lt;&gt;"",B12&lt;&gt;"",C12&lt;&gt;"",G12="返還なし（特定収入割合が５％超）",R12=""),"特定収入割合(単位：%)が未入力です。","")&amp;IF(AND(A12&lt;&gt;"",B12&lt;&gt;"",C12&lt;&gt;"",OR(G12="返還あり（一括比例配分方式）",G12="返還あり（個別対応方式）"),J12=""),"課税対象売上が未入力です。","")&amp;IF(AND(A12&lt;&gt;"",B12&lt;&gt;"",C12&lt;&gt;"",OR(G12="返還あり（一括比例配分方式）",G12="返還あり（個別対応方式）"),K12=""),"総売上が未入力です。","")&amp;IF(AND(A12&lt;&gt;"",B12&lt;&gt;"",C12&lt;&gt;"",OR(G12="返還あり（一括比例配分方式）",G12="返還あり（個別対応方式）"),J12&gt;K12),"課税対象売上が総売上を超えています。","")&amp;IF(AND(A12&lt;&gt;"",B12&lt;&gt;"",C12&lt;&gt;"",OR(G12="返還あり（一括比例配分方式）",G12="返還あり（個別対応方式）"),Q12=""),"対象経費の総額が未入力です。","")&amp;IF(AND(A12&lt;&gt;"",B12&lt;&gt;"",C12&lt;&gt;"",OR(G12="返還あり（一括比例配分方式）",G12="返還あり（個別対応方式）"),COUNTBLANK(M12:P12)=4),"補助対象経費の課税仕入の割合が未入力です。","")&amp;IF(AND(A12&lt;&gt;"",B12&lt;&gt;"",C12&lt;&gt;"",OR(G12="返還あり（一括比例配分方式）",G12="返還あり（個別対応方式）"),SUM(M12:P12)&gt;Q12),"補助対象経費の課税仕入の割合が対象経費の総額を超えています。","")&amp;IF(AND(A12&lt;&gt;"",B12&lt;&gt;"",C12&lt;&gt;"",OR(G12="返還あり（一括比例配分方式）",G12="返還あり（個別対応方式）"),SUM(M12:P12)&lt;Q12),"補助対象経費の課税仕入の割合が対象経費の総額を下回っています、残額は非課税対応分で間違いないですか？","")</f>
        <v>保険医療機関コードが未入力です。補助金区分をプルダウンから選択してください。施設名等が未入力です。</v>
      </c>
    </row>
    <row r="13" spans="1:20">
      <c r="A13" s="27"/>
      <c r="B13" s="19"/>
      <c r="C13" s="15"/>
      <c r="D13" s="28"/>
      <c r="E13" s="29"/>
      <c r="F13" s="15"/>
      <c r="G13" s="30"/>
      <c r="H13" s="24">
        <f t="shared" ref="H13:H76" si="0">ROUNDDOWN(I13*2/3,0)</f>
        <v>0</v>
      </c>
      <c r="I13" s="24">
        <f>IF(G13=入力データ!$A$9,ROUNDDOWN(E13*10/110,0),
IF(G13=入力データ!$A$10,IFERROR(ROUNDDOWN(E13*10/110*L13*M13/Q13,0),0)+IFERROR(ROUNDDOWN(E13*8/108*L13*O13/Q13,0),0),
IF(G13=入力データ!$A$11,IFERROR(ROUNDDOWN(E13*10/110*M13/Q13,0),0)+IFERROR(ROUNDDOWN(E13*10/110*L13*N13/Q13,0),0)+IFERROR(ROUNDDOWN(E13*8/108*O13/Q13,0),0)+IFERROR(ROUNDDOWN(E13*8/108*L13*P13/Q13,0),0),0)))</f>
        <v>0</v>
      </c>
      <c r="J13" s="35"/>
      <c r="K13" s="31"/>
      <c r="L13" s="32" t="str">
        <f t="shared" ref="L13:L76" si="1">IF(J13="","",J13/K13)</f>
        <v/>
      </c>
      <c r="M13" s="31"/>
      <c r="N13" s="31"/>
      <c r="O13" s="31"/>
      <c r="P13" s="31"/>
      <c r="Q13" s="31"/>
      <c r="R13" s="33"/>
      <c r="S13" s="34"/>
      <c r="T13" s="18" t="str">
        <f>IF(AND(A13&lt;&gt;"",B13&lt;&gt;"",C13&lt;&gt;""),IF(E13="","施設への補助額が未入力です。",""),"")&amp;IF(AND(A13&lt;&gt;"",B13&lt;&gt;"",C13&lt;&gt;""),IF(G13="","返還の有無等をプルダウンから選択してください。",""),"")&amp;IF(AND(A13&lt;&gt;"",B13&lt;&gt;"",C13&lt;&gt;"",G13="返還なし（消費税の申告義務がない）",R13=""),"基準期間の課税売上高(税抜)(単位：円)が未入力です。","")&amp;IF(AND(A13&lt;&gt;"",B13&lt;&gt;"",C13&lt;&gt;"",G13="返還なし（特定収入割合が５％超）",R13=""),"特定収入割合(単位：%)が未入力です。","")&amp;IF(AND(A13&lt;&gt;"",B13&lt;&gt;"",C13&lt;&gt;"",OR(G13="返還あり（一括比例配分方式）",G13="返還あり（個別対応方式）"),J13=""),"課税対象売上が未入力です。","")&amp;IF(AND(A13&lt;&gt;"",B13&lt;&gt;"",C13&lt;&gt;"",OR(G13="返還あり（一括比例配分方式）",G13="返還あり（個別対応方式）"),K13=""),"総売上が未入力です。","")&amp;IF(AND(A13&lt;&gt;"",B13&lt;&gt;"",C13&lt;&gt;"",OR(G13="返還あり（一括比例配分方式）",G13="返還あり（個別対応方式）"),J13&gt;K13),"課税対象売上が総売上を超えています。","")&amp;IF(AND(A13&lt;&gt;"",B13&lt;&gt;"",C13&lt;&gt;"",OR(G13="返還あり（一括比例配分方式）",G13="返還あり（個別対応方式）"),Q13=""),"対象経費の総額が未入力です。","")&amp;IF(AND(A13&lt;&gt;"",B13&lt;&gt;"",C13&lt;&gt;"",OR(G13="返還あり（一括比例配分方式）",G13="返還あり（個別対応方式）"),COUNTBLANK(M13:P13)=4),"補助対象経費の課税仕入の割合が未入力です。","")&amp;IF(AND(A13&lt;&gt;"",B13&lt;&gt;"",C13&lt;&gt;"",OR(G13="返還あり（一括比例配分方式）",G13="返還あり（個別対応方式）"),SUM(M13:P13)&gt;Q13),"補助対象経費の課税仕入の割合が対象経費の総額を超えています。","")&amp;IF(AND(A13&lt;&gt;"",B13&lt;&gt;"",C13&lt;&gt;"",OR(G13="返還あり（一括比例配分方式）",G13="返還あり（個別対応方式）"),SUM(M13:P13)&lt;Q13),"補助対象経費の課税仕入の割合が対象経費の総額を下回っています、残額は非課税対応分で間違いないですか？","")</f>
        <v/>
      </c>
    </row>
    <row r="14" spans="1:20">
      <c r="A14" s="27"/>
      <c r="B14" s="19"/>
      <c r="C14" s="15" t="str">
        <f t="shared" ref="C14:C76" si="2">IF(B14="交付要綱第3条(1)の事業","３（１）ア",
IF(B14="交付要綱第3条(2)の事業","３（１）イ",
IF(B14="交付要綱第3条(3)の事業","３（１）ウ",
"")
)
)</f>
        <v/>
      </c>
      <c r="D14" s="28"/>
      <c r="E14" s="29"/>
      <c r="F14" s="15"/>
      <c r="G14" s="30"/>
      <c r="H14" s="24">
        <f t="shared" si="0"/>
        <v>0</v>
      </c>
      <c r="I14" s="24">
        <f>IF(G14=入力データ!$A$9,ROUNDDOWN(E14*10/110,0),
IF(G14=入力データ!$A$10,IFERROR(ROUNDDOWN(E14*10/110*L14*M14/Q14,0),0)+IFERROR(ROUNDDOWN(E14*8/108*L14*O14/Q14,0),0),
IF(G14=入力データ!$A$11,IFERROR(ROUNDDOWN(E14*10/110*M14/Q14,0),0)+IFERROR(ROUNDDOWN(E14*10/110*L14*N14/Q14,0),0)+IFERROR(ROUNDDOWN(E14*8/108*O14/Q14,0),0)+IFERROR(ROUNDDOWN(E14*8/108*L14*P14/Q14,0),0),0)))</f>
        <v>0</v>
      </c>
      <c r="J14" s="35"/>
      <c r="K14" s="31"/>
      <c r="L14" s="32" t="str">
        <f t="shared" si="1"/>
        <v/>
      </c>
      <c r="M14" s="31"/>
      <c r="N14" s="31"/>
      <c r="O14" s="31"/>
      <c r="P14" s="31"/>
      <c r="Q14" s="31"/>
      <c r="R14" s="33"/>
      <c r="S14" s="34"/>
      <c r="T14" s="18" t="str">
        <f t="shared" ref="T14:T77" si="3">IF(AND(A14&lt;&gt;"",B14&lt;&gt;"",C14&lt;&gt;""),IF(E14="","施設への補助額が未入力です。",""),"")&amp;IF(AND(A14&lt;&gt;"",B14&lt;&gt;"",C14&lt;&gt;""),IF(G14="","返還の有無等をプルダウンから選択してください。",""),"")&amp;IF(AND(A14&lt;&gt;"",B14&lt;&gt;"",C14&lt;&gt;"",G14="返還なし（消費税の申告義務がない）",R14=""),"基準期間の課税売上高(税抜)(単位：円)が未入力です。","")&amp;IF(AND(A14&lt;&gt;"",B14&lt;&gt;"",C14&lt;&gt;"",G14="返還なし（特定収入割合が５％超）",R14=""),"特定収入割合(単位：%)が未入力です。","")&amp;IF(AND(A14&lt;&gt;"",B14&lt;&gt;"",C14&lt;&gt;"",OR(G14="返還あり（一括比例配分方式）",G14="返還あり（個別対応方式）"),J14=""),"課税対象売上が未入力です。","")&amp;IF(AND(A14&lt;&gt;"",B14&lt;&gt;"",C14&lt;&gt;"",OR(G14="返還あり（一括比例配分方式）",G14="返還あり（個別対応方式）"),K14=""),"総売上が未入力です。","")&amp;IF(AND(A14&lt;&gt;"",B14&lt;&gt;"",C14&lt;&gt;"",OR(G14="返還あり（一括比例配分方式）",G14="返還あり（個別対応方式）"),J14&gt;K14),"課税対象売上が総売上を超えています。","")&amp;IF(AND(A14&lt;&gt;"",B14&lt;&gt;"",C14&lt;&gt;"",OR(G14="返還あり（一括比例配分方式）",G14="返還あり（個別対応方式）"),Q14=""),"対象経費の総額が未入力です。","")&amp;IF(AND(A14&lt;&gt;"",B14&lt;&gt;"",C14&lt;&gt;"",OR(G14="返還あり（一括比例配分方式）",G14="返還あり（個別対応方式）"),COUNTBLANK(M14:P14)=4),"補助対象経費の課税仕入の割合が未入力です。","")&amp;IF(AND(A14&lt;&gt;"",B14&lt;&gt;"",C14&lt;&gt;"",OR(G14="返還あり（一括比例配分方式）",G14="返還あり（個別対応方式）"),SUM(M14:P14)&gt;Q14),"補助対象経費の課税仕入の割合が対象経費の総額を超えています。","")&amp;IF(AND(A14&lt;&gt;"",B14&lt;&gt;"",C14&lt;&gt;"",OR(G14="返還あり（一括比例配分方式）",G14="返還あり（個別対応方式）"),SUM(M14:P14)&lt;Q14),"補助対象経費の課税仕入の割合が対象経費の総額を下回っています、残額は非課税対応分で間違いないですか？","")</f>
        <v/>
      </c>
    </row>
    <row r="15" spans="1:20">
      <c r="A15" s="27"/>
      <c r="B15" s="19"/>
      <c r="C15" s="15" t="str">
        <f t="shared" si="2"/>
        <v/>
      </c>
      <c r="D15" s="28"/>
      <c r="E15" s="29"/>
      <c r="F15" s="15"/>
      <c r="G15" s="30"/>
      <c r="H15" s="24">
        <f t="shared" si="0"/>
        <v>0</v>
      </c>
      <c r="I15" s="24">
        <f>IF(G15=入力データ!$A$9,ROUNDDOWN(E15*10/110,0),
IF(G15=入力データ!$A$10,IFERROR(ROUNDDOWN(E15*10/110*L15*M15/Q15,0),0)+IFERROR(ROUNDDOWN(E15*8/108*L15*O15/Q15,0),0),
IF(G15=入力データ!$A$11,IFERROR(ROUNDDOWN(E15*10/110*M15/Q15,0),0)+IFERROR(ROUNDDOWN(E15*10/110*L15*N15/Q15,0),0)+IFERROR(ROUNDDOWN(E15*8/108*O15/Q15,0),0)+IFERROR(ROUNDDOWN(E15*8/108*L15*P15/Q15,0),0),0)))</f>
        <v>0</v>
      </c>
      <c r="J15" s="35"/>
      <c r="K15" s="31"/>
      <c r="L15" s="32" t="str">
        <f t="shared" si="1"/>
        <v/>
      </c>
      <c r="M15" s="31"/>
      <c r="N15" s="31"/>
      <c r="O15" s="31"/>
      <c r="P15" s="31"/>
      <c r="Q15" s="31"/>
      <c r="R15" s="33"/>
      <c r="S15" s="34"/>
      <c r="T15" s="18" t="str">
        <f t="shared" si="3"/>
        <v/>
      </c>
    </row>
    <row r="16" spans="1:20">
      <c r="A16" s="27"/>
      <c r="B16" s="19"/>
      <c r="C16" s="15" t="str">
        <f t="shared" si="2"/>
        <v/>
      </c>
      <c r="D16" s="28"/>
      <c r="E16" s="29"/>
      <c r="F16" s="15"/>
      <c r="G16" s="30"/>
      <c r="H16" s="24">
        <f t="shared" si="0"/>
        <v>0</v>
      </c>
      <c r="I16" s="24">
        <f>IF(G16=入力データ!$A$9,ROUNDDOWN(E16*10/110,0),
IF(G16=入力データ!$A$10,IFERROR(ROUNDDOWN(E16*10/110*L16*M16/Q16,0),0)+IFERROR(ROUNDDOWN(E16*8/108*L16*O16/Q16,0),0),
IF(G16=入力データ!$A$11,IFERROR(ROUNDDOWN(E16*10/110*M16/Q16,0),0)+IFERROR(ROUNDDOWN(E16*10/110*L16*N16/Q16,0),0)+IFERROR(ROUNDDOWN(E16*8/108*O16/Q16,0),0)+IFERROR(ROUNDDOWN(E16*8/108*L16*P16/Q16,0),0),0)))</f>
        <v>0</v>
      </c>
      <c r="J16" s="35"/>
      <c r="K16" s="31"/>
      <c r="L16" s="32" t="str">
        <f t="shared" si="1"/>
        <v/>
      </c>
      <c r="M16" s="31"/>
      <c r="N16" s="31"/>
      <c r="O16" s="31"/>
      <c r="P16" s="31"/>
      <c r="Q16" s="31"/>
      <c r="R16" s="33"/>
      <c r="S16" s="34"/>
      <c r="T16" s="18" t="str">
        <f t="shared" si="3"/>
        <v/>
      </c>
    </row>
    <row r="17" spans="1:20">
      <c r="A17" s="27"/>
      <c r="B17" s="19"/>
      <c r="C17" s="15" t="str">
        <f t="shared" si="2"/>
        <v/>
      </c>
      <c r="D17" s="28"/>
      <c r="E17" s="29"/>
      <c r="F17" s="15"/>
      <c r="G17" s="30"/>
      <c r="H17" s="24">
        <f t="shared" si="0"/>
        <v>0</v>
      </c>
      <c r="I17" s="24">
        <f>IF(G17=入力データ!$A$9,ROUNDDOWN(E17*10/110,0),
IF(G17=入力データ!$A$10,IFERROR(ROUNDDOWN(E17*10/110*L17*M17/Q17,0),0)+IFERROR(ROUNDDOWN(E17*8/108*L17*O17/Q17,0),0),
IF(G17=入力データ!$A$11,IFERROR(ROUNDDOWN(E17*10/110*M17/Q17,0),0)+IFERROR(ROUNDDOWN(E17*10/110*L17*N17/Q17,0),0)+IFERROR(ROUNDDOWN(E17*8/108*O17/Q17,0),0)+IFERROR(ROUNDDOWN(E17*8/108*L17*P17/Q17,0),0),0)))</f>
        <v>0</v>
      </c>
      <c r="J17" s="35"/>
      <c r="K17" s="31"/>
      <c r="L17" s="32" t="str">
        <f t="shared" si="1"/>
        <v/>
      </c>
      <c r="M17" s="31"/>
      <c r="N17" s="31"/>
      <c r="O17" s="31"/>
      <c r="P17" s="31"/>
      <c r="Q17" s="31"/>
      <c r="R17" s="33"/>
      <c r="S17" s="34"/>
      <c r="T17" s="18" t="str">
        <f t="shared" si="3"/>
        <v/>
      </c>
    </row>
    <row r="18" spans="1:20">
      <c r="A18" s="27"/>
      <c r="B18" s="19"/>
      <c r="C18" s="15" t="str">
        <f t="shared" si="2"/>
        <v/>
      </c>
      <c r="D18" s="28"/>
      <c r="E18" s="29"/>
      <c r="F18" s="15"/>
      <c r="G18" s="30"/>
      <c r="H18" s="24">
        <f t="shared" si="0"/>
        <v>0</v>
      </c>
      <c r="I18" s="24">
        <f>IF(G18=入力データ!$A$9,ROUNDDOWN(E18*10/110,0),
IF(G18=入力データ!$A$10,IFERROR(ROUNDDOWN(E18*10/110*L18*M18/Q18,0),0)+IFERROR(ROUNDDOWN(E18*8/108*L18*O18/Q18,0),0),
IF(G18=入力データ!$A$11,IFERROR(ROUNDDOWN(E18*10/110*M18/Q18,0),0)+IFERROR(ROUNDDOWN(E18*10/110*L18*N18/Q18,0),0)+IFERROR(ROUNDDOWN(E18*8/108*O18/Q18,0),0)+IFERROR(ROUNDDOWN(E18*8/108*L18*P18/Q18,0),0),0)))</f>
        <v>0</v>
      </c>
      <c r="J18" s="35"/>
      <c r="K18" s="31"/>
      <c r="L18" s="32" t="str">
        <f t="shared" si="1"/>
        <v/>
      </c>
      <c r="M18" s="31"/>
      <c r="N18" s="31"/>
      <c r="O18" s="31"/>
      <c r="P18" s="31"/>
      <c r="Q18" s="31"/>
      <c r="R18" s="33"/>
      <c r="S18" s="34"/>
      <c r="T18" s="18" t="str">
        <f t="shared" si="3"/>
        <v/>
      </c>
    </row>
    <row r="19" spans="1:20">
      <c r="A19" s="27"/>
      <c r="B19" s="19"/>
      <c r="C19" s="15" t="str">
        <f t="shared" si="2"/>
        <v/>
      </c>
      <c r="D19" s="28"/>
      <c r="E19" s="29"/>
      <c r="F19" s="15"/>
      <c r="G19" s="30"/>
      <c r="H19" s="24">
        <f t="shared" si="0"/>
        <v>0</v>
      </c>
      <c r="I19" s="24">
        <f>IF(G19=入力データ!$A$9,ROUNDDOWN(E19*10/110,0),
IF(G19=入力データ!$A$10,IFERROR(ROUNDDOWN(E19*10/110*L19*M19/Q19,0),0)+IFERROR(ROUNDDOWN(E19*8/108*L19*O19/Q19,0),0),
IF(G19=入力データ!$A$11,IFERROR(ROUNDDOWN(E19*10/110*M19/Q19,0),0)+IFERROR(ROUNDDOWN(E19*10/110*L19*N19/Q19,0),0)+IFERROR(ROUNDDOWN(E19*8/108*O19/Q19,0),0)+IFERROR(ROUNDDOWN(E19*8/108*L19*P19/Q19,0),0),0)))</f>
        <v>0</v>
      </c>
      <c r="J19" s="35"/>
      <c r="K19" s="31"/>
      <c r="L19" s="32" t="str">
        <f t="shared" si="1"/>
        <v/>
      </c>
      <c r="M19" s="31"/>
      <c r="N19" s="31"/>
      <c r="O19" s="31"/>
      <c r="P19" s="31"/>
      <c r="Q19" s="31"/>
      <c r="R19" s="33"/>
      <c r="S19" s="34"/>
      <c r="T19" s="18" t="str">
        <f t="shared" si="3"/>
        <v/>
      </c>
    </row>
    <row r="20" spans="1:20">
      <c r="A20" s="27"/>
      <c r="B20" s="19"/>
      <c r="C20" s="15" t="str">
        <f t="shared" si="2"/>
        <v/>
      </c>
      <c r="D20" s="28"/>
      <c r="E20" s="29"/>
      <c r="F20" s="15"/>
      <c r="G20" s="30"/>
      <c r="H20" s="24">
        <f t="shared" si="0"/>
        <v>0</v>
      </c>
      <c r="I20" s="24">
        <f>IF(G20=入力データ!$A$9,ROUNDDOWN(E20*10/110,0),
IF(G20=入力データ!$A$10,IFERROR(ROUNDDOWN(E20*10/110*L20*M20/Q20,0),0)+IFERROR(ROUNDDOWN(E20*8/108*L20*O20/Q20,0),0),
IF(G20=入力データ!$A$11,IFERROR(ROUNDDOWN(E20*10/110*M20/Q20,0),0)+IFERROR(ROUNDDOWN(E20*10/110*L20*N20/Q20,0),0)+IFERROR(ROUNDDOWN(E20*8/108*O20/Q20,0),0)+IFERROR(ROUNDDOWN(E20*8/108*L20*P20/Q20,0),0),0)))</f>
        <v>0</v>
      </c>
      <c r="J20" s="35"/>
      <c r="K20" s="31"/>
      <c r="L20" s="32" t="str">
        <f t="shared" si="1"/>
        <v/>
      </c>
      <c r="M20" s="31"/>
      <c r="N20" s="31"/>
      <c r="O20" s="31"/>
      <c r="P20" s="31"/>
      <c r="Q20" s="31"/>
      <c r="R20" s="33"/>
      <c r="S20" s="34"/>
      <c r="T20" s="18" t="str">
        <f t="shared" si="3"/>
        <v/>
      </c>
    </row>
    <row r="21" spans="1:20">
      <c r="A21" s="27"/>
      <c r="B21" s="19"/>
      <c r="C21" s="15" t="str">
        <f t="shared" si="2"/>
        <v/>
      </c>
      <c r="D21" s="28"/>
      <c r="E21" s="29"/>
      <c r="F21" s="15"/>
      <c r="G21" s="30"/>
      <c r="H21" s="24">
        <f t="shared" si="0"/>
        <v>0</v>
      </c>
      <c r="I21" s="24">
        <f>IF(G21=入力データ!$A$9,ROUNDDOWN(E21*10/110,0),
IF(G21=入力データ!$A$10,IFERROR(ROUNDDOWN(E21*10/110*L21*M21/Q21,0),0)+IFERROR(ROUNDDOWN(E21*8/108*L21*O21/Q21,0),0),
IF(G21=入力データ!$A$11,IFERROR(ROUNDDOWN(E21*10/110*M21/Q21,0),0)+IFERROR(ROUNDDOWN(E21*10/110*L21*N21/Q21,0),0)+IFERROR(ROUNDDOWN(E21*8/108*O21/Q21,0),0)+IFERROR(ROUNDDOWN(E21*8/108*L21*P21/Q21,0),0),0)))</f>
        <v>0</v>
      </c>
      <c r="J21" s="35"/>
      <c r="K21" s="31"/>
      <c r="L21" s="32" t="str">
        <f t="shared" si="1"/>
        <v/>
      </c>
      <c r="M21" s="31"/>
      <c r="N21" s="31"/>
      <c r="O21" s="31"/>
      <c r="P21" s="31"/>
      <c r="Q21" s="31"/>
      <c r="R21" s="33"/>
      <c r="S21" s="34"/>
      <c r="T21" s="18" t="str">
        <f t="shared" si="3"/>
        <v/>
      </c>
    </row>
    <row r="22" spans="1:20">
      <c r="A22" s="27"/>
      <c r="B22" s="19"/>
      <c r="C22" s="15" t="str">
        <f t="shared" si="2"/>
        <v/>
      </c>
      <c r="D22" s="28"/>
      <c r="E22" s="29"/>
      <c r="F22" s="15"/>
      <c r="G22" s="30"/>
      <c r="H22" s="24">
        <f t="shared" si="0"/>
        <v>0</v>
      </c>
      <c r="I22" s="24">
        <f>IF(G22=入力データ!$A$9,ROUNDDOWN(E22*10/110,0),
IF(G22=入力データ!$A$10,IFERROR(ROUNDDOWN(E22*10/110*L22*M22/Q22,0),0)+IFERROR(ROUNDDOWN(E22*8/108*L22*O22/Q22,0),0),
IF(G22=入力データ!$A$11,IFERROR(ROUNDDOWN(E22*10/110*M22/Q22,0),0)+IFERROR(ROUNDDOWN(E22*10/110*L22*N22/Q22,0),0)+IFERROR(ROUNDDOWN(E22*8/108*O22/Q22,0),0)+IFERROR(ROUNDDOWN(E22*8/108*L22*P22/Q22,0),0),0)))</f>
        <v>0</v>
      </c>
      <c r="J22" s="35"/>
      <c r="K22" s="31"/>
      <c r="L22" s="32" t="str">
        <f t="shared" si="1"/>
        <v/>
      </c>
      <c r="M22" s="31"/>
      <c r="N22" s="31"/>
      <c r="O22" s="31"/>
      <c r="P22" s="31"/>
      <c r="Q22" s="31"/>
      <c r="R22" s="33"/>
      <c r="S22" s="34"/>
      <c r="T22" s="18" t="str">
        <f t="shared" si="3"/>
        <v/>
      </c>
    </row>
    <row r="23" spans="1:20">
      <c r="A23" s="27"/>
      <c r="B23" s="19"/>
      <c r="C23" s="15" t="str">
        <f t="shared" si="2"/>
        <v/>
      </c>
      <c r="D23" s="28"/>
      <c r="E23" s="29"/>
      <c r="F23" s="15"/>
      <c r="G23" s="30"/>
      <c r="H23" s="24">
        <f t="shared" si="0"/>
        <v>0</v>
      </c>
      <c r="I23" s="24">
        <f>IF(G23=入力データ!$A$9,ROUNDDOWN(E23*10/110,0),
IF(G23=入力データ!$A$10,IFERROR(ROUNDDOWN(E23*10/110*L23*M23/Q23,0),0)+IFERROR(ROUNDDOWN(E23*8/108*L23*O23/Q23,0),0),
IF(G23=入力データ!$A$11,IFERROR(ROUNDDOWN(E23*10/110*M23/Q23,0),0)+IFERROR(ROUNDDOWN(E23*10/110*L23*N23/Q23,0),0)+IFERROR(ROUNDDOWN(E23*8/108*O23/Q23,0),0)+IFERROR(ROUNDDOWN(E23*8/108*L23*P23/Q23,0),0),0)))</f>
        <v>0</v>
      </c>
      <c r="J23" s="35"/>
      <c r="K23" s="31"/>
      <c r="L23" s="32" t="str">
        <f t="shared" si="1"/>
        <v/>
      </c>
      <c r="M23" s="31"/>
      <c r="N23" s="31"/>
      <c r="O23" s="31"/>
      <c r="P23" s="31"/>
      <c r="Q23" s="31"/>
      <c r="R23" s="33"/>
      <c r="S23" s="34"/>
      <c r="T23" s="18" t="str">
        <f t="shared" si="3"/>
        <v/>
      </c>
    </row>
    <row r="24" spans="1:20">
      <c r="A24" s="27"/>
      <c r="B24" s="19"/>
      <c r="C24" s="15" t="str">
        <f t="shared" si="2"/>
        <v/>
      </c>
      <c r="D24" s="28"/>
      <c r="E24" s="29"/>
      <c r="F24" s="15"/>
      <c r="G24" s="30"/>
      <c r="H24" s="24">
        <f t="shared" si="0"/>
        <v>0</v>
      </c>
      <c r="I24" s="24">
        <f>IF(G24=入力データ!$A$9,ROUNDDOWN(E24*10/110,0),
IF(G24=入力データ!$A$10,IFERROR(ROUNDDOWN(E24*10/110*L24*M24/Q24,0),0)+IFERROR(ROUNDDOWN(E24*8/108*L24*O24/Q24,0),0),
IF(G24=入力データ!$A$11,IFERROR(ROUNDDOWN(E24*10/110*M24/Q24,0),0)+IFERROR(ROUNDDOWN(E24*10/110*L24*N24/Q24,0),0)+IFERROR(ROUNDDOWN(E24*8/108*O24/Q24,0),0)+IFERROR(ROUNDDOWN(E24*8/108*L24*P24/Q24,0),0),0)))</f>
        <v>0</v>
      </c>
      <c r="J24" s="35"/>
      <c r="K24" s="31"/>
      <c r="L24" s="32" t="str">
        <f t="shared" si="1"/>
        <v/>
      </c>
      <c r="M24" s="31"/>
      <c r="N24" s="31"/>
      <c r="O24" s="31"/>
      <c r="P24" s="31"/>
      <c r="Q24" s="31"/>
      <c r="R24" s="33"/>
      <c r="S24" s="34"/>
      <c r="T24" s="18" t="str">
        <f t="shared" si="3"/>
        <v/>
      </c>
    </row>
    <row r="25" spans="1:20">
      <c r="A25" s="27"/>
      <c r="B25" s="19"/>
      <c r="C25" s="15" t="str">
        <f t="shared" si="2"/>
        <v/>
      </c>
      <c r="D25" s="28"/>
      <c r="E25" s="29"/>
      <c r="F25" s="15"/>
      <c r="G25" s="30"/>
      <c r="H25" s="24">
        <f t="shared" si="0"/>
        <v>0</v>
      </c>
      <c r="I25" s="24">
        <f>IF(G25=入力データ!$A$9,ROUNDDOWN(E25*10/110,0),
IF(G25=入力データ!$A$10,IFERROR(ROUNDDOWN(E25*10/110*L25*M25/Q25,0),0)+IFERROR(ROUNDDOWN(E25*8/108*L25*O25/Q25,0),0),
IF(G25=入力データ!$A$11,IFERROR(ROUNDDOWN(E25*10/110*M25/Q25,0),0)+IFERROR(ROUNDDOWN(E25*10/110*L25*N25/Q25,0),0)+IFERROR(ROUNDDOWN(E25*8/108*O25/Q25,0),0)+IFERROR(ROUNDDOWN(E25*8/108*L25*P25/Q25,0),0),0)))</f>
        <v>0</v>
      </c>
      <c r="J25" s="35"/>
      <c r="K25" s="31"/>
      <c r="L25" s="32" t="str">
        <f t="shared" si="1"/>
        <v/>
      </c>
      <c r="M25" s="31"/>
      <c r="N25" s="31"/>
      <c r="O25" s="31"/>
      <c r="P25" s="31"/>
      <c r="Q25" s="31"/>
      <c r="R25" s="33"/>
      <c r="S25" s="34"/>
      <c r="T25" s="18" t="str">
        <f t="shared" si="3"/>
        <v/>
      </c>
    </row>
    <row r="26" spans="1:20">
      <c r="A26" s="27"/>
      <c r="B26" s="19"/>
      <c r="C26" s="15" t="str">
        <f t="shared" si="2"/>
        <v/>
      </c>
      <c r="D26" s="28"/>
      <c r="E26" s="29"/>
      <c r="F26" s="15"/>
      <c r="G26" s="30"/>
      <c r="H26" s="24">
        <f t="shared" si="0"/>
        <v>0</v>
      </c>
      <c r="I26" s="24">
        <f>IF(G26=入力データ!$A$9,ROUNDDOWN(E26*10/110,0),
IF(G26=入力データ!$A$10,IFERROR(ROUNDDOWN(E26*10/110*L26*M26/Q26,0),0)+IFERROR(ROUNDDOWN(E26*8/108*L26*O26/Q26,0),0),
IF(G26=入力データ!$A$11,IFERROR(ROUNDDOWN(E26*10/110*M26/Q26,0),0)+IFERROR(ROUNDDOWN(E26*10/110*L26*N26/Q26,0),0)+IFERROR(ROUNDDOWN(E26*8/108*O26/Q26,0),0)+IFERROR(ROUNDDOWN(E26*8/108*L26*P26/Q26,0),0),0)))</f>
        <v>0</v>
      </c>
      <c r="J26" s="35"/>
      <c r="K26" s="31"/>
      <c r="L26" s="32" t="str">
        <f t="shared" si="1"/>
        <v/>
      </c>
      <c r="M26" s="31"/>
      <c r="N26" s="31"/>
      <c r="O26" s="31"/>
      <c r="P26" s="31"/>
      <c r="Q26" s="31"/>
      <c r="R26" s="33"/>
      <c r="S26" s="34"/>
      <c r="T26" s="18" t="str">
        <f t="shared" si="3"/>
        <v/>
      </c>
    </row>
    <row r="27" spans="1:20">
      <c r="A27" s="27"/>
      <c r="B27" s="19"/>
      <c r="C27" s="15" t="str">
        <f t="shared" si="2"/>
        <v/>
      </c>
      <c r="D27" s="28"/>
      <c r="E27" s="29"/>
      <c r="F27" s="15"/>
      <c r="G27" s="30"/>
      <c r="H27" s="24">
        <f t="shared" si="0"/>
        <v>0</v>
      </c>
      <c r="I27" s="24">
        <f>IF(G27=入力データ!$A$9,ROUNDDOWN(E27*10/110,0),
IF(G27=入力データ!$A$10,IFERROR(ROUNDDOWN(E27*10/110*L27*M27/Q27,0),0)+IFERROR(ROUNDDOWN(E27*8/108*L27*O27/Q27,0),0),
IF(G27=入力データ!$A$11,IFERROR(ROUNDDOWN(E27*10/110*M27/Q27,0),0)+IFERROR(ROUNDDOWN(E27*10/110*L27*N27/Q27,0),0)+IFERROR(ROUNDDOWN(E27*8/108*O27/Q27,0),0)+IFERROR(ROUNDDOWN(E27*8/108*L27*P27/Q27,0),0),0)))</f>
        <v>0</v>
      </c>
      <c r="J27" s="35"/>
      <c r="K27" s="31"/>
      <c r="L27" s="32" t="str">
        <f t="shared" si="1"/>
        <v/>
      </c>
      <c r="M27" s="31"/>
      <c r="N27" s="31"/>
      <c r="O27" s="31"/>
      <c r="P27" s="31"/>
      <c r="Q27" s="31"/>
      <c r="R27" s="33"/>
      <c r="S27" s="34"/>
      <c r="T27" s="18" t="str">
        <f t="shared" si="3"/>
        <v/>
      </c>
    </row>
    <row r="28" spans="1:20">
      <c r="A28" s="27"/>
      <c r="B28" s="19"/>
      <c r="C28" s="15" t="str">
        <f t="shared" si="2"/>
        <v/>
      </c>
      <c r="D28" s="28"/>
      <c r="E28" s="29"/>
      <c r="F28" s="15"/>
      <c r="G28" s="30"/>
      <c r="H28" s="24">
        <f t="shared" si="0"/>
        <v>0</v>
      </c>
      <c r="I28" s="24">
        <f>IF(G28=入力データ!$A$9,ROUNDDOWN(E28*10/110,0),
IF(G28=入力データ!$A$10,IFERROR(ROUNDDOWN(E28*10/110*L28*M28/Q28,0),0)+IFERROR(ROUNDDOWN(E28*8/108*L28*O28/Q28,0),0),
IF(G28=入力データ!$A$11,IFERROR(ROUNDDOWN(E28*10/110*M28/Q28,0),0)+IFERROR(ROUNDDOWN(E28*10/110*L28*N28/Q28,0),0)+IFERROR(ROUNDDOWN(E28*8/108*O28/Q28,0),0)+IFERROR(ROUNDDOWN(E28*8/108*L28*P28/Q28,0),0),0)))</f>
        <v>0</v>
      </c>
      <c r="J28" s="35"/>
      <c r="K28" s="31"/>
      <c r="L28" s="32" t="str">
        <f t="shared" si="1"/>
        <v/>
      </c>
      <c r="M28" s="31"/>
      <c r="N28" s="31"/>
      <c r="O28" s="31"/>
      <c r="P28" s="31"/>
      <c r="Q28" s="31"/>
      <c r="R28" s="33"/>
      <c r="S28" s="34"/>
      <c r="T28" s="18" t="str">
        <f t="shared" si="3"/>
        <v/>
      </c>
    </row>
    <row r="29" spans="1:20">
      <c r="A29" s="27"/>
      <c r="B29" s="19"/>
      <c r="C29" s="15" t="str">
        <f t="shared" si="2"/>
        <v/>
      </c>
      <c r="D29" s="28"/>
      <c r="E29" s="29"/>
      <c r="F29" s="15"/>
      <c r="G29" s="30"/>
      <c r="H29" s="24">
        <f t="shared" si="0"/>
        <v>0</v>
      </c>
      <c r="I29" s="24">
        <f>IF(G29=入力データ!$A$9,ROUNDDOWN(E29*10/110,0),
IF(G29=入力データ!$A$10,IFERROR(ROUNDDOWN(E29*10/110*L29*M29/Q29,0),0)+IFERROR(ROUNDDOWN(E29*8/108*L29*O29/Q29,0),0),
IF(G29=入力データ!$A$11,IFERROR(ROUNDDOWN(E29*10/110*M29/Q29,0),0)+IFERROR(ROUNDDOWN(E29*10/110*L29*N29/Q29,0),0)+IFERROR(ROUNDDOWN(E29*8/108*O29/Q29,0),0)+IFERROR(ROUNDDOWN(E29*8/108*L29*P29/Q29,0),0),0)))</f>
        <v>0</v>
      </c>
      <c r="J29" s="35"/>
      <c r="K29" s="31"/>
      <c r="L29" s="32" t="str">
        <f t="shared" si="1"/>
        <v/>
      </c>
      <c r="M29" s="31"/>
      <c r="N29" s="31"/>
      <c r="O29" s="31"/>
      <c r="P29" s="31"/>
      <c r="Q29" s="31"/>
      <c r="R29" s="33"/>
      <c r="S29" s="34"/>
      <c r="T29" s="18" t="str">
        <f t="shared" si="3"/>
        <v/>
      </c>
    </row>
    <row r="30" spans="1:20">
      <c r="A30" s="27"/>
      <c r="B30" s="19"/>
      <c r="C30" s="15" t="str">
        <f t="shared" si="2"/>
        <v/>
      </c>
      <c r="D30" s="28"/>
      <c r="E30" s="29"/>
      <c r="F30" s="15"/>
      <c r="G30" s="30"/>
      <c r="H30" s="24">
        <f t="shared" si="0"/>
        <v>0</v>
      </c>
      <c r="I30" s="24">
        <f>IF(G30=入力データ!$A$9,ROUNDDOWN(E30*10/110,0),
IF(G30=入力データ!$A$10,IFERROR(ROUNDDOWN(E30*10/110*L30*M30/Q30,0),0)+IFERROR(ROUNDDOWN(E30*8/108*L30*O30/Q30,0),0),
IF(G30=入力データ!$A$11,IFERROR(ROUNDDOWN(E30*10/110*M30/Q30,0),0)+IFERROR(ROUNDDOWN(E30*10/110*L30*N30/Q30,0),0)+IFERROR(ROUNDDOWN(E30*8/108*O30/Q30,0),0)+IFERROR(ROUNDDOWN(E30*8/108*L30*P30/Q30,0),0),0)))</f>
        <v>0</v>
      </c>
      <c r="J30" s="35"/>
      <c r="K30" s="31"/>
      <c r="L30" s="32" t="str">
        <f t="shared" si="1"/>
        <v/>
      </c>
      <c r="M30" s="31"/>
      <c r="N30" s="31"/>
      <c r="O30" s="31"/>
      <c r="P30" s="31"/>
      <c r="Q30" s="31"/>
      <c r="R30" s="33"/>
      <c r="S30" s="34"/>
      <c r="T30" s="18" t="str">
        <f t="shared" si="3"/>
        <v/>
      </c>
    </row>
    <row r="31" spans="1:20">
      <c r="A31" s="27"/>
      <c r="B31" s="19"/>
      <c r="C31" s="15" t="str">
        <f t="shared" si="2"/>
        <v/>
      </c>
      <c r="D31" s="28"/>
      <c r="E31" s="29"/>
      <c r="F31" s="15"/>
      <c r="G31" s="30"/>
      <c r="H31" s="24">
        <f t="shared" si="0"/>
        <v>0</v>
      </c>
      <c r="I31" s="24">
        <f>IF(G31=入力データ!$A$9,ROUNDDOWN(E31*10/110,0),
IF(G31=入力データ!$A$10,IFERROR(ROUNDDOWN(E31*10/110*L31*M31/Q31,0),0)+IFERROR(ROUNDDOWN(E31*8/108*L31*O31/Q31,0),0),
IF(G31=入力データ!$A$11,IFERROR(ROUNDDOWN(E31*10/110*M31/Q31,0),0)+IFERROR(ROUNDDOWN(E31*10/110*L31*N31/Q31,0),0)+IFERROR(ROUNDDOWN(E31*8/108*O31/Q31,0),0)+IFERROR(ROUNDDOWN(E31*8/108*L31*P31/Q31,0),0),0)))</f>
        <v>0</v>
      </c>
      <c r="J31" s="35"/>
      <c r="K31" s="31"/>
      <c r="L31" s="32" t="str">
        <f t="shared" si="1"/>
        <v/>
      </c>
      <c r="M31" s="31"/>
      <c r="N31" s="31"/>
      <c r="O31" s="31"/>
      <c r="P31" s="31"/>
      <c r="Q31" s="31"/>
      <c r="R31" s="33"/>
      <c r="S31" s="34"/>
      <c r="T31" s="18" t="str">
        <f t="shared" si="3"/>
        <v/>
      </c>
    </row>
    <row r="32" spans="1:20">
      <c r="A32" s="27"/>
      <c r="B32" s="19"/>
      <c r="C32" s="15" t="str">
        <f t="shared" si="2"/>
        <v/>
      </c>
      <c r="D32" s="28"/>
      <c r="E32" s="29"/>
      <c r="F32" s="15"/>
      <c r="G32" s="30"/>
      <c r="H32" s="24">
        <f t="shared" si="0"/>
        <v>0</v>
      </c>
      <c r="I32" s="24">
        <f>IF(G32=入力データ!$A$9,ROUNDDOWN(E32*10/110,0),
IF(G32=入力データ!$A$10,IFERROR(ROUNDDOWN(E32*10/110*L32*M32/Q32,0),0)+IFERROR(ROUNDDOWN(E32*8/108*L32*O32/Q32,0),0),
IF(G32=入力データ!$A$11,IFERROR(ROUNDDOWN(E32*10/110*M32/Q32,0),0)+IFERROR(ROUNDDOWN(E32*10/110*L32*N32/Q32,0),0)+IFERROR(ROUNDDOWN(E32*8/108*O32/Q32,0),0)+IFERROR(ROUNDDOWN(E32*8/108*L32*P32/Q32,0),0),0)))</f>
        <v>0</v>
      </c>
      <c r="J32" s="35"/>
      <c r="K32" s="31"/>
      <c r="L32" s="32" t="str">
        <f t="shared" si="1"/>
        <v/>
      </c>
      <c r="M32" s="31"/>
      <c r="N32" s="31"/>
      <c r="O32" s="31"/>
      <c r="P32" s="31"/>
      <c r="Q32" s="31"/>
      <c r="R32" s="33"/>
      <c r="S32" s="34"/>
      <c r="T32" s="18" t="str">
        <f t="shared" si="3"/>
        <v/>
      </c>
    </row>
    <row r="33" spans="1:20">
      <c r="A33" s="27"/>
      <c r="B33" s="19"/>
      <c r="C33" s="15" t="str">
        <f t="shared" si="2"/>
        <v/>
      </c>
      <c r="D33" s="28"/>
      <c r="E33" s="29"/>
      <c r="F33" s="15"/>
      <c r="G33" s="30"/>
      <c r="H33" s="24">
        <f t="shared" si="0"/>
        <v>0</v>
      </c>
      <c r="I33" s="24">
        <f>IF(G33=入力データ!$A$9,ROUNDDOWN(E33*10/110,0),
IF(G33=入力データ!$A$10,IFERROR(ROUNDDOWN(E33*10/110*L33*M33/Q33,0),0)+IFERROR(ROUNDDOWN(E33*8/108*L33*O33/Q33,0),0),
IF(G33=入力データ!$A$11,IFERROR(ROUNDDOWN(E33*10/110*M33/Q33,0),0)+IFERROR(ROUNDDOWN(E33*10/110*L33*N33/Q33,0),0)+IFERROR(ROUNDDOWN(E33*8/108*O33/Q33,0),0)+IFERROR(ROUNDDOWN(E33*8/108*L33*P33/Q33,0),0),0)))</f>
        <v>0</v>
      </c>
      <c r="J33" s="35"/>
      <c r="K33" s="31"/>
      <c r="L33" s="32" t="str">
        <f t="shared" si="1"/>
        <v/>
      </c>
      <c r="M33" s="31"/>
      <c r="N33" s="31"/>
      <c r="O33" s="31"/>
      <c r="P33" s="31"/>
      <c r="Q33" s="31"/>
      <c r="R33" s="33"/>
      <c r="S33" s="34"/>
      <c r="T33" s="18" t="str">
        <f t="shared" si="3"/>
        <v/>
      </c>
    </row>
    <row r="34" spans="1:20">
      <c r="A34" s="27"/>
      <c r="B34" s="19"/>
      <c r="C34" s="15" t="str">
        <f t="shared" si="2"/>
        <v/>
      </c>
      <c r="D34" s="28"/>
      <c r="E34" s="29"/>
      <c r="F34" s="15"/>
      <c r="G34" s="30"/>
      <c r="H34" s="24">
        <f t="shared" si="0"/>
        <v>0</v>
      </c>
      <c r="I34" s="24">
        <f>IF(G34=入力データ!$A$9,ROUNDDOWN(E34*10/110,0),
IF(G34=入力データ!$A$10,IFERROR(ROUNDDOWN(E34*10/110*L34*M34/Q34,0),0)+IFERROR(ROUNDDOWN(E34*8/108*L34*O34/Q34,0),0),
IF(G34=入力データ!$A$11,IFERROR(ROUNDDOWN(E34*10/110*M34/Q34,0),0)+IFERROR(ROUNDDOWN(E34*10/110*L34*N34/Q34,0),0)+IFERROR(ROUNDDOWN(E34*8/108*O34/Q34,0),0)+IFERROR(ROUNDDOWN(E34*8/108*L34*P34/Q34,0),0),0)))</f>
        <v>0</v>
      </c>
      <c r="J34" s="35"/>
      <c r="K34" s="31"/>
      <c r="L34" s="32" t="str">
        <f t="shared" si="1"/>
        <v/>
      </c>
      <c r="M34" s="31"/>
      <c r="N34" s="31"/>
      <c r="O34" s="31"/>
      <c r="P34" s="31"/>
      <c r="Q34" s="31"/>
      <c r="R34" s="33"/>
      <c r="S34" s="34"/>
      <c r="T34" s="18" t="str">
        <f t="shared" si="3"/>
        <v/>
      </c>
    </row>
    <row r="35" spans="1:20" hidden="1">
      <c r="A35" s="27"/>
      <c r="B35" s="19"/>
      <c r="C35" s="15" t="str">
        <f t="shared" si="2"/>
        <v/>
      </c>
      <c r="D35" s="28"/>
      <c r="E35" s="29"/>
      <c r="F35" s="15"/>
      <c r="G35" s="30"/>
      <c r="H35" s="24">
        <f t="shared" si="0"/>
        <v>0</v>
      </c>
      <c r="I35" s="24">
        <f>IF(G35=入力データ!$A$9,ROUNDDOWN(E35*10/110,0),
IF(G35=入力データ!$A$10,IFERROR(ROUNDDOWN(E35*10/110*L35*M35/Q35,0),0)+IFERROR(ROUNDDOWN(E35*8/108*L35*O35/Q35,0),0),
IF(G35=入力データ!$A$11,IFERROR(ROUNDDOWN(E35*10/110*M35/Q35,0),0)+IFERROR(ROUNDDOWN(E35*10/110*L35*N35/Q35,0),0)+IFERROR(ROUNDDOWN(E35*8/108*O35/Q35,0),0)+IFERROR(ROUNDDOWN(E35*8/108*L35*P35/Q35,0),0),0)))</f>
        <v>0</v>
      </c>
      <c r="J35" s="35"/>
      <c r="K35" s="31"/>
      <c r="L35" s="32" t="str">
        <f t="shared" si="1"/>
        <v/>
      </c>
      <c r="M35" s="31"/>
      <c r="N35" s="31"/>
      <c r="O35" s="31"/>
      <c r="P35" s="31"/>
      <c r="Q35" s="31"/>
      <c r="R35" s="33"/>
      <c r="S35" s="34"/>
      <c r="T35" s="18" t="str">
        <f t="shared" si="3"/>
        <v/>
      </c>
    </row>
    <row r="36" spans="1:20" hidden="1">
      <c r="A36" s="27"/>
      <c r="B36" s="19"/>
      <c r="C36" s="15" t="str">
        <f t="shared" si="2"/>
        <v/>
      </c>
      <c r="D36" s="28"/>
      <c r="E36" s="29"/>
      <c r="F36" s="15" t="s">
        <v>45</v>
      </c>
      <c r="G36" s="30"/>
      <c r="H36" s="24">
        <f t="shared" si="0"/>
        <v>0</v>
      </c>
      <c r="I36" s="24">
        <f>IF(G36=入力データ!$A$9,ROUNDDOWN(E36*10/110,0),
IF(G36=入力データ!$A$10,IFERROR(ROUNDDOWN(E36*10/110*L36*M36/Q36,0),0)+IFERROR(ROUNDDOWN(E36*8/108*L36*O36/Q36,0),0),
IF(G36=入力データ!$A$11,IFERROR(ROUNDDOWN(E36*10/110*M36/Q36,0),0)+IFERROR(ROUNDDOWN(E36*10/110*L36*N36/Q36,0),0)+IFERROR(ROUNDDOWN(E36*8/108*O36/Q36,0),0)+IFERROR(ROUNDDOWN(E36*8/108*L36*P36/Q36,0),0),0)))</f>
        <v>0</v>
      </c>
      <c r="J36" s="35"/>
      <c r="K36" s="35"/>
      <c r="L36" s="32" t="str">
        <f t="shared" si="1"/>
        <v/>
      </c>
      <c r="M36" s="31"/>
      <c r="N36" s="31"/>
      <c r="O36" s="31"/>
      <c r="P36" s="31"/>
      <c r="Q36" s="31"/>
      <c r="R36" s="33"/>
      <c r="S36" s="34"/>
      <c r="T36" s="18" t="str">
        <f t="shared" si="3"/>
        <v/>
      </c>
    </row>
    <row r="37" spans="1:20" hidden="1">
      <c r="A37" s="27"/>
      <c r="B37" s="19"/>
      <c r="C37" s="15" t="str">
        <f t="shared" si="2"/>
        <v/>
      </c>
      <c r="D37" s="28"/>
      <c r="E37" s="29"/>
      <c r="F37" s="15" t="s">
        <v>45</v>
      </c>
      <c r="G37" s="30"/>
      <c r="H37" s="24">
        <f t="shared" si="0"/>
        <v>0</v>
      </c>
      <c r="I37" s="24">
        <f>IF(G37=入力データ!$A$9,ROUNDDOWN(E37*10/110,0),
IF(G37=入力データ!$A$10,IFERROR(ROUNDDOWN(E37*10/110*L37*M37/Q37,0),0)+IFERROR(ROUNDDOWN(E37*8/108*L37*O37/Q37,0),0),
IF(G37=入力データ!$A$11,IFERROR(ROUNDDOWN(E37*10/110*M37/Q37,0),0)+IFERROR(ROUNDDOWN(E37*10/110*L37*N37/Q37,0),0)+IFERROR(ROUNDDOWN(E37*8/108*O37/Q37,0),0)+IFERROR(ROUNDDOWN(E37*8/108*L37*P37/Q37,0),0),0)))</f>
        <v>0</v>
      </c>
      <c r="J37" s="35"/>
      <c r="K37" s="35"/>
      <c r="L37" s="32" t="str">
        <f t="shared" si="1"/>
        <v/>
      </c>
      <c r="M37" s="31"/>
      <c r="N37" s="31"/>
      <c r="O37" s="31"/>
      <c r="P37" s="31"/>
      <c r="Q37" s="31"/>
      <c r="R37" s="33"/>
      <c r="S37" s="34"/>
      <c r="T37" s="18" t="str">
        <f t="shared" si="3"/>
        <v/>
      </c>
    </row>
    <row r="38" spans="1:20" hidden="1">
      <c r="A38" s="27"/>
      <c r="B38" s="19"/>
      <c r="C38" s="15" t="str">
        <f t="shared" si="2"/>
        <v/>
      </c>
      <c r="D38" s="28"/>
      <c r="E38" s="29"/>
      <c r="F38" s="15" t="s">
        <v>45</v>
      </c>
      <c r="G38" s="30"/>
      <c r="H38" s="24">
        <f t="shared" si="0"/>
        <v>0</v>
      </c>
      <c r="I38" s="24">
        <f>IF(G38=入力データ!$A$9,ROUNDDOWN(E38*10/110,0),
IF(G38=入力データ!$A$10,IFERROR(ROUNDDOWN(E38*10/110*L38*M38/Q38,0),0)+IFERROR(ROUNDDOWN(E38*8/108*L38*O38/Q38,0),0),
IF(G38=入力データ!$A$11,IFERROR(ROUNDDOWN(E38*10/110*M38/Q38,0),0)+IFERROR(ROUNDDOWN(E38*10/110*L38*N38/Q38,0),0)+IFERROR(ROUNDDOWN(E38*8/108*O38/Q38,0),0)+IFERROR(ROUNDDOWN(E38*8/108*L38*P38/Q38,0),0),0)))</f>
        <v>0</v>
      </c>
      <c r="J38" s="35"/>
      <c r="K38" s="35"/>
      <c r="L38" s="32" t="str">
        <f t="shared" si="1"/>
        <v/>
      </c>
      <c r="M38" s="31"/>
      <c r="N38" s="31"/>
      <c r="O38" s="31"/>
      <c r="P38" s="31"/>
      <c r="Q38" s="31"/>
      <c r="R38" s="33"/>
      <c r="S38" s="34"/>
      <c r="T38" s="18" t="str">
        <f t="shared" si="3"/>
        <v/>
      </c>
    </row>
    <row r="39" spans="1:20" hidden="1">
      <c r="A39" s="27"/>
      <c r="B39" s="19"/>
      <c r="C39" s="15" t="str">
        <f t="shared" si="2"/>
        <v/>
      </c>
      <c r="D39" s="28"/>
      <c r="E39" s="29"/>
      <c r="F39" s="15" t="s">
        <v>45</v>
      </c>
      <c r="G39" s="30"/>
      <c r="H39" s="24">
        <f t="shared" si="0"/>
        <v>0</v>
      </c>
      <c r="I39" s="24">
        <f>IF(G39=入力データ!$A$9,ROUNDDOWN(E39*10/110,0),
IF(G39=入力データ!$A$10,IFERROR(ROUNDDOWN(E39*10/110*L39*M39/Q39,0),0)+IFERROR(ROUNDDOWN(E39*8/108*L39*O39/Q39,0),0),
IF(G39=入力データ!$A$11,IFERROR(ROUNDDOWN(E39*10/110*M39/Q39,0),0)+IFERROR(ROUNDDOWN(E39*10/110*L39*N39/Q39,0),0)+IFERROR(ROUNDDOWN(E39*8/108*O39/Q39,0),0)+IFERROR(ROUNDDOWN(E39*8/108*L39*P39/Q39,0),0),0)))</f>
        <v>0</v>
      </c>
      <c r="J39" s="35"/>
      <c r="K39" s="35"/>
      <c r="L39" s="32" t="str">
        <f t="shared" si="1"/>
        <v/>
      </c>
      <c r="M39" s="31"/>
      <c r="N39" s="31"/>
      <c r="O39" s="31"/>
      <c r="P39" s="31"/>
      <c r="Q39" s="31"/>
      <c r="R39" s="33"/>
      <c r="S39" s="34"/>
      <c r="T39" s="18" t="str">
        <f t="shared" si="3"/>
        <v/>
      </c>
    </row>
    <row r="40" spans="1:20" hidden="1">
      <c r="A40" s="27"/>
      <c r="B40" s="19"/>
      <c r="C40" s="15" t="str">
        <f t="shared" si="2"/>
        <v/>
      </c>
      <c r="D40" s="28"/>
      <c r="E40" s="29"/>
      <c r="F40" s="15" t="s">
        <v>45</v>
      </c>
      <c r="G40" s="30"/>
      <c r="H40" s="24">
        <f t="shared" si="0"/>
        <v>0</v>
      </c>
      <c r="I40" s="24">
        <f>IF(G40=入力データ!$A$9,ROUNDDOWN(E40*10/110,0),
IF(G40=入力データ!$A$10,IFERROR(ROUNDDOWN(E40*10/110*L40*M40/Q40,0),0)+IFERROR(ROUNDDOWN(E40*8/108*L40*O40/Q40,0),0),
IF(G40=入力データ!$A$11,IFERROR(ROUNDDOWN(E40*10/110*M40/Q40,0),0)+IFERROR(ROUNDDOWN(E40*10/110*L40*N40/Q40,0),0)+IFERROR(ROUNDDOWN(E40*8/108*O40/Q40,0),0)+IFERROR(ROUNDDOWN(E40*8/108*L40*P40/Q40,0),0),0)))</f>
        <v>0</v>
      </c>
      <c r="J40" s="35"/>
      <c r="K40" s="35"/>
      <c r="L40" s="32" t="str">
        <f t="shared" si="1"/>
        <v/>
      </c>
      <c r="M40" s="31"/>
      <c r="N40" s="31"/>
      <c r="O40" s="31"/>
      <c r="P40" s="31"/>
      <c r="Q40" s="31"/>
      <c r="R40" s="33"/>
      <c r="S40" s="34"/>
      <c r="T40" s="18" t="str">
        <f t="shared" si="3"/>
        <v/>
      </c>
    </row>
    <row r="41" spans="1:20" hidden="1">
      <c r="A41" s="27"/>
      <c r="B41" s="19"/>
      <c r="C41" s="15" t="str">
        <f t="shared" si="2"/>
        <v/>
      </c>
      <c r="D41" s="28"/>
      <c r="E41" s="29"/>
      <c r="F41" s="15" t="s">
        <v>45</v>
      </c>
      <c r="G41" s="30"/>
      <c r="H41" s="24">
        <f t="shared" si="0"/>
        <v>0</v>
      </c>
      <c r="I41" s="24">
        <f>IF(G41=入力データ!$A$9,ROUNDDOWN(E41*10/110,0),
IF(G41=入力データ!$A$10,IFERROR(ROUNDDOWN(E41*10/110*L41*M41/Q41,0),0)+IFERROR(ROUNDDOWN(E41*8/108*L41*O41/Q41,0),0),
IF(G41=入力データ!$A$11,IFERROR(ROUNDDOWN(E41*10/110*M41/Q41,0),0)+IFERROR(ROUNDDOWN(E41*10/110*L41*N41/Q41,0),0)+IFERROR(ROUNDDOWN(E41*8/108*O41/Q41,0),0)+IFERROR(ROUNDDOWN(E41*8/108*L41*P41/Q41,0),0),0)))</f>
        <v>0</v>
      </c>
      <c r="J41" s="35"/>
      <c r="K41" s="35"/>
      <c r="L41" s="32" t="str">
        <f t="shared" si="1"/>
        <v/>
      </c>
      <c r="M41" s="31"/>
      <c r="N41" s="31"/>
      <c r="O41" s="31"/>
      <c r="P41" s="31"/>
      <c r="Q41" s="31"/>
      <c r="R41" s="33"/>
      <c r="S41" s="34"/>
      <c r="T41" s="18" t="str">
        <f t="shared" si="3"/>
        <v/>
      </c>
    </row>
    <row r="42" spans="1:20" hidden="1">
      <c r="A42" s="27"/>
      <c r="B42" s="19"/>
      <c r="C42" s="15" t="str">
        <f t="shared" si="2"/>
        <v/>
      </c>
      <c r="D42" s="28"/>
      <c r="E42" s="29"/>
      <c r="F42" s="15" t="s">
        <v>45</v>
      </c>
      <c r="G42" s="30"/>
      <c r="H42" s="24">
        <f t="shared" si="0"/>
        <v>0</v>
      </c>
      <c r="I42" s="24">
        <f>IF(G42=入力データ!$A$9,ROUNDDOWN(E42*10/110,0),
IF(G42=入力データ!$A$10,IFERROR(ROUNDDOWN(E42*10/110*L42*M42/Q42,0),0)+IFERROR(ROUNDDOWN(E42*8/108*L42*O42/Q42,0),0),
IF(G42=入力データ!$A$11,IFERROR(ROUNDDOWN(E42*10/110*M42/Q42,0),0)+IFERROR(ROUNDDOWN(E42*10/110*L42*N42/Q42,0),0)+IFERROR(ROUNDDOWN(E42*8/108*O42/Q42,0),0)+IFERROR(ROUNDDOWN(E42*8/108*L42*P42/Q42,0),0),0)))</f>
        <v>0</v>
      </c>
      <c r="J42" s="35"/>
      <c r="K42" s="35"/>
      <c r="L42" s="32" t="str">
        <f t="shared" si="1"/>
        <v/>
      </c>
      <c r="M42" s="31"/>
      <c r="N42" s="31"/>
      <c r="O42" s="31"/>
      <c r="P42" s="31"/>
      <c r="Q42" s="31"/>
      <c r="R42" s="33"/>
      <c r="S42" s="34"/>
      <c r="T42" s="18" t="str">
        <f t="shared" si="3"/>
        <v/>
      </c>
    </row>
    <row r="43" spans="1:20" hidden="1">
      <c r="A43" s="27"/>
      <c r="B43" s="19"/>
      <c r="C43" s="15" t="str">
        <f t="shared" si="2"/>
        <v/>
      </c>
      <c r="D43" s="28"/>
      <c r="E43" s="29"/>
      <c r="F43" s="15" t="s">
        <v>45</v>
      </c>
      <c r="G43" s="30"/>
      <c r="H43" s="24">
        <f t="shared" si="0"/>
        <v>0</v>
      </c>
      <c r="I43" s="24">
        <f>IF(G43=入力データ!$A$9,ROUNDDOWN(E43*10/110,0),
IF(G43=入力データ!$A$10,IFERROR(ROUNDDOWN(E43*10/110*L43*M43/Q43,0),0)+IFERROR(ROUNDDOWN(E43*8/108*L43*O43/Q43,0),0),
IF(G43=入力データ!$A$11,IFERROR(ROUNDDOWN(E43*10/110*M43/Q43,0),0)+IFERROR(ROUNDDOWN(E43*10/110*L43*N43/Q43,0),0)+IFERROR(ROUNDDOWN(E43*8/108*O43/Q43,0),0)+IFERROR(ROUNDDOWN(E43*8/108*L43*P43/Q43,0),0),0)))</f>
        <v>0</v>
      </c>
      <c r="J43" s="35"/>
      <c r="K43" s="35"/>
      <c r="L43" s="32" t="str">
        <f t="shared" si="1"/>
        <v/>
      </c>
      <c r="M43" s="31"/>
      <c r="N43" s="31"/>
      <c r="O43" s="31"/>
      <c r="P43" s="31"/>
      <c r="Q43" s="31"/>
      <c r="R43" s="33"/>
      <c r="S43" s="34"/>
      <c r="T43" s="18" t="str">
        <f t="shared" si="3"/>
        <v/>
      </c>
    </row>
    <row r="44" spans="1:20" hidden="1">
      <c r="A44" s="27"/>
      <c r="B44" s="19"/>
      <c r="C44" s="15" t="str">
        <f t="shared" si="2"/>
        <v/>
      </c>
      <c r="D44" s="28"/>
      <c r="E44" s="29"/>
      <c r="F44" s="15" t="s">
        <v>45</v>
      </c>
      <c r="G44" s="30"/>
      <c r="H44" s="24">
        <f t="shared" si="0"/>
        <v>0</v>
      </c>
      <c r="I44" s="24">
        <f>IF(G44=入力データ!$A$9,ROUNDDOWN(E44*10/110,0),
IF(G44=入力データ!$A$10,IFERROR(ROUNDDOWN(E44*10/110*L44*M44/Q44,0),0)+IFERROR(ROUNDDOWN(E44*8/108*L44*O44/Q44,0),0),
IF(G44=入力データ!$A$11,IFERROR(ROUNDDOWN(E44*10/110*M44/Q44,0),0)+IFERROR(ROUNDDOWN(E44*10/110*L44*N44/Q44,0),0)+IFERROR(ROUNDDOWN(E44*8/108*O44/Q44,0),0)+IFERROR(ROUNDDOWN(E44*8/108*L44*P44/Q44,0),0),0)))</f>
        <v>0</v>
      </c>
      <c r="J44" s="35"/>
      <c r="K44" s="35"/>
      <c r="L44" s="32" t="str">
        <f t="shared" si="1"/>
        <v/>
      </c>
      <c r="M44" s="31"/>
      <c r="N44" s="31"/>
      <c r="O44" s="31"/>
      <c r="P44" s="31"/>
      <c r="Q44" s="31"/>
      <c r="R44" s="33"/>
      <c r="S44" s="34"/>
      <c r="T44" s="18" t="str">
        <f t="shared" si="3"/>
        <v/>
      </c>
    </row>
    <row r="45" spans="1:20" hidden="1">
      <c r="A45" s="27"/>
      <c r="B45" s="19"/>
      <c r="C45" s="15" t="str">
        <f t="shared" si="2"/>
        <v/>
      </c>
      <c r="D45" s="28"/>
      <c r="E45" s="29"/>
      <c r="F45" s="15" t="s">
        <v>45</v>
      </c>
      <c r="G45" s="30"/>
      <c r="H45" s="24">
        <f t="shared" si="0"/>
        <v>0</v>
      </c>
      <c r="I45" s="24">
        <f>IF(G45=入力データ!$A$9,ROUNDDOWN(E45*10/110,0),
IF(G45=入力データ!$A$10,IFERROR(ROUNDDOWN(E45*10/110*L45*M45/Q45,0),0)+IFERROR(ROUNDDOWN(E45*8/108*L45*O45/Q45,0),0),
IF(G45=入力データ!$A$11,IFERROR(ROUNDDOWN(E45*10/110*M45/Q45,0),0)+IFERROR(ROUNDDOWN(E45*10/110*L45*N45/Q45,0),0)+IFERROR(ROUNDDOWN(E45*8/108*O45/Q45,0),0)+IFERROR(ROUNDDOWN(E45*8/108*L45*P45/Q45,0),0),0)))</f>
        <v>0</v>
      </c>
      <c r="J45" s="35"/>
      <c r="K45" s="35"/>
      <c r="L45" s="32" t="str">
        <f t="shared" si="1"/>
        <v/>
      </c>
      <c r="M45" s="31"/>
      <c r="N45" s="31"/>
      <c r="O45" s="31"/>
      <c r="P45" s="31"/>
      <c r="Q45" s="31"/>
      <c r="R45" s="33"/>
      <c r="S45" s="34"/>
      <c r="T45" s="18" t="str">
        <f t="shared" si="3"/>
        <v/>
      </c>
    </row>
    <row r="46" spans="1:20" hidden="1">
      <c r="A46" s="27"/>
      <c r="B46" s="19"/>
      <c r="C46" s="15" t="str">
        <f t="shared" si="2"/>
        <v/>
      </c>
      <c r="D46" s="28"/>
      <c r="E46" s="29"/>
      <c r="F46" s="15" t="s">
        <v>45</v>
      </c>
      <c r="G46" s="30"/>
      <c r="H46" s="24">
        <f t="shared" si="0"/>
        <v>0</v>
      </c>
      <c r="I46" s="24">
        <f>IF(G46=入力データ!$A$9,ROUNDDOWN(E46*10/110,0),
IF(G46=入力データ!$A$10,IFERROR(ROUNDDOWN(E46*10/110*L46*M46/Q46,0),0)+IFERROR(ROUNDDOWN(E46*8/108*L46*O46/Q46,0),0),
IF(G46=入力データ!$A$11,IFERROR(ROUNDDOWN(E46*10/110*M46/Q46,0),0)+IFERROR(ROUNDDOWN(E46*10/110*L46*N46/Q46,0),0)+IFERROR(ROUNDDOWN(E46*8/108*O46/Q46,0),0)+IFERROR(ROUNDDOWN(E46*8/108*L46*P46/Q46,0),0),0)))</f>
        <v>0</v>
      </c>
      <c r="J46" s="35"/>
      <c r="K46" s="35"/>
      <c r="L46" s="32" t="str">
        <f t="shared" si="1"/>
        <v/>
      </c>
      <c r="M46" s="31"/>
      <c r="N46" s="31"/>
      <c r="O46" s="31"/>
      <c r="P46" s="31"/>
      <c r="Q46" s="31"/>
      <c r="R46" s="33"/>
      <c r="S46" s="34"/>
      <c r="T46" s="18" t="str">
        <f t="shared" si="3"/>
        <v/>
      </c>
    </row>
    <row r="47" spans="1:20" hidden="1">
      <c r="A47" s="27"/>
      <c r="B47" s="19"/>
      <c r="C47" s="15" t="str">
        <f t="shared" si="2"/>
        <v/>
      </c>
      <c r="D47" s="28"/>
      <c r="E47" s="29"/>
      <c r="F47" s="15" t="s">
        <v>45</v>
      </c>
      <c r="G47" s="30"/>
      <c r="H47" s="24">
        <f t="shared" si="0"/>
        <v>0</v>
      </c>
      <c r="I47" s="24">
        <f>IF(G47=入力データ!$A$9,ROUNDDOWN(E47*10/110,0),
IF(G47=入力データ!$A$10,IFERROR(ROUNDDOWN(E47*10/110*L47*M47/Q47,0),0)+IFERROR(ROUNDDOWN(E47*8/108*L47*O47/Q47,0),0),
IF(G47=入力データ!$A$11,IFERROR(ROUNDDOWN(E47*10/110*M47/Q47,0),0)+IFERROR(ROUNDDOWN(E47*10/110*L47*N47/Q47,0),0)+IFERROR(ROUNDDOWN(E47*8/108*O47/Q47,0),0)+IFERROR(ROUNDDOWN(E47*8/108*L47*P47/Q47,0),0),0)))</f>
        <v>0</v>
      </c>
      <c r="J47" s="35"/>
      <c r="K47" s="35"/>
      <c r="L47" s="32" t="str">
        <f t="shared" si="1"/>
        <v/>
      </c>
      <c r="M47" s="31"/>
      <c r="N47" s="31"/>
      <c r="O47" s="31"/>
      <c r="P47" s="31"/>
      <c r="Q47" s="31"/>
      <c r="R47" s="33"/>
      <c r="S47" s="34"/>
      <c r="T47" s="18" t="str">
        <f t="shared" si="3"/>
        <v/>
      </c>
    </row>
    <row r="48" spans="1:20" hidden="1">
      <c r="A48" s="27"/>
      <c r="B48" s="19"/>
      <c r="C48" s="15" t="str">
        <f t="shared" si="2"/>
        <v/>
      </c>
      <c r="D48" s="28"/>
      <c r="E48" s="29"/>
      <c r="F48" s="15" t="s">
        <v>45</v>
      </c>
      <c r="G48" s="30"/>
      <c r="H48" s="24">
        <f t="shared" si="0"/>
        <v>0</v>
      </c>
      <c r="I48" s="24">
        <f>IF(G48=入力データ!$A$9,ROUNDDOWN(E48*10/110,0),
IF(G48=入力データ!$A$10,IFERROR(ROUNDDOWN(E48*10/110*L48*M48/Q48,0),0)+IFERROR(ROUNDDOWN(E48*8/108*L48*O48/Q48,0),0),
IF(G48=入力データ!$A$11,IFERROR(ROUNDDOWN(E48*10/110*M48/Q48,0),0)+IFERROR(ROUNDDOWN(E48*10/110*L48*N48/Q48,0),0)+IFERROR(ROUNDDOWN(E48*8/108*O48/Q48,0),0)+IFERROR(ROUNDDOWN(E48*8/108*L48*P48/Q48,0),0),0)))</f>
        <v>0</v>
      </c>
      <c r="J48" s="35"/>
      <c r="K48" s="35"/>
      <c r="L48" s="32" t="str">
        <f t="shared" si="1"/>
        <v/>
      </c>
      <c r="M48" s="31"/>
      <c r="N48" s="31"/>
      <c r="O48" s="31"/>
      <c r="P48" s="31"/>
      <c r="Q48" s="31"/>
      <c r="R48" s="33"/>
      <c r="S48" s="34"/>
      <c r="T48" s="18" t="str">
        <f t="shared" si="3"/>
        <v/>
      </c>
    </row>
    <row r="49" spans="1:20" hidden="1">
      <c r="A49" s="27"/>
      <c r="B49" s="19"/>
      <c r="C49" s="15" t="str">
        <f t="shared" si="2"/>
        <v/>
      </c>
      <c r="D49" s="28"/>
      <c r="E49" s="29"/>
      <c r="F49" s="15" t="s">
        <v>45</v>
      </c>
      <c r="G49" s="30"/>
      <c r="H49" s="24">
        <f t="shared" si="0"/>
        <v>0</v>
      </c>
      <c r="I49" s="24">
        <f>IF(G49=入力データ!$A$9,ROUNDDOWN(E49*10/110,0),
IF(G49=入力データ!$A$10,IFERROR(ROUNDDOWN(E49*10/110*L49*M49/Q49,0),0)+IFERROR(ROUNDDOWN(E49*8/108*L49*O49/Q49,0),0),
IF(G49=入力データ!$A$11,IFERROR(ROUNDDOWN(E49*10/110*M49/Q49,0),0)+IFERROR(ROUNDDOWN(E49*10/110*L49*N49/Q49,0),0)+IFERROR(ROUNDDOWN(E49*8/108*O49/Q49,0),0)+IFERROR(ROUNDDOWN(E49*8/108*L49*P49/Q49,0),0),0)))</f>
        <v>0</v>
      </c>
      <c r="J49" s="35"/>
      <c r="K49" s="35"/>
      <c r="L49" s="32" t="str">
        <f t="shared" si="1"/>
        <v/>
      </c>
      <c r="M49" s="31"/>
      <c r="N49" s="31"/>
      <c r="O49" s="31"/>
      <c r="P49" s="31"/>
      <c r="Q49" s="31"/>
      <c r="R49" s="33"/>
      <c r="S49" s="34"/>
      <c r="T49" s="18" t="str">
        <f t="shared" si="3"/>
        <v/>
      </c>
    </row>
    <row r="50" spans="1:20" hidden="1">
      <c r="A50" s="27"/>
      <c r="B50" s="19"/>
      <c r="C50" s="15" t="str">
        <f t="shared" si="2"/>
        <v/>
      </c>
      <c r="D50" s="28"/>
      <c r="E50" s="29"/>
      <c r="F50" s="15" t="s">
        <v>45</v>
      </c>
      <c r="G50" s="30"/>
      <c r="H50" s="24">
        <f t="shared" si="0"/>
        <v>0</v>
      </c>
      <c r="I50" s="24">
        <f>IF(G50=入力データ!$A$9,ROUNDDOWN(E50*10/110,0),
IF(G50=入力データ!$A$10,IFERROR(ROUNDDOWN(E50*10/110*L50*M50/Q50,0),0)+IFERROR(ROUNDDOWN(E50*8/108*L50*O50/Q50,0),0),
IF(G50=入力データ!$A$11,IFERROR(ROUNDDOWN(E50*10/110*M50/Q50,0),0)+IFERROR(ROUNDDOWN(E50*10/110*L50*N50/Q50,0),0)+IFERROR(ROUNDDOWN(E50*8/108*O50/Q50,0),0)+IFERROR(ROUNDDOWN(E50*8/108*L50*P50/Q50,0),0),0)))</f>
        <v>0</v>
      </c>
      <c r="J50" s="35"/>
      <c r="K50" s="35"/>
      <c r="L50" s="32" t="str">
        <f t="shared" si="1"/>
        <v/>
      </c>
      <c r="M50" s="31"/>
      <c r="N50" s="31"/>
      <c r="O50" s="31"/>
      <c r="P50" s="31"/>
      <c r="Q50" s="31"/>
      <c r="R50" s="33"/>
      <c r="S50" s="34"/>
      <c r="T50" s="18" t="str">
        <f t="shared" si="3"/>
        <v/>
      </c>
    </row>
    <row r="51" spans="1:20" hidden="1">
      <c r="A51" s="27"/>
      <c r="B51" s="19"/>
      <c r="C51" s="15" t="str">
        <f t="shared" si="2"/>
        <v/>
      </c>
      <c r="D51" s="28"/>
      <c r="E51" s="29"/>
      <c r="F51" s="15" t="s">
        <v>45</v>
      </c>
      <c r="G51" s="30"/>
      <c r="H51" s="24">
        <f t="shared" si="0"/>
        <v>0</v>
      </c>
      <c r="I51" s="24">
        <f>IF(G51=入力データ!$A$9,ROUNDDOWN(E51*10/110,0),
IF(G51=入力データ!$A$10,IFERROR(ROUNDDOWN(E51*10/110*L51*M51/Q51,0),0)+IFERROR(ROUNDDOWN(E51*8/108*L51*O51/Q51,0),0),
IF(G51=入力データ!$A$11,IFERROR(ROUNDDOWN(E51*10/110*M51/Q51,0),0)+IFERROR(ROUNDDOWN(E51*10/110*L51*N51/Q51,0),0)+IFERROR(ROUNDDOWN(E51*8/108*O51/Q51,0),0)+IFERROR(ROUNDDOWN(E51*8/108*L51*P51/Q51,0),0),0)))</f>
        <v>0</v>
      </c>
      <c r="J51" s="35"/>
      <c r="K51" s="35"/>
      <c r="L51" s="32" t="str">
        <f t="shared" si="1"/>
        <v/>
      </c>
      <c r="M51" s="31"/>
      <c r="N51" s="31"/>
      <c r="O51" s="31"/>
      <c r="P51" s="31"/>
      <c r="Q51" s="31"/>
      <c r="R51" s="33"/>
      <c r="S51" s="34"/>
      <c r="T51" s="18" t="str">
        <f t="shared" si="3"/>
        <v/>
      </c>
    </row>
    <row r="52" spans="1:20" hidden="1">
      <c r="A52" s="27"/>
      <c r="B52" s="19"/>
      <c r="C52" s="15" t="str">
        <f t="shared" si="2"/>
        <v/>
      </c>
      <c r="D52" s="28"/>
      <c r="E52" s="29"/>
      <c r="F52" s="15" t="s">
        <v>45</v>
      </c>
      <c r="G52" s="30"/>
      <c r="H52" s="24">
        <f t="shared" si="0"/>
        <v>0</v>
      </c>
      <c r="I52" s="24">
        <f>IF(G52=入力データ!$A$9,ROUNDDOWN(E52*10/110,0),
IF(G52=入力データ!$A$10,IFERROR(ROUNDDOWN(E52*10/110*L52*M52/Q52,0),0)+IFERROR(ROUNDDOWN(E52*8/108*L52*O52/Q52,0),0),
IF(G52=入力データ!$A$11,IFERROR(ROUNDDOWN(E52*10/110*M52/Q52,0),0)+IFERROR(ROUNDDOWN(E52*10/110*L52*N52/Q52,0),0)+IFERROR(ROUNDDOWN(E52*8/108*O52/Q52,0),0)+IFERROR(ROUNDDOWN(E52*8/108*L52*P52/Q52,0),0),0)))</f>
        <v>0</v>
      </c>
      <c r="J52" s="35"/>
      <c r="K52" s="35"/>
      <c r="L52" s="32" t="str">
        <f t="shared" si="1"/>
        <v/>
      </c>
      <c r="M52" s="31"/>
      <c r="N52" s="31"/>
      <c r="O52" s="31"/>
      <c r="P52" s="31"/>
      <c r="Q52" s="31"/>
      <c r="R52" s="33"/>
      <c r="S52" s="34"/>
      <c r="T52" s="18" t="str">
        <f t="shared" si="3"/>
        <v/>
      </c>
    </row>
    <row r="53" spans="1:20" hidden="1">
      <c r="A53" s="27"/>
      <c r="B53" s="19"/>
      <c r="C53" s="15" t="str">
        <f t="shared" si="2"/>
        <v/>
      </c>
      <c r="D53" s="28"/>
      <c r="E53" s="29"/>
      <c r="F53" s="15" t="s">
        <v>45</v>
      </c>
      <c r="G53" s="30"/>
      <c r="H53" s="24">
        <f t="shared" si="0"/>
        <v>0</v>
      </c>
      <c r="I53" s="24">
        <f>IF(G53=入力データ!$A$9,ROUNDDOWN(E53*10/110,0),
IF(G53=入力データ!$A$10,IFERROR(ROUNDDOWN(E53*10/110*L53*M53/Q53,0),0)+IFERROR(ROUNDDOWN(E53*8/108*L53*O53/Q53,0),0),
IF(G53=入力データ!$A$11,IFERROR(ROUNDDOWN(E53*10/110*M53/Q53,0),0)+IFERROR(ROUNDDOWN(E53*10/110*L53*N53/Q53,0),0)+IFERROR(ROUNDDOWN(E53*8/108*O53/Q53,0),0)+IFERROR(ROUNDDOWN(E53*8/108*L53*P53/Q53,0),0),0)))</f>
        <v>0</v>
      </c>
      <c r="J53" s="35"/>
      <c r="K53" s="35"/>
      <c r="L53" s="32" t="str">
        <f t="shared" si="1"/>
        <v/>
      </c>
      <c r="M53" s="31"/>
      <c r="N53" s="31"/>
      <c r="O53" s="31"/>
      <c r="P53" s="31"/>
      <c r="Q53" s="31"/>
      <c r="R53" s="33"/>
      <c r="S53" s="34"/>
      <c r="T53" s="18" t="str">
        <f t="shared" si="3"/>
        <v/>
      </c>
    </row>
    <row r="54" spans="1:20" hidden="1">
      <c r="A54" s="27"/>
      <c r="B54" s="19"/>
      <c r="C54" s="15" t="str">
        <f t="shared" si="2"/>
        <v/>
      </c>
      <c r="D54" s="28"/>
      <c r="E54" s="29"/>
      <c r="F54" s="15" t="s">
        <v>45</v>
      </c>
      <c r="G54" s="30"/>
      <c r="H54" s="24">
        <f t="shared" si="0"/>
        <v>0</v>
      </c>
      <c r="I54" s="24">
        <f>IF(G54=入力データ!$A$9,ROUNDDOWN(E54*10/110,0),
IF(G54=入力データ!$A$10,IFERROR(ROUNDDOWN(E54*10/110*L54*M54/Q54,0),0)+IFERROR(ROUNDDOWN(E54*8/108*L54*O54/Q54,0),0),
IF(G54=入力データ!$A$11,IFERROR(ROUNDDOWN(E54*10/110*M54/Q54,0),0)+IFERROR(ROUNDDOWN(E54*10/110*L54*N54/Q54,0),0)+IFERROR(ROUNDDOWN(E54*8/108*O54/Q54,0),0)+IFERROR(ROUNDDOWN(E54*8/108*L54*P54/Q54,0),0),0)))</f>
        <v>0</v>
      </c>
      <c r="J54" s="35"/>
      <c r="K54" s="35"/>
      <c r="L54" s="32" t="str">
        <f t="shared" si="1"/>
        <v/>
      </c>
      <c r="M54" s="31"/>
      <c r="N54" s="31"/>
      <c r="O54" s="31"/>
      <c r="P54" s="31"/>
      <c r="Q54" s="31"/>
      <c r="R54" s="33"/>
      <c r="S54" s="34"/>
      <c r="T54" s="18" t="str">
        <f t="shared" si="3"/>
        <v/>
      </c>
    </row>
    <row r="55" spans="1:20" hidden="1">
      <c r="A55" s="27"/>
      <c r="B55" s="19"/>
      <c r="C55" s="15" t="str">
        <f t="shared" si="2"/>
        <v/>
      </c>
      <c r="D55" s="28"/>
      <c r="E55" s="29"/>
      <c r="F55" s="15" t="s">
        <v>45</v>
      </c>
      <c r="G55" s="30"/>
      <c r="H55" s="24">
        <f t="shared" si="0"/>
        <v>0</v>
      </c>
      <c r="I55" s="24">
        <f>IF(G55=入力データ!$A$9,ROUNDDOWN(E55*10/110,0),
IF(G55=入力データ!$A$10,IFERROR(ROUNDDOWN(E55*10/110*L55*M55/Q55,0),0)+IFERROR(ROUNDDOWN(E55*8/108*L55*O55/Q55,0),0),
IF(G55=入力データ!$A$11,IFERROR(ROUNDDOWN(E55*10/110*M55/Q55,0),0)+IFERROR(ROUNDDOWN(E55*10/110*L55*N55/Q55,0),0)+IFERROR(ROUNDDOWN(E55*8/108*O55/Q55,0),0)+IFERROR(ROUNDDOWN(E55*8/108*L55*P55/Q55,0),0),0)))</f>
        <v>0</v>
      </c>
      <c r="J55" s="35"/>
      <c r="K55" s="35"/>
      <c r="L55" s="32" t="str">
        <f t="shared" si="1"/>
        <v/>
      </c>
      <c r="M55" s="31"/>
      <c r="N55" s="31"/>
      <c r="O55" s="31"/>
      <c r="P55" s="31"/>
      <c r="Q55" s="31"/>
      <c r="R55" s="33"/>
      <c r="S55" s="34"/>
      <c r="T55" s="18" t="str">
        <f t="shared" si="3"/>
        <v/>
      </c>
    </row>
    <row r="56" spans="1:20" hidden="1">
      <c r="A56" s="27"/>
      <c r="B56" s="19"/>
      <c r="C56" s="15" t="str">
        <f t="shared" si="2"/>
        <v/>
      </c>
      <c r="D56" s="28"/>
      <c r="E56" s="29"/>
      <c r="F56" s="15" t="s">
        <v>45</v>
      </c>
      <c r="G56" s="30"/>
      <c r="H56" s="24">
        <f t="shared" si="0"/>
        <v>0</v>
      </c>
      <c r="I56" s="24">
        <f>IF(G56=入力データ!$A$9,ROUNDDOWN(E56*10/110,0),
IF(G56=入力データ!$A$10,IFERROR(ROUNDDOWN(E56*10/110*L56*M56/Q56,0),0)+IFERROR(ROUNDDOWN(E56*8/108*L56*O56/Q56,0),0),
IF(G56=入力データ!$A$11,IFERROR(ROUNDDOWN(E56*10/110*M56/Q56,0),0)+IFERROR(ROUNDDOWN(E56*10/110*L56*N56/Q56,0),0)+IFERROR(ROUNDDOWN(E56*8/108*O56/Q56,0),0)+IFERROR(ROUNDDOWN(E56*8/108*L56*P56/Q56,0),0),0)))</f>
        <v>0</v>
      </c>
      <c r="J56" s="35"/>
      <c r="K56" s="35"/>
      <c r="L56" s="32" t="str">
        <f t="shared" si="1"/>
        <v/>
      </c>
      <c r="M56" s="31"/>
      <c r="N56" s="31"/>
      <c r="O56" s="31"/>
      <c r="P56" s="31"/>
      <c r="Q56" s="31"/>
      <c r="R56" s="33"/>
      <c r="S56" s="34"/>
      <c r="T56" s="18" t="str">
        <f t="shared" si="3"/>
        <v/>
      </c>
    </row>
    <row r="57" spans="1:20" hidden="1">
      <c r="A57" s="27"/>
      <c r="B57" s="19"/>
      <c r="C57" s="15" t="str">
        <f t="shared" si="2"/>
        <v/>
      </c>
      <c r="D57" s="28"/>
      <c r="E57" s="29"/>
      <c r="F57" s="15" t="s">
        <v>45</v>
      </c>
      <c r="G57" s="30"/>
      <c r="H57" s="24">
        <f t="shared" si="0"/>
        <v>0</v>
      </c>
      <c r="I57" s="24">
        <f>IF(G57=入力データ!$A$9,ROUNDDOWN(E57*10/110,0),
IF(G57=入力データ!$A$10,IFERROR(ROUNDDOWN(E57*10/110*L57*M57/Q57,0),0)+IFERROR(ROUNDDOWN(E57*8/108*L57*O57/Q57,0),0),
IF(G57=入力データ!$A$11,IFERROR(ROUNDDOWN(E57*10/110*M57/Q57,0),0)+IFERROR(ROUNDDOWN(E57*10/110*L57*N57/Q57,0),0)+IFERROR(ROUNDDOWN(E57*8/108*O57/Q57,0),0)+IFERROR(ROUNDDOWN(E57*8/108*L57*P57/Q57,0),0),0)))</f>
        <v>0</v>
      </c>
      <c r="J57" s="35"/>
      <c r="K57" s="35"/>
      <c r="L57" s="32" t="str">
        <f t="shared" si="1"/>
        <v/>
      </c>
      <c r="M57" s="31"/>
      <c r="N57" s="31"/>
      <c r="O57" s="31"/>
      <c r="P57" s="31"/>
      <c r="Q57" s="31"/>
      <c r="R57" s="33"/>
      <c r="S57" s="34"/>
      <c r="T57" s="18" t="str">
        <f t="shared" si="3"/>
        <v/>
      </c>
    </row>
    <row r="58" spans="1:20" hidden="1">
      <c r="A58" s="27"/>
      <c r="B58" s="19"/>
      <c r="C58" s="15" t="str">
        <f t="shared" si="2"/>
        <v/>
      </c>
      <c r="D58" s="28"/>
      <c r="E58" s="29"/>
      <c r="F58" s="15" t="s">
        <v>45</v>
      </c>
      <c r="G58" s="30"/>
      <c r="H58" s="24">
        <f t="shared" si="0"/>
        <v>0</v>
      </c>
      <c r="I58" s="24">
        <f>IF(G58=入力データ!$A$9,ROUNDDOWN(E58*10/110,0),
IF(G58=入力データ!$A$10,IFERROR(ROUNDDOWN(E58*10/110*L58*M58/Q58,0),0)+IFERROR(ROUNDDOWN(E58*8/108*L58*O58/Q58,0),0),
IF(G58=入力データ!$A$11,IFERROR(ROUNDDOWN(E58*10/110*M58/Q58,0),0)+IFERROR(ROUNDDOWN(E58*10/110*L58*N58/Q58,0),0)+IFERROR(ROUNDDOWN(E58*8/108*O58/Q58,0),0)+IFERROR(ROUNDDOWN(E58*8/108*L58*P58/Q58,0),0),0)))</f>
        <v>0</v>
      </c>
      <c r="J58" s="35"/>
      <c r="K58" s="35"/>
      <c r="L58" s="32" t="str">
        <f t="shared" si="1"/>
        <v/>
      </c>
      <c r="M58" s="31"/>
      <c r="N58" s="31"/>
      <c r="O58" s="31"/>
      <c r="P58" s="31"/>
      <c r="Q58" s="31"/>
      <c r="R58" s="33"/>
      <c r="S58" s="34"/>
      <c r="T58" s="18" t="str">
        <f t="shared" si="3"/>
        <v/>
      </c>
    </row>
    <row r="59" spans="1:20" hidden="1">
      <c r="A59" s="27"/>
      <c r="B59" s="19"/>
      <c r="C59" s="15" t="str">
        <f t="shared" si="2"/>
        <v/>
      </c>
      <c r="D59" s="28"/>
      <c r="E59" s="29"/>
      <c r="F59" s="15" t="s">
        <v>45</v>
      </c>
      <c r="G59" s="30"/>
      <c r="H59" s="24">
        <f t="shared" si="0"/>
        <v>0</v>
      </c>
      <c r="I59" s="24">
        <f>IF(G59=入力データ!$A$9,ROUNDDOWN(E59*10/110,0),
IF(G59=入力データ!$A$10,IFERROR(ROUNDDOWN(E59*10/110*L59*M59/Q59,0),0)+IFERROR(ROUNDDOWN(E59*8/108*L59*O59/Q59,0),0),
IF(G59=入力データ!$A$11,IFERROR(ROUNDDOWN(E59*10/110*M59/Q59,0),0)+IFERROR(ROUNDDOWN(E59*10/110*L59*N59/Q59,0),0)+IFERROR(ROUNDDOWN(E59*8/108*O59/Q59,0),0)+IFERROR(ROUNDDOWN(E59*8/108*L59*P59/Q59,0),0),0)))</f>
        <v>0</v>
      </c>
      <c r="J59" s="35"/>
      <c r="K59" s="35"/>
      <c r="L59" s="32" t="str">
        <f t="shared" si="1"/>
        <v/>
      </c>
      <c r="M59" s="31"/>
      <c r="N59" s="31"/>
      <c r="O59" s="31"/>
      <c r="P59" s="31"/>
      <c r="Q59" s="31"/>
      <c r="R59" s="33"/>
      <c r="S59" s="34"/>
      <c r="T59" s="18" t="str">
        <f t="shared" si="3"/>
        <v/>
      </c>
    </row>
    <row r="60" spans="1:20" hidden="1">
      <c r="A60" s="27"/>
      <c r="B60" s="19"/>
      <c r="C60" s="15" t="str">
        <f t="shared" si="2"/>
        <v/>
      </c>
      <c r="D60" s="28"/>
      <c r="E60" s="29"/>
      <c r="F60" s="15" t="s">
        <v>45</v>
      </c>
      <c r="G60" s="30"/>
      <c r="H60" s="24">
        <f t="shared" si="0"/>
        <v>0</v>
      </c>
      <c r="I60" s="24">
        <f>IF(G60=入力データ!$A$9,ROUNDDOWN(E60*10/110,0),
IF(G60=入力データ!$A$10,IFERROR(ROUNDDOWN(E60*10/110*L60*M60/Q60,0),0)+IFERROR(ROUNDDOWN(E60*8/108*L60*O60/Q60,0),0),
IF(G60=入力データ!$A$11,IFERROR(ROUNDDOWN(E60*10/110*M60/Q60,0),0)+IFERROR(ROUNDDOWN(E60*10/110*L60*N60/Q60,0),0)+IFERROR(ROUNDDOWN(E60*8/108*O60/Q60,0),0)+IFERROR(ROUNDDOWN(E60*8/108*L60*P60/Q60,0),0),0)))</f>
        <v>0</v>
      </c>
      <c r="J60" s="35"/>
      <c r="K60" s="35"/>
      <c r="L60" s="32" t="str">
        <f t="shared" si="1"/>
        <v/>
      </c>
      <c r="M60" s="31"/>
      <c r="N60" s="31"/>
      <c r="O60" s="31"/>
      <c r="P60" s="31"/>
      <c r="Q60" s="31"/>
      <c r="R60" s="33"/>
      <c r="S60" s="34"/>
      <c r="T60" s="18" t="str">
        <f t="shared" si="3"/>
        <v/>
      </c>
    </row>
    <row r="61" spans="1:20" hidden="1">
      <c r="A61" s="27"/>
      <c r="B61" s="19"/>
      <c r="C61" s="15" t="str">
        <f t="shared" si="2"/>
        <v/>
      </c>
      <c r="D61" s="28"/>
      <c r="E61" s="29"/>
      <c r="F61" s="15" t="s">
        <v>45</v>
      </c>
      <c r="G61" s="30"/>
      <c r="H61" s="24">
        <f t="shared" si="0"/>
        <v>0</v>
      </c>
      <c r="I61" s="24">
        <f>IF(G61=入力データ!$A$9,ROUNDDOWN(E61*10/110,0),
IF(G61=入力データ!$A$10,IFERROR(ROUNDDOWN(E61*10/110*L61*M61/Q61,0),0)+IFERROR(ROUNDDOWN(E61*8/108*L61*O61/Q61,0),0),
IF(G61=入力データ!$A$11,IFERROR(ROUNDDOWN(E61*10/110*M61/Q61,0),0)+IFERROR(ROUNDDOWN(E61*10/110*L61*N61/Q61,0),0)+IFERROR(ROUNDDOWN(E61*8/108*O61/Q61,0),0)+IFERROR(ROUNDDOWN(E61*8/108*L61*P61/Q61,0),0),0)))</f>
        <v>0</v>
      </c>
      <c r="J61" s="35"/>
      <c r="K61" s="35"/>
      <c r="L61" s="32" t="str">
        <f t="shared" si="1"/>
        <v/>
      </c>
      <c r="M61" s="31"/>
      <c r="N61" s="31"/>
      <c r="O61" s="31"/>
      <c r="P61" s="31"/>
      <c r="Q61" s="31"/>
      <c r="R61" s="33"/>
      <c r="S61" s="34"/>
      <c r="T61" s="18" t="str">
        <f t="shared" si="3"/>
        <v/>
      </c>
    </row>
    <row r="62" spans="1:20" hidden="1">
      <c r="A62" s="27"/>
      <c r="B62" s="19"/>
      <c r="C62" s="15" t="str">
        <f t="shared" si="2"/>
        <v/>
      </c>
      <c r="D62" s="28"/>
      <c r="E62" s="29"/>
      <c r="F62" s="15" t="s">
        <v>45</v>
      </c>
      <c r="G62" s="30"/>
      <c r="H62" s="24">
        <f t="shared" si="0"/>
        <v>0</v>
      </c>
      <c r="I62" s="24">
        <f>IF(G62=入力データ!$A$9,ROUNDDOWN(E62*10/110,0),
IF(G62=入力データ!$A$10,IFERROR(ROUNDDOWN(E62*10/110*L62*M62/Q62,0),0)+IFERROR(ROUNDDOWN(E62*8/108*L62*O62/Q62,0),0),
IF(G62=入力データ!$A$11,IFERROR(ROUNDDOWN(E62*10/110*M62/Q62,0),0)+IFERROR(ROUNDDOWN(E62*10/110*L62*N62/Q62,0),0)+IFERROR(ROUNDDOWN(E62*8/108*O62/Q62,0),0)+IFERROR(ROUNDDOWN(E62*8/108*L62*P62/Q62,0),0),0)))</f>
        <v>0</v>
      </c>
      <c r="J62" s="35"/>
      <c r="K62" s="35"/>
      <c r="L62" s="32" t="str">
        <f t="shared" si="1"/>
        <v/>
      </c>
      <c r="M62" s="31"/>
      <c r="N62" s="31"/>
      <c r="O62" s="31"/>
      <c r="P62" s="31"/>
      <c r="Q62" s="31"/>
      <c r="R62" s="33"/>
      <c r="S62" s="34"/>
      <c r="T62" s="18" t="str">
        <f t="shared" si="3"/>
        <v/>
      </c>
    </row>
    <row r="63" spans="1:20" hidden="1">
      <c r="A63" s="27"/>
      <c r="B63" s="19"/>
      <c r="C63" s="15" t="str">
        <f t="shared" si="2"/>
        <v/>
      </c>
      <c r="D63" s="28"/>
      <c r="E63" s="29"/>
      <c r="F63" s="15" t="s">
        <v>45</v>
      </c>
      <c r="G63" s="30"/>
      <c r="H63" s="24">
        <f t="shared" si="0"/>
        <v>0</v>
      </c>
      <c r="I63" s="24">
        <f>IF(G63=入力データ!$A$9,ROUNDDOWN(E63*10/110,0),
IF(G63=入力データ!$A$10,IFERROR(ROUNDDOWN(E63*10/110*L63*M63/Q63,0),0)+IFERROR(ROUNDDOWN(E63*8/108*L63*O63/Q63,0),0),
IF(G63=入力データ!$A$11,IFERROR(ROUNDDOWN(E63*10/110*M63/Q63,0),0)+IFERROR(ROUNDDOWN(E63*10/110*L63*N63/Q63,0),0)+IFERROR(ROUNDDOWN(E63*8/108*O63/Q63,0),0)+IFERROR(ROUNDDOWN(E63*8/108*L63*P63/Q63,0),0),0)))</f>
        <v>0</v>
      </c>
      <c r="J63" s="35"/>
      <c r="K63" s="35"/>
      <c r="L63" s="32" t="str">
        <f t="shared" si="1"/>
        <v/>
      </c>
      <c r="M63" s="31"/>
      <c r="N63" s="31"/>
      <c r="O63" s="31"/>
      <c r="P63" s="31"/>
      <c r="Q63" s="31"/>
      <c r="R63" s="33"/>
      <c r="S63" s="34"/>
      <c r="T63" s="18" t="str">
        <f t="shared" si="3"/>
        <v/>
      </c>
    </row>
    <row r="64" spans="1:20" hidden="1">
      <c r="A64" s="27"/>
      <c r="B64" s="19"/>
      <c r="C64" s="15" t="str">
        <f t="shared" si="2"/>
        <v/>
      </c>
      <c r="D64" s="28"/>
      <c r="E64" s="29"/>
      <c r="F64" s="15" t="s">
        <v>45</v>
      </c>
      <c r="G64" s="30"/>
      <c r="H64" s="24">
        <f t="shared" si="0"/>
        <v>0</v>
      </c>
      <c r="I64" s="24">
        <f>IF(G64=入力データ!$A$9,ROUNDDOWN(E64*10/110,0),
IF(G64=入力データ!$A$10,IFERROR(ROUNDDOWN(E64*10/110*L64*M64/Q64,0),0)+IFERROR(ROUNDDOWN(E64*8/108*L64*O64/Q64,0),0),
IF(G64=入力データ!$A$11,IFERROR(ROUNDDOWN(E64*10/110*M64/Q64,0),0)+IFERROR(ROUNDDOWN(E64*10/110*L64*N64/Q64,0),0)+IFERROR(ROUNDDOWN(E64*8/108*O64/Q64,0),0)+IFERROR(ROUNDDOWN(E64*8/108*L64*P64/Q64,0),0),0)))</f>
        <v>0</v>
      </c>
      <c r="J64" s="35"/>
      <c r="K64" s="35"/>
      <c r="L64" s="32" t="str">
        <f t="shared" si="1"/>
        <v/>
      </c>
      <c r="M64" s="31"/>
      <c r="N64" s="31"/>
      <c r="O64" s="31"/>
      <c r="P64" s="31"/>
      <c r="Q64" s="31"/>
      <c r="R64" s="33"/>
      <c r="S64" s="34"/>
      <c r="T64" s="18" t="str">
        <f t="shared" si="3"/>
        <v/>
      </c>
    </row>
    <row r="65" spans="1:20" hidden="1">
      <c r="A65" s="27"/>
      <c r="B65" s="19"/>
      <c r="C65" s="15" t="str">
        <f t="shared" si="2"/>
        <v/>
      </c>
      <c r="D65" s="28"/>
      <c r="E65" s="29"/>
      <c r="F65" s="15" t="s">
        <v>45</v>
      </c>
      <c r="G65" s="30"/>
      <c r="H65" s="24">
        <f t="shared" si="0"/>
        <v>0</v>
      </c>
      <c r="I65" s="24">
        <f>IF(G65=入力データ!$A$9,ROUNDDOWN(E65*10/110,0),
IF(G65=入力データ!$A$10,IFERROR(ROUNDDOWN(E65*10/110*L65*M65/Q65,0),0)+IFERROR(ROUNDDOWN(E65*8/108*L65*O65/Q65,0),0),
IF(G65=入力データ!$A$11,IFERROR(ROUNDDOWN(E65*10/110*M65/Q65,0),0)+IFERROR(ROUNDDOWN(E65*10/110*L65*N65/Q65,0),0)+IFERROR(ROUNDDOWN(E65*8/108*O65/Q65,0),0)+IFERROR(ROUNDDOWN(E65*8/108*L65*P65/Q65,0),0),0)))</f>
        <v>0</v>
      </c>
      <c r="J65" s="35"/>
      <c r="K65" s="35"/>
      <c r="L65" s="32" t="str">
        <f t="shared" si="1"/>
        <v/>
      </c>
      <c r="M65" s="31"/>
      <c r="N65" s="31"/>
      <c r="O65" s="31"/>
      <c r="P65" s="31"/>
      <c r="Q65" s="31"/>
      <c r="R65" s="33"/>
      <c r="S65" s="34"/>
      <c r="T65" s="18" t="str">
        <f t="shared" si="3"/>
        <v/>
      </c>
    </row>
    <row r="66" spans="1:20" hidden="1">
      <c r="A66" s="27"/>
      <c r="B66" s="19"/>
      <c r="C66" s="15" t="str">
        <f t="shared" si="2"/>
        <v/>
      </c>
      <c r="D66" s="28"/>
      <c r="E66" s="29"/>
      <c r="F66" s="15" t="s">
        <v>45</v>
      </c>
      <c r="G66" s="30"/>
      <c r="H66" s="24">
        <f t="shared" si="0"/>
        <v>0</v>
      </c>
      <c r="I66" s="24">
        <f>IF(G66=入力データ!$A$9,ROUNDDOWN(E66*10/110,0),
IF(G66=入力データ!$A$10,IFERROR(ROUNDDOWN(E66*10/110*L66*M66/Q66,0),0)+IFERROR(ROUNDDOWN(E66*8/108*L66*O66/Q66,0),0),
IF(G66=入力データ!$A$11,IFERROR(ROUNDDOWN(E66*10/110*M66/Q66,0),0)+IFERROR(ROUNDDOWN(E66*10/110*L66*N66/Q66,0),0)+IFERROR(ROUNDDOWN(E66*8/108*O66/Q66,0),0)+IFERROR(ROUNDDOWN(E66*8/108*L66*P66/Q66,0),0),0)))</f>
        <v>0</v>
      </c>
      <c r="J66" s="35"/>
      <c r="K66" s="35"/>
      <c r="L66" s="32" t="str">
        <f t="shared" si="1"/>
        <v/>
      </c>
      <c r="M66" s="31"/>
      <c r="N66" s="31"/>
      <c r="O66" s="31"/>
      <c r="P66" s="31"/>
      <c r="Q66" s="31"/>
      <c r="R66" s="33"/>
      <c r="S66" s="34"/>
      <c r="T66" s="18" t="str">
        <f t="shared" si="3"/>
        <v/>
      </c>
    </row>
    <row r="67" spans="1:20" hidden="1">
      <c r="A67" s="27"/>
      <c r="B67" s="19"/>
      <c r="C67" s="15" t="str">
        <f t="shared" si="2"/>
        <v/>
      </c>
      <c r="D67" s="28"/>
      <c r="E67" s="29"/>
      <c r="F67" s="15" t="s">
        <v>45</v>
      </c>
      <c r="G67" s="30"/>
      <c r="H67" s="24">
        <f t="shared" si="0"/>
        <v>0</v>
      </c>
      <c r="I67" s="24">
        <f>IF(G67=入力データ!$A$9,ROUNDDOWN(E67*10/110,0),
IF(G67=入力データ!$A$10,IFERROR(ROUNDDOWN(E67*10/110*L67*M67/Q67,0),0)+IFERROR(ROUNDDOWN(E67*8/108*L67*O67/Q67,0),0),
IF(G67=入力データ!$A$11,IFERROR(ROUNDDOWN(E67*10/110*M67/Q67,0),0)+IFERROR(ROUNDDOWN(E67*10/110*L67*N67/Q67,0),0)+IFERROR(ROUNDDOWN(E67*8/108*O67/Q67,0),0)+IFERROR(ROUNDDOWN(E67*8/108*L67*P67/Q67,0),0),0)))</f>
        <v>0</v>
      </c>
      <c r="J67" s="35"/>
      <c r="K67" s="35"/>
      <c r="L67" s="32" t="str">
        <f t="shared" si="1"/>
        <v/>
      </c>
      <c r="M67" s="31"/>
      <c r="N67" s="31"/>
      <c r="O67" s="31"/>
      <c r="P67" s="31"/>
      <c r="Q67" s="31"/>
      <c r="R67" s="33"/>
      <c r="S67" s="34"/>
      <c r="T67" s="18" t="str">
        <f t="shared" si="3"/>
        <v/>
      </c>
    </row>
    <row r="68" spans="1:20" hidden="1">
      <c r="A68" s="27"/>
      <c r="B68" s="19"/>
      <c r="C68" s="15" t="str">
        <f t="shared" si="2"/>
        <v/>
      </c>
      <c r="D68" s="28"/>
      <c r="E68" s="29"/>
      <c r="F68" s="15" t="s">
        <v>45</v>
      </c>
      <c r="G68" s="30"/>
      <c r="H68" s="24">
        <f t="shared" si="0"/>
        <v>0</v>
      </c>
      <c r="I68" s="24">
        <f>IF(G68=入力データ!$A$9,ROUNDDOWN(E68*10/110,0),
IF(G68=入力データ!$A$10,IFERROR(ROUNDDOWN(E68*10/110*L68*M68/Q68,0),0)+IFERROR(ROUNDDOWN(E68*8/108*L68*O68/Q68,0),0),
IF(G68=入力データ!$A$11,IFERROR(ROUNDDOWN(E68*10/110*M68/Q68,0),0)+IFERROR(ROUNDDOWN(E68*10/110*L68*N68/Q68,0),0)+IFERROR(ROUNDDOWN(E68*8/108*O68/Q68,0),0)+IFERROR(ROUNDDOWN(E68*8/108*L68*P68/Q68,0),0),0)))</f>
        <v>0</v>
      </c>
      <c r="J68" s="35"/>
      <c r="K68" s="35"/>
      <c r="L68" s="32" t="str">
        <f t="shared" si="1"/>
        <v/>
      </c>
      <c r="M68" s="31"/>
      <c r="N68" s="31"/>
      <c r="O68" s="31"/>
      <c r="P68" s="31"/>
      <c r="Q68" s="31"/>
      <c r="R68" s="33"/>
      <c r="S68" s="34"/>
      <c r="T68" s="18" t="str">
        <f t="shared" si="3"/>
        <v/>
      </c>
    </row>
    <row r="69" spans="1:20" hidden="1">
      <c r="A69" s="27"/>
      <c r="B69" s="19"/>
      <c r="C69" s="15" t="str">
        <f t="shared" si="2"/>
        <v/>
      </c>
      <c r="D69" s="28"/>
      <c r="E69" s="29"/>
      <c r="F69" s="15" t="s">
        <v>45</v>
      </c>
      <c r="G69" s="30"/>
      <c r="H69" s="24">
        <f t="shared" si="0"/>
        <v>0</v>
      </c>
      <c r="I69" s="24">
        <f>IF(G69=入力データ!$A$9,ROUNDDOWN(E69*10/110,0),
IF(G69=入力データ!$A$10,IFERROR(ROUNDDOWN(E69*10/110*L69*M69/Q69,0),0)+IFERROR(ROUNDDOWN(E69*8/108*L69*O69/Q69,0),0),
IF(G69=入力データ!$A$11,IFERROR(ROUNDDOWN(E69*10/110*M69/Q69,0),0)+IFERROR(ROUNDDOWN(E69*10/110*L69*N69/Q69,0),0)+IFERROR(ROUNDDOWN(E69*8/108*O69/Q69,0),0)+IFERROR(ROUNDDOWN(E69*8/108*L69*P69/Q69,0),0),0)))</f>
        <v>0</v>
      </c>
      <c r="J69" s="35"/>
      <c r="K69" s="35"/>
      <c r="L69" s="32" t="str">
        <f t="shared" si="1"/>
        <v/>
      </c>
      <c r="M69" s="31"/>
      <c r="N69" s="31"/>
      <c r="O69" s="31"/>
      <c r="P69" s="31"/>
      <c r="Q69" s="31"/>
      <c r="R69" s="33"/>
      <c r="S69" s="34"/>
      <c r="T69" s="18" t="str">
        <f t="shared" si="3"/>
        <v/>
      </c>
    </row>
    <row r="70" spans="1:20" hidden="1">
      <c r="A70" s="27"/>
      <c r="B70" s="19"/>
      <c r="C70" s="15" t="str">
        <f t="shared" si="2"/>
        <v/>
      </c>
      <c r="D70" s="28"/>
      <c r="E70" s="29"/>
      <c r="F70" s="15" t="s">
        <v>45</v>
      </c>
      <c r="G70" s="30"/>
      <c r="H70" s="24">
        <f t="shared" si="0"/>
        <v>0</v>
      </c>
      <c r="I70" s="24">
        <f>IF(G70=入力データ!$A$9,ROUNDDOWN(E70*10/110,0),
IF(G70=入力データ!$A$10,IFERROR(ROUNDDOWN(E70*10/110*L70*M70/Q70,0),0)+IFERROR(ROUNDDOWN(E70*8/108*L70*O70/Q70,0),0),
IF(G70=入力データ!$A$11,IFERROR(ROUNDDOWN(E70*10/110*M70/Q70,0),0)+IFERROR(ROUNDDOWN(E70*10/110*L70*N70/Q70,0),0)+IFERROR(ROUNDDOWN(E70*8/108*O70/Q70,0),0)+IFERROR(ROUNDDOWN(E70*8/108*L70*P70/Q70,0),0),0)))</f>
        <v>0</v>
      </c>
      <c r="J70" s="35"/>
      <c r="K70" s="35"/>
      <c r="L70" s="32" t="str">
        <f t="shared" si="1"/>
        <v/>
      </c>
      <c r="M70" s="31"/>
      <c r="N70" s="31"/>
      <c r="O70" s="31"/>
      <c r="P70" s="31"/>
      <c r="Q70" s="31"/>
      <c r="R70" s="33"/>
      <c r="S70" s="34"/>
      <c r="T70" s="18" t="str">
        <f t="shared" si="3"/>
        <v/>
      </c>
    </row>
    <row r="71" spans="1:20" hidden="1">
      <c r="A71" s="27"/>
      <c r="B71" s="19"/>
      <c r="C71" s="15" t="str">
        <f t="shared" si="2"/>
        <v/>
      </c>
      <c r="D71" s="28"/>
      <c r="E71" s="29"/>
      <c r="F71" s="15" t="s">
        <v>45</v>
      </c>
      <c r="G71" s="30"/>
      <c r="H71" s="24">
        <f t="shared" si="0"/>
        <v>0</v>
      </c>
      <c r="I71" s="24">
        <f>IF(G71=入力データ!$A$9,ROUNDDOWN(E71*10/110,0),
IF(G71=入力データ!$A$10,IFERROR(ROUNDDOWN(E71*10/110*L71*M71/Q71,0),0)+IFERROR(ROUNDDOWN(E71*8/108*L71*O71/Q71,0),0),
IF(G71=入力データ!$A$11,IFERROR(ROUNDDOWN(E71*10/110*M71/Q71,0),0)+IFERROR(ROUNDDOWN(E71*10/110*L71*N71/Q71,0),0)+IFERROR(ROUNDDOWN(E71*8/108*O71/Q71,0),0)+IFERROR(ROUNDDOWN(E71*8/108*L71*P71/Q71,0),0),0)))</f>
        <v>0</v>
      </c>
      <c r="J71" s="35"/>
      <c r="K71" s="35"/>
      <c r="L71" s="32" t="str">
        <f t="shared" si="1"/>
        <v/>
      </c>
      <c r="M71" s="31"/>
      <c r="N71" s="31"/>
      <c r="O71" s="31"/>
      <c r="P71" s="31"/>
      <c r="Q71" s="31"/>
      <c r="R71" s="33"/>
      <c r="S71" s="34"/>
      <c r="T71" s="18" t="str">
        <f t="shared" si="3"/>
        <v/>
      </c>
    </row>
    <row r="72" spans="1:20" hidden="1">
      <c r="A72" s="27"/>
      <c r="B72" s="19"/>
      <c r="C72" s="15" t="str">
        <f t="shared" si="2"/>
        <v/>
      </c>
      <c r="D72" s="28"/>
      <c r="E72" s="29"/>
      <c r="F72" s="15" t="s">
        <v>45</v>
      </c>
      <c r="G72" s="30"/>
      <c r="H72" s="24">
        <f t="shared" si="0"/>
        <v>0</v>
      </c>
      <c r="I72" s="24">
        <f>IF(G72=入力データ!$A$9,ROUNDDOWN(E72*10/110,0),
IF(G72=入力データ!$A$10,IFERROR(ROUNDDOWN(E72*10/110*L72*M72/Q72,0),0)+IFERROR(ROUNDDOWN(E72*8/108*L72*O72/Q72,0),0),
IF(G72=入力データ!$A$11,IFERROR(ROUNDDOWN(E72*10/110*M72/Q72,0),0)+IFERROR(ROUNDDOWN(E72*10/110*L72*N72/Q72,0),0)+IFERROR(ROUNDDOWN(E72*8/108*O72/Q72,0),0)+IFERROR(ROUNDDOWN(E72*8/108*L72*P72/Q72,0),0),0)))</f>
        <v>0</v>
      </c>
      <c r="J72" s="35"/>
      <c r="K72" s="35"/>
      <c r="L72" s="32" t="str">
        <f t="shared" si="1"/>
        <v/>
      </c>
      <c r="M72" s="31"/>
      <c r="N72" s="31"/>
      <c r="O72" s="31"/>
      <c r="P72" s="31"/>
      <c r="Q72" s="31"/>
      <c r="R72" s="33"/>
      <c r="S72" s="34"/>
      <c r="T72" s="18" t="str">
        <f t="shared" si="3"/>
        <v/>
      </c>
    </row>
    <row r="73" spans="1:20" hidden="1">
      <c r="A73" s="27"/>
      <c r="B73" s="19"/>
      <c r="C73" s="15" t="str">
        <f t="shared" si="2"/>
        <v/>
      </c>
      <c r="D73" s="28"/>
      <c r="E73" s="29"/>
      <c r="F73" s="15" t="s">
        <v>45</v>
      </c>
      <c r="G73" s="30"/>
      <c r="H73" s="24">
        <f t="shared" si="0"/>
        <v>0</v>
      </c>
      <c r="I73" s="24">
        <f>IF(G73=入力データ!$A$9,ROUNDDOWN(E73*10/110,0),
IF(G73=入力データ!$A$10,IFERROR(ROUNDDOWN(E73*10/110*L73*M73/Q73,0),0)+IFERROR(ROUNDDOWN(E73*8/108*L73*O73/Q73,0),0),
IF(G73=入力データ!$A$11,IFERROR(ROUNDDOWN(E73*10/110*M73/Q73,0),0)+IFERROR(ROUNDDOWN(E73*10/110*L73*N73/Q73,0),0)+IFERROR(ROUNDDOWN(E73*8/108*O73/Q73,0),0)+IFERROR(ROUNDDOWN(E73*8/108*L73*P73/Q73,0),0),0)))</f>
        <v>0</v>
      </c>
      <c r="J73" s="35"/>
      <c r="K73" s="35"/>
      <c r="L73" s="32" t="str">
        <f t="shared" si="1"/>
        <v/>
      </c>
      <c r="M73" s="31"/>
      <c r="N73" s="31"/>
      <c r="O73" s="31"/>
      <c r="P73" s="31"/>
      <c r="Q73" s="31"/>
      <c r="R73" s="33"/>
      <c r="S73" s="34"/>
      <c r="T73" s="18" t="str">
        <f t="shared" si="3"/>
        <v/>
      </c>
    </row>
    <row r="74" spans="1:20" hidden="1">
      <c r="A74" s="27"/>
      <c r="B74" s="19"/>
      <c r="C74" s="15" t="str">
        <f t="shared" si="2"/>
        <v/>
      </c>
      <c r="D74" s="28"/>
      <c r="E74" s="29"/>
      <c r="F74" s="15" t="s">
        <v>45</v>
      </c>
      <c r="G74" s="30"/>
      <c r="H74" s="24">
        <f t="shared" si="0"/>
        <v>0</v>
      </c>
      <c r="I74" s="24">
        <f>IF(G74=入力データ!$A$9,ROUNDDOWN(E74*10/110,0),
IF(G74=入力データ!$A$10,IFERROR(ROUNDDOWN(E74*10/110*L74*M74/Q74,0),0)+IFERROR(ROUNDDOWN(E74*8/108*L74*O74/Q74,0),0),
IF(G74=入力データ!$A$11,IFERROR(ROUNDDOWN(E74*10/110*M74/Q74,0),0)+IFERROR(ROUNDDOWN(E74*10/110*L74*N74/Q74,0),0)+IFERROR(ROUNDDOWN(E74*8/108*O74/Q74,0),0)+IFERROR(ROUNDDOWN(E74*8/108*L74*P74/Q74,0),0),0)))</f>
        <v>0</v>
      </c>
      <c r="J74" s="35"/>
      <c r="K74" s="35"/>
      <c r="L74" s="32" t="str">
        <f t="shared" si="1"/>
        <v/>
      </c>
      <c r="M74" s="31"/>
      <c r="N74" s="31"/>
      <c r="O74" s="31"/>
      <c r="P74" s="31"/>
      <c r="Q74" s="31"/>
      <c r="R74" s="33"/>
      <c r="S74" s="34"/>
      <c r="T74" s="18" t="str">
        <f t="shared" si="3"/>
        <v/>
      </c>
    </row>
    <row r="75" spans="1:20" hidden="1">
      <c r="A75" s="27"/>
      <c r="B75" s="19"/>
      <c r="C75" s="15" t="str">
        <f t="shared" si="2"/>
        <v/>
      </c>
      <c r="D75" s="28"/>
      <c r="E75" s="29"/>
      <c r="F75" s="15" t="s">
        <v>45</v>
      </c>
      <c r="G75" s="30"/>
      <c r="H75" s="24">
        <f t="shared" si="0"/>
        <v>0</v>
      </c>
      <c r="I75" s="24">
        <f>IF(G75=入力データ!$A$9,ROUNDDOWN(E75*10/110,0),
IF(G75=入力データ!$A$10,IFERROR(ROUNDDOWN(E75*10/110*L75*M75/Q75,0),0)+IFERROR(ROUNDDOWN(E75*8/108*L75*O75/Q75,0),0),
IF(G75=入力データ!$A$11,IFERROR(ROUNDDOWN(E75*10/110*M75/Q75,0),0)+IFERROR(ROUNDDOWN(E75*10/110*L75*N75/Q75,0),0)+IFERROR(ROUNDDOWN(E75*8/108*O75/Q75,0),0)+IFERROR(ROUNDDOWN(E75*8/108*L75*P75/Q75,0),0),0)))</f>
        <v>0</v>
      </c>
      <c r="J75" s="35"/>
      <c r="K75" s="35"/>
      <c r="L75" s="32" t="str">
        <f t="shared" si="1"/>
        <v/>
      </c>
      <c r="M75" s="31"/>
      <c r="N75" s="31"/>
      <c r="O75" s="31"/>
      <c r="P75" s="31"/>
      <c r="Q75" s="31"/>
      <c r="R75" s="33"/>
      <c r="S75" s="34"/>
      <c r="T75" s="18" t="str">
        <f t="shared" si="3"/>
        <v/>
      </c>
    </row>
    <row r="76" spans="1:20" hidden="1">
      <c r="A76" s="27"/>
      <c r="B76" s="19"/>
      <c r="C76" s="15" t="str">
        <f t="shared" si="2"/>
        <v/>
      </c>
      <c r="D76" s="28"/>
      <c r="E76" s="29"/>
      <c r="F76" s="15" t="s">
        <v>45</v>
      </c>
      <c r="G76" s="30"/>
      <c r="H76" s="24">
        <f t="shared" si="0"/>
        <v>0</v>
      </c>
      <c r="I76" s="24">
        <f>IF(G76=入力データ!$A$9,ROUNDDOWN(E76*10/110,0),
IF(G76=入力データ!$A$10,IFERROR(ROUNDDOWN(E76*10/110*L76*M76/Q76,0),0)+IFERROR(ROUNDDOWN(E76*8/108*L76*O76/Q76,0),0),
IF(G76=入力データ!$A$11,IFERROR(ROUNDDOWN(E76*10/110*M76/Q76,0),0)+IFERROR(ROUNDDOWN(E76*10/110*L76*N76/Q76,0),0)+IFERROR(ROUNDDOWN(E76*8/108*O76/Q76,0),0)+IFERROR(ROUNDDOWN(E76*8/108*L76*P76/Q76,0),0),0)))</f>
        <v>0</v>
      </c>
      <c r="J76" s="35"/>
      <c r="K76" s="35"/>
      <c r="L76" s="32" t="str">
        <f t="shared" si="1"/>
        <v/>
      </c>
      <c r="M76" s="31"/>
      <c r="N76" s="31"/>
      <c r="O76" s="31"/>
      <c r="P76" s="31"/>
      <c r="Q76" s="31"/>
      <c r="R76" s="33"/>
      <c r="S76" s="34"/>
      <c r="T76" s="18" t="str">
        <f t="shared" si="3"/>
        <v/>
      </c>
    </row>
    <row r="77" spans="1:20" hidden="1">
      <c r="A77" s="27"/>
      <c r="B77" s="19"/>
      <c r="C77" s="15" t="str">
        <f t="shared" ref="C77:C140" si="4">IF(B77="交付要綱第3条(1)の事業","３（１）ア",
IF(B77="交付要綱第3条(2)の事業","３（１）イ",
IF(B77="交付要綱第3条(3)の事業","３（１）ウ",
"")
)
)</f>
        <v/>
      </c>
      <c r="D77" s="28"/>
      <c r="E77" s="29"/>
      <c r="F77" s="15" t="s">
        <v>45</v>
      </c>
      <c r="G77" s="30"/>
      <c r="H77" s="24">
        <f t="shared" ref="H77:H140" si="5">ROUNDDOWN(I77*2/3,0)</f>
        <v>0</v>
      </c>
      <c r="I77" s="24">
        <f>IF(G77=入力データ!$A$9,ROUNDDOWN(E77*10/110,0),
IF(G77=入力データ!$A$10,IFERROR(ROUNDDOWN(E77*10/110*L77*M77/Q77,0),0)+IFERROR(ROUNDDOWN(E77*8/108*L77*O77/Q77,0),0),
IF(G77=入力データ!$A$11,IFERROR(ROUNDDOWN(E77*10/110*M77/Q77,0),0)+IFERROR(ROUNDDOWN(E77*10/110*L77*N77/Q77,0),0)+IFERROR(ROUNDDOWN(E77*8/108*O77/Q77,0),0)+IFERROR(ROUNDDOWN(E77*8/108*L77*P77/Q77,0),0),0)))</f>
        <v>0</v>
      </c>
      <c r="J77" s="35"/>
      <c r="K77" s="35"/>
      <c r="L77" s="32" t="str">
        <f t="shared" ref="L77:L140" si="6">IF(J77="","",J77/K77)</f>
        <v/>
      </c>
      <c r="M77" s="31"/>
      <c r="N77" s="31"/>
      <c r="O77" s="31"/>
      <c r="P77" s="31"/>
      <c r="Q77" s="31"/>
      <c r="R77" s="33"/>
      <c r="S77" s="34"/>
      <c r="T77" s="18" t="str">
        <f t="shared" si="3"/>
        <v/>
      </c>
    </row>
    <row r="78" spans="1:20" hidden="1">
      <c r="A78" s="27"/>
      <c r="B78" s="19"/>
      <c r="C78" s="15" t="str">
        <f t="shared" si="4"/>
        <v/>
      </c>
      <c r="D78" s="28"/>
      <c r="E78" s="29"/>
      <c r="F78" s="15" t="s">
        <v>45</v>
      </c>
      <c r="G78" s="30"/>
      <c r="H78" s="24">
        <f t="shared" si="5"/>
        <v>0</v>
      </c>
      <c r="I78" s="24">
        <f>IF(G78=入力データ!$A$9,ROUNDDOWN(E78*10/110,0),
IF(G78=入力データ!$A$10,IFERROR(ROUNDDOWN(E78*10/110*L78*M78/Q78,0),0)+IFERROR(ROUNDDOWN(E78*8/108*L78*O78/Q78,0),0),
IF(G78=入力データ!$A$11,IFERROR(ROUNDDOWN(E78*10/110*M78/Q78,0),0)+IFERROR(ROUNDDOWN(E78*10/110*L78*N78/Q78,0),0)+IFERROR(ROUNDDOWN(E78*8/108*O78/Q78,0),0)+IFERROR(ROUNDDOWN(E78*8/108*L78*P78/Q78,0),0),0)))</f>
        <v>0</v>
      </c>
      <c r="J78" s="35"/>
      <c r="K78" s="35"/>
      <c r="L78" s="32" t="str">
        <f t="shared" si="6"/>
        <v/>
      </c>
      <c r="M78" s="31"/>
      <c r="N78" s="31"/>
      <c r="O78" s="31"/>
      <c r="P78" s="31"/>
      <c r="Q78" s="31"/>
      <c r="R78" s="33"/>
      <c r="S78" s="34"/>
      <c r="T78" s="18" t="str">
        <f t="shared" ref="T78:T141" si="7">IF(AND(A78&lt;&gt;"",B78&lt;&gt;"",C78&lt;&gt;""),IF(E78="","施設への補助額が未入力です。",""),"")&amp;IF(AND(A78&lt;&gt;"",B78&lt;&gt;"",C78&lt;&gt;""),IF(G78="","返還の有無等をプルダウンから選択してください。",""),"")&amp;IF(AND(A78&lt;&gt;"",B78&lt;&gt;"",C78&lt;&gt;"",G78="返還なし（消費税の申告義務がない）",R78=""),"基準期間の課税売上高(税抜)(単位：円)が未入力です。","")&amp;IF(AND(A78&lt;&gt;"",B78&lt;&gt;"",C78&lt;&gt;"",G78="返還なし（特定収入割合が５％超）",R78=""),"特定収入割合(単位：%)が未入力です。","")&amp;IF(AND(A78&lt;&gt;"",B78&lt;&gt;"",C78&lt;&gt;"",OR(G78="返還あり（一括比例配分方式）",G78="返還あり（個別対応方式）"),J78=""),"課税対象売上が未入力です。","")&amp;IF(AND(A78&lt;&gt;"",B78&lt;&gt;"",C78&lt;&gt;"",OR(G78="返還あり（一括比例配分方式）",G78="返還あり（個別対応方式）"),K78=""),"総売上が未入力です。","")&amp;IF(AND(A78&lt;&gt;"",B78&lt;&gt;"",C78&lt;&gt;"",OR(G78="返還あり（一括比例配分方式）",G78="返還あり（個別対応方式）"),J78&gt;K78),"課税対象売上が総売上を超えています。","")&amp;IF(AND(A78&lt;&gt;"",B78&lt;&gt;"",C78&lt;&gt;"",OR(G78="返還あり（一括比例配分方式）",G78="返還あり（個別対応方式）"),Q78=""),"対象経費の総額が未入力です。","")&amp;IF(AND(A78&lt;&gt;"",B78&lt;&gt;"",C78&lt;&gt;"",OR(G78="返還あり（一括比例配分方式）",G78="返還あり（個別対応方式）"),COUNTBLANK(M78:P78)=4),"補助対象経費の課税仕入の割合が未入力です。","")&amp;IF(AND(A78&lt;&gt;"",B78&lt;&gt;"",C78&lt;&gt;"",OR(G78="返還あり（一括比例配分方式）",G78="返還あり（個別対応方式）"),SUM(M78:P78)&gt;Q78),"補助対象経費の課税仕入の割合が対象経費の総額を超えています。","")&amp;IF(AND(A78&lt;&gt;"",B78&lt;&gt;"",C78&lt;&gt;"",OR(G78="返還あり（一括比例配分方式）",G78="返還あり（個別対応方式）"),SUM(M78:P78)&lt;Q78),"補助対象経費の課税仕入の割合が対象経費の総額を下回っています、残額は非課税対応分で間違いないですか？","")</f>
        <v/>
      </c>
    </row>
    <row r="79" spans="1:20" hidden="1">
      <c r="A79" s="27"/>
      <c r="B79" s="19"/>
      <c r="C79" s="15" t="str">
        <f t="shared" si="4"/>
        <v/>
      </c>
      <c r="D79" s="28"/>
      <c r="E79" s="29"/>
      <c r="F79" s="15" t="s">
        <v>45</v>
      </c>
      <c r="G79" s="30"/>
      <c r="H79" s="24">
        <f t="shared" si="5"/>
        <v>0</v>
      </c>
      <c r="I79" s="24">
        <f>IF(G79=入力データ!$A$9,ROUNDDOWN(E79*10/110,0),
IF(G79=入力データ!$A$10,IFERROR(ROUNDDOWN(E79*10/110*L79*M79/Q79,0),0)+IFERROR(ROUNDDOWN(E79*8/108*L79*O79/Q79,0),0),
IF(G79=入力データ!$A$11,IFERROR(ROUNDDOWN(E79*10/110*M79/Q79,0),0)+IFERROR(ROUNDDOWN(E79*10/110*L79*N79/Q79,0),0)+IFERROR(ROUNDDOWN(E79*8/108*O79/Q79,0),0)+IFERROR(ROUNDDOWN(E79*8/108*L79*P79/Q79,0),0),0)))</f>
        <v>0</v>
      </c>
      <c r="J79" s="35"/>
      <c r="K79" s="35"/>
      <c r="L79" s="32" t="str">
        <f t="shared" si="6"/>
        <v/>
      </c>
      <c r="M79" s="31"/>
      <c r="N79" s="31"/>
      <c r="O79" s="31"/>
      <c r="P79" s="31"/>
      <c r="Q79" s="31"/>
      <c r="R79" s="33"/>
      <c r="S79" s="34"/>
      <c r="T79" s="18" t="str">
        <f t="shared" si="7"/>
        <v/>
      </c>
    </row>
    <row r="80" spans="1:20" hidden="1">
      <c r="A80" s="27"/>
      <c r="B80" s="19"/>
      <c r="C80" s="15" t="str">
        <f t="shared" si="4"/>
        <v/>
      </c>
      <c r="D80" s="28"/>
      <c r="E80" s="29"/>
      <c r="F80" s="15" t="s">
        <v>45</v>
      </c>
      <c r="G80" s="30"/>
      <c r="H80" s="24">
        <f t="shared" si="5"/>
        <v>0</v>
      </c>
      <c r="I80" s="24">
        <f>IF(G80=入力データ!$A$9,ROUNDDOWN(E80*10/110,0),
IF(G80=入力データ!$A$10,IFERROR(ROUNDDOWN(E80*10/110*L80*M80/Q80,0),0)+IFERROR(ROUNDDOWN(E80*8/108*L80*O80/Q80,0),0),
IF(G80=入力データ!$A$11,IFERROR(ROUNDDOWN(E80*10/110*M80/Q80,0),0)+IFERROR(ROUNDDOWN(E80*10/110*L80*N80/Q80,0),0)+IFERROR(ROUNDDOWN(E80*8/108*O80/Q80,0),0)+IFERROR(ROUNDDOWN(E80*8/108*L80*P80/Q80,0),0),0)))</f>
        <v>0</v>
      </c>
      <c r="J80" s="35"/>
      <c r="K80" s="35"/>
      <c r="L80" s="32" t="str">
        <f t="shared" si="6"/>
        <v/>
      </c>
      <c r="M80" s="31"/>
      <c r="N80" s="31"/>
      <c r="O80" s="31"/>
      <c r="P80" s="31"/>
      <c r="Q80" s="31"/>
      <c r="R80" s="33"/>
      <c r="S80" s="34"/>
      <c r="T80" s="18" t="str">
        <f t="shared" si="7"/>
        <v/>
      </c>
    </row>
    <row r="81" spans="1:20" hidden="1">
      <c r="A81" s="27"/>
      <c r="B81" s="19"/>
      <c r="C81" s="15" t="str">
        <f t="shared" si="4"/>
        <v/>
      </c>
      <c r="D81" s="28"/>
      <c r="E81" s="29"/>
      <c r="F81" s="15" t="s">
        <v>45</v>
      </c>
      <c r="G81" s="30"/>
      <c r="H81" s="24">
        <f t="shared" si="5"/>
        <v>0</v>
      </c>
      <c r="I81" s="24">
        <f>IF(G81=入力データ!$A$9,ROUNDDOWN(E81*10/110,0),
IF(G81=入力データ!$A$10,IFERROR(ROUNDDOWN(E81*10/110*L81*M81/Q81,0),0)+IFERROR(ROUNDDOWN(E81*8/108*L81*O81/Q81,0),0),
IF(G81=入力データ!$A$11,IFERROR(ROUNDDOWN(E81*10/110*M81/Q81,0),0)+IFERROR(ROUNDDOWN(E81*10/110*L81*N81/Q81,0),0)+IFERROR(ROUNDDOWN(E81*8/108*O81/Q81,0),0)+IFERROR(ROUNDDOWN(E81*8/108*L81*P81/Q81,0),0),0)))</f>
        <v>0</v>
      </c>
      <c r="J81" s="35"/>
      <c r="K81" s="35"/>
      <c r="L81" s="32" t="str">
        <f t="shared" si="6"/>
        <v/>
      </c>
      <c r="M81" s="31"/>
      <c r="N81" s="31"/>
      <c r="O81" s="31"/>
      <c r="P81" s="31"/>
      <c r="Q81" s="31"/>
      <c r="R81" s="33"/>
      <c r="S81" s="34"/>
      <c r="T81" s="18" t="str">
        <f t="shared" si="7"/>
        <v/>
      </c>
    </row>
    <row r="82" spans="1:20" hidden="1">
      <c r="A82" s="27"/>
      <c r="B82" s="19"/>
      <c r="C82" s="15" t="str">
        <f t="shared" si="4"/>
        <v/>
      </c>
      <c r="D82" s="28"/>
      <c r="E82" s="29"/>
      <c r="F82" s="15" t="s">
        <v>45</v>
      </c>
      <c r="G82" s="30"/>
      <c r="H82" s="24">
        <f t="shared" si="5"/>
        <v>0</v>
      </c>
      <c r="I82" s="24">
        <f>IF(G82=入力データ!$A$9,ROUNDDOWN(E82*10/110,0),
IF(G82=入力データ!$A$10,IFERROR(ROUNDDOWN(E82*10/110*L82*M82/Q82,0),0)+IFERROR(ROUNDDOWN(E82*8/108*L82*O82/Q82,0),0),
IF(G82=入力データ!$A$11,IFERROR(ROUNDDOWN(E82*10/110*M82/Q82,0),0)+IFERROR(ROUNDDOWN(E82*10/110*L82*N82/Q82,0),0)+IFERROR(ROUNDDOWN(E82*8/108*O82/Q82,0),0)+IFERROR(ROUNDDOWN(E82*8/108*L82*P82/Q82,0),0),0)))</f>
        <v>0</v>
      </c>
      <c r="J82" s="35"/>
      <c r="K82" s="35"/>
      <c r="L82" s="32" t="str">
        <f t="shared" si="6"/>
        <v/>
      </c>
      <c r="M82" s="31"/>
      <c r="N82" s="31"/>
      <c r="O82" s="31"/>
      <c r="P82" s="31"/>
      <c r="Q82" s="31"/>
      <c r="R82" s="33"/>
      <c r="S82" s="34"/>
      <c r="T82" s="18" t="str">
        <f t="shared" si="7"/>
        <v/>
      </c>
    </row>
    <row r="83" spans="1:20" hidden="1">
      <c r="A83" s="27"/>
      <c r="B83" s="19"/>
      <c r="C83" s="15" t="str">
        <f t="shared" si="4"/>
        <v/>
      </c>
      <c r="D83" s="28"/>
      <c r="E83" s="29"/>
      <c r="F83" s="15" t="s">
        <v>45</v>
      </c>
      <c r="G83" s="30"/>
      <c r="H83" s="24">
        <f t="shared" si="5"/>
        <v>0</v>
      </c>
      <c r="I83" s="24">
        <f>IF(G83=入力データ!$A$9,ROUNDDOWN(E83*10/110,0),
IF(G83=入力データ!$A$10,IFERROR(ROUNDDOWN(E83*10/110*L83*M83/Q83,0),0)+IFERROR(ROUNDDOWN(E83*8/108*L83*O83/Q83,0),0),
IF(G83=入力データ!$A$11,IFERROR(ROUNDDOWN(E83*10/110*M83/Q83,0),0)+IFERROR(ROUNDDOWN(E83*10/110*L83*N83/Q83,0),0)+IFERROR(ROUNDDOWN(E83*8/108*O83/Q83,0),0)+IFERROR(ROUNDDOWN(E83*8/108*L83*P83/Q83,0),0),0)))</f>
        <v>0</v>
      </c>
      <c r="J83" s="35"/>
      <c r="K83" s="35"/>
      <c r="L83" s="32" t="str">
        <f t="shared" si="6"/>
        <v/>
      </c>
      <c r="M83" s="31"/>
      <c r="N83" s="31"/>
      <c r="O83" s="31"/>
      <c r="P83" s="31"/>
      <c r="Q83" s="31"/>
      <c r="R83" s="33"/>
      <c r="S83" s="34"/>
      <c r="T83" s="18" t="str">
        <f t="shared" si="7"/>
        <v/>
      </c>
    </row>
    <row r="84" spans="1:20" hidden="1">
      <c r="A84" s="27"/>
      <c r="B84" s="19"/>
      <c r="C84" s="15" t="str">
        <f t="shared" si="4"/>
        <v/>
      </c>
      <c r="D84" s="28"/>
      <c r="E84" s="29"/>
      <c r="F84" s="15" t="s">
        <v>45</v>
      </c>
      <c r="G84" s="30"/>
      <c r="H84" s="24">
        <f t="shared" si="5"/>
        <v>0</v>
      </c>
      <c r="I84" s="24">
        <f>IF(G84=入力データ!$A$9,ROUNDDOWN(E84*10/110,0),
IF(G84=入力データ!$A$10,IFERROR(ROUNDDOWN(E84*10/110*L84*M84/Q84,0),0)+IFERROR(ROUNDDOWN(E84*8/108*L84*O84/Q84,0),0),
IF(G84=入力データ!$A$11,IFERROR(ROUNDDOWN(E84*10/110*M84/Q84,0),0)+IFERROR(ROUNDDOWN(E84*10/110*L84*N84/Q84,0),0)+IFERROR(ROUNDDOWN(E84*8/108*O84/Q84,0),0)+IFERROR(ROUNDDOWN(E84*8/108*L84*P84/Q84,0),0),0)))</f>
        <v>0</v>
      </c>
      <c r="J84" s="35"/>
      <c r="K84" s="35"/>
      <c r="L84" s="32" t="str">
        <f t="shared" si="6"/>
        <v/>
      </c>
      <c r="M84" s="31"/>
      <c r="N84" s="31"/>
      <c r="O84" s="31"/>
      <c r="P84" s="31"/>
      <c r="Q84" s="31"/>
      <c r="R84" s="33"/>
      <c r="S84" s="34"/>
      <c r="T84" s="18" t="str">
        <f t="shared" si="7"/>
        <v/>
      </c>
    </row>
    <row r="85" spans="1:20" hidden="1">
      <c r="A85" s="27"/>
      <c r="B85" s="19"/>
      <c r="C85" s="15" t="str">
        <f t="shared" si="4"/>
        <v/>
      </c>
      <c r="D85" s="28"/>
      <c r="E85" s="29"/>
      <c r="F85" s="15" t="s">
        <v>45</v>
      </c>
      <c r="G85" s="30"/>
      <c r="H85" s="24">
        <f t="shared" si="5"/>
        <v>0</v>
      </c>
      <c r="I85" s="24">
        <f>IF(G85=入力データ!$A$9,ROUNDDOWN(E85*10/110,0),
IF(G85=入力データ!$A$10,IFERROR(ROUNDDOWN(E85*10/110*L85*M85/Q85,0),0)+IFERROR(ROUNDDOWN(E85*8/108*L85*O85/Q85,0),0),
IF(G85=入力データ!$A$11,IFERROR(ROUNDDOWN(E85*10/110*M85/Q85,0),0)+IFERROR(ROUNDDOWN(E85*10/110*L85*N85/Q85,0),0)+IFERROR(ROUNDDOWN(E85*8/108*O85/Q85,0),0)+IFERROR(ROUNDDOWN(E85*8/108*L85*P85/Q85,0),0),0)))</f>
        <v>0</v>
      </c>
      <c r="J85" s="35"/>
      <c r="K85" s="35"/>
      <c r="L85" s="32" t="str">
        <f t="shared" si="6"/>
        <v/>
      </c>
      <c r="M85" s="31"/>
      <c r="N85" s="31"/>
      <c r="O85" s="31"/>
      <c r="P85" s="31"/>
      <c r="Q85" s="31"/>
      <c r="R85" s="33"/>
      <c r="S85" s="34"/>
      <c r="T85" s="18" t="str">
        <f t="shared" si="7"/>
        <v/>
      </c>
    </row>
    <row r="86" spans="1:20" hidden="1">
      <c r="A86" s="27"/>
      <c r="B86" s="19"/>
      <c r="C86" s="15" t="str">
        <f t="shared" si="4"/>
        <v/>
      </c>
      <c r="D86" s="28"/>
      <c r="E86" s="29"/>
      <c r="F86" s="15" t="s">
        <v>45</v>
      </c>
      <c r="G86" s="30"/>
      <c r="H86" s="24">
        <f t="shared" si="5"/>
        <v>0</v>
      </c>
      <c r="I86" s="24">
        <f>IF(G86=入力データ!$A$9,ROUNDDOWN(E86*10/110,0),
IF(G86=入力データ!$A$10,IFERROR(ROUNDDOWN(E86*10/110*L86*M86/Q86,0),0)+IFERROR(ROUNDDOWN(E86*8/108*L86*O86/Q86,0),0),
IF(G86=入力データ!$A$11,IFERROR(ROUNDDOWN(E86*10/110*M86/Q86,0),0)+IFERROR(ROUNDDOWN(E86*10/110*L86*N86/Q86,0),0)+IFERROR(ROUNDDOWN(E86*8/108*O86/Q86,0),0)+IFERROR(ROUNDDOWN(E86*8/108*L86*P86/Q86,0),0),0)))</f>
        <v>0</v>
      </c>
      <c r="J86" s="35"/>
      <c r="K86" s="35"/>
      <c r="L86" s="32" t="str">
        <f t="shared" si="6"/>
        <v/>
      </c>
      <c r="M86" s="31"/>
      <c r="N86" s="31"/>
      <c r="O86" s="31"/>
      <c r="P86" s="31"/>
      <c r="Q86" s="31"/>
      <c r="R86" s="33"/>
      <c r="S86" s="34"/>
      <c r="T86" s="18" t="str">
        <f t="shared" si="7"/>
        <v/>
      </c>
    </row>
    <row r="87" spans="1:20" hidden="1">
      <c r="A87" s="27"/>
      <c r="B87" s="19"/>
      <c r="C87" s="15" t="str">
        <f t="shared" si="4"/>
        <v/>
      </c>
      <c r="D87" s="28"/>
      <c r="E87" s="29"/>
      <c r="F87" s="15" t="s">
        <v>45</v>
      </c>
      <c r="G87" s="30"/>
      <c r="H87" s="24">
        <f t="shared" si="5"/>
        <v>0</v>
      </c>
      <c r="I87" s="24">
        <f>IF(G87=入力データ!$A$9,ROUNDDOWN(E87*10/110,0),
IF(G87=入力データ!$A$10,IFERROR(ROUNDDOWN(E87*10/110*L87*M87/Q87,0),0)+IFERROR(ROUNDDOWN(E87*8/108*L87*O87/Q87,0),0),
IF(G87=入力データ!$A$11,IFERROR(ROUNDDOWN(E87*10/110*M87/Q87,0),0)+IFERROR(ROUNDDOWN(E87*10/110*L87*N87/Q87,0),0)+IFERROR(ROUNDDOWN(E87*8/108*O87/Q87,0),0)+IFERROR(ROUNDDOWN(E87*8/108*L87*P87/Q87,0),0),0)))</f>
        <v>0</v>
      </c>
      <c r="J87" s="35"/>
      <c r="K87" s="35"/>
      <c r="L87" s="32" t="str">
        <f t="shared" si="6"/>
        <v/>
      </c>
      <c r="M87" s="31"/>
      <c r="N87" s="31"/>
      <c r="O87" s="31"/>
      <c r="P87" s="31"/>
      <c r="Q87" s="31"/>
      <c r="R87" s="33"/>
      <c r="S87" s="34"/>
      <c r="T87" s="18" t="str">
        <f t="shared" si="7"/>
        <v/>
      </c>
    </row>
    <row r="88" spans="1:20" hidden="1">
      <c r="A88" s="27"/>
      <c r="B88" s="19"/>
      <c r="C88" s="15" t="str">
        <f t="shared" si="4"/>
        <v/>
      </c>
      <c r="D88" s="28"/>
      <c r="E88" s="29"/>
      <c r="F88" s="15" t="s">
        <v>45</v>
      </c>
      <c r="G88" s="30"/>
      <c r="H88" s="24">
        <f t="shared" si="5"/>
        <v>0</v>
      </c>
      <c r="I88" s="24">
        <f>IF(G88=入力データ!$A$9,ROUNDDOWN(E88*10/110,0),
IF(G88=入力データ!$A$10,IFERROR(ROUNDDOWN(E88*10/110*L88*M88/Q88,0),0)+IFERROR(ROUNDDOWN(E88*8/108*L88*O88/Q88,0),0),
IF(G88=入力データ!$A$11,IFERROR(ROUNDDOWN(E88*10/110*M88/Q88,0),0)+IFERROR(ROUNDDOWN(E88*10/110*L88*N88/Q88,0),0)+IFERROR(ROUNDDOWN(E88*8/108*O88/Q88,0),0)+IFERROR(ROUNDDOWN(E88*8/108*L88*P88/Q88,0),0),0)))</f>
        <v>0</v>
      </c>
      <c r="J88" s="35"/>
      <c r="K88" s="35"/>
      <c r="L88" s="32" t="str">
        <f t="shared" si="6"/>
        <v/>
      </c>
      <c r="M88" s="31"/>
      <c r="N88" s="31"/>
      <c r="O88" s="31"/>
      <c r="P88" s="31"/>
      <c r="Q88" s="31"/>
      <c r="R88" s="33"/>
      <c r="S88" s="34"/>
      <c r="T88" s="18" t="str">
        <f t="shared" si="7"/>
        <v/>
      </c>
    </row>
    <row r="89" spans="1:20" hidden="1">
      <c r="A89" s="27"/>
      <c r="B89" s="19"/>
      <c r="C89" s="15" t="str">
        <f t="shared" si="4"/>
        <v/>
      </c>
      <c r="D89" s="28"/>
      <c r="E89" s="29"/>
      <c r="F89" s="15" t="s">
        <v>45</v>
      </c>
      <c r="G89" s="30"/>
      <c r="H89" s="24">
        <f t="shared" si="5"/>
        <v>0</v>
      </c>
      <c r="I89" s="24">
        <f>IF(G89=入力データ!$A$9,ROUNDDOWN(E89*10/110,0),
IF(G89=入力データ!$A$10,IFERROR(ROUNDDOWN(E89*10/110*L89*M89/Q89,0),0)+IFERROR(ROUNDDOWN(E89*8/108*L89*O89/Q89,0),0),
IF(G89=入力データ!$A$11,IFERROR(ROUNDDOWN(E89*10/110*M89/Q89,0),0)+IFERROR(ROUNDDOWN(E89*10/110*L89*N89/Q89,0),0)+IFERROR(ROUNDDOWN(E89*8/108*O89/Q89,0),0)+IFERROR(ROUNDDOWN(E89*8/108*L89*P89/Q89,0),0),0)))</f>
        <v>0</v>
      </c>
      <c r="J89" s="35"/>
      <c r="K89" s="35"/>
      <c r="L89" s="32" t="str">
        <f t="shared" si="6"/>
        <v/>
      </c>
      <c r="M89" s="31"/>
      <c r="N89" s="31"/>
      <c r="O89" s="31"/>
      <c r="P89" s="31"/>
      <c r="Q89" s="31"/>
      <c r="R89" s="33"/>
      <c r="S89" s="34"/>
      <c r="T89" s="18" t="str">
        <f t="shared" si="7"/>
        <v/>
      </c>
    </row>
    <row r="90" spans="1:20" hidden="1">
      <c r="A90" s="27"/>
      <c r="B90" s="19"/>
      <c r="C90" s="15" t="str">
        <f t="shared" si="4"/>
        <v/>
      </c>
      <c r="D90" s="28"/>
      <c r="E90" s="29"/>
      <c r="F90" s="15" t="s">
        <v>45</v>
      </c>
      <c r="G90" s="30"/>
      <c r="H90" s="24">
        <f t="shared" si="5"/>
        <v>0</v>
      </c>
      <c r="I90" s="24">
        <f>IF(G90=入力データ!$A$9,ROUNDDOWN(E90*10/110,0),
IF(G90=入力データ!$A$10,IFERROR(ROUNDDOWN(E90*10/110*L90*M90/Q90,0),0)+IFERROR(ROUNDDOWN(E90*8/108*L90*O90/Q90,0),0),
IF(G90=入力データ!$A$11,IFERROR(ROUNDDOWN(E90*10/110*M90/Q90,0),0)+IFERROR(ROUNDDOWN(E90*10/110*L90*N90/Q90,0),0)+IFERROR(ROUNDDOWN(E90*8/108*O90/Q90,0),0)+IFERROR(ROUNDDOWN(E90*8/108*L90*P90/Q90,0),0),0)))</f>
        <v>0</v>
      </c>
      <c r="J90" s="35"/>
      <c r="K90" s="35"/>
      <c r="L90" s="32" t="str">
        <f t="shared" si="6"/>
        <v/>
      </c>
      <c r="M90" s="31"/>
      <c r="N90" s="31"/>
      <c r="O90" s="31"/>
      <c r="P90" s="31"/>
      <c r="Q90" s="31"/>
      <c r="R90" s="33"/>
      <c r="S90" s="34"/>
      <c r="T90" s="18" t="str">
        <f t="shared" si="7"/>
        <v/>
      </c>
    </row>
    <row r="91" spans="1:20" hidden="1">
      <c r="A91" s="27"/>
      <c r="B91" s="19"/>
      <c r="C91" s="15" t="str">
        <f t="shared" si="4"/>
        <v/>
      </c>
      <c r="D91" s="28"/>
      <c r="E91" s="29"/>
      <c r="F91" s="15" t="s">
        <v>45</v>
      </c>
      <c r="G91" s="30"/>
      <c r="H91" s="24">
        <f t="shared" si="5"/>
        <v>0</v>
      </c>
      <c r="I91" s="24">
        <f>IF(G91=入力データ!$A$9,ROUNDDOWN(E91*10/110,0),
IF(G91=入力データ!$A$10,IFERROR(ROUNDDOWN(E91*10/110*L91*M91/Q91,0),0)+IFERROR(ROUNDDOWN(E91*8/108*L91*O91/Q91,0),0),
IF(G91=入力データ!$A$11,IFERROR(ROUNDDOWN(E91*10/110*M91/Q91,0),0)+IFERROR(ROUNDDOWN(E91*10/110*L91*N91/Q91,0),0)+IFERROR(ROUNDDOWN(E91*8/108*O91/Q91,0),0)+IFERROR(ROUNDDOWN(E91*8/108*L91*P91/Q91,0),0),0)))</f>
        <v>0</v>
      </c>
      <c r="J91" s="35"/>
      <c r="K91" s="35"/>
      <c r="L91" s="32" t="str">
        <f t="shared" si="6"/>
        <v/>
      </c>
      <c r="M91" s="31"/>
      <c r="N91" s="31"/>
      <c r="O91" s="31"/>
      <c r="P91" s="31"/>
      <c r="Q91" s="31"/>
      <c r="R91" s="33"/>
      <c r="S91" s="34"/>
      <c r="T91" s="18" t="str">
        <f t="shared" si="7"/>
        <v/>
      </c>
    </row>
    <row r="92" spans="1:20" hidden="1">
      <c r="A92" s="27"/>
      <c r="B92" s="19"/>
      <c r="C92" s="15" t="str">
        <f t="shared" si="4"/>
        <v/>
      </c>
      <c r="D92" s="28"/>
      <c r="E92" s="29"/>
      <c r="F92" s="15" t="s">
        <v>45</v>
      </c>
      <c r="G92" s="30"/>
      <c r="H92" s="24">
        <f t="shared" si="5"/>
        <v>0</v>
      </c>
      <c r="I92" s="24">
        <f>IF(G92=入力データ!$A$9,ROUNDDOWN(E92*10/110,0),
IF(G92=入力データ!$A$10,IFERROR(ROUNDDOWN(E92*10/110*L92*M92/Q92,0),0)+IFERROR(ROUNDDOWN(E92*8/108*L92*O92/Q92,0),0),
IF(G92=入力データ!$A$11,IFERROR(ROUNDDOWN(E92*10/110*M92/Q92,0),0)+IFERROR(ROUNDDOWN(E92*10/110*L92*N92/Q92,0),0)+IFERROR(ROUNDDOWN(E92*8/108*O92/Q92,0),0)+IFERROR(ROUNDDOWN(E92*8/108*L92*P92/Q92,0),0),0)))</f>
        <v>0</v>
      </c>
      <c r="J92" s="35"/>
      <c r="K92" s="35"/>
      <c r="L92" s="32" t="str">
        <f t="shared" si="6"/>
        <v/>
      </c>
      <c r="M92" s="31"/>
      <c r="N92" s="31"/>
      <c r="O92" s="31"/>
      <c r="P92" s="31"/>
      <c r="Q92" s="31"/>
      <c r="R92" s="33"/>
      <c r="S92" s="34"/>
      <c r="T92" s="18" t="str">
        <f t="shared" si="7"/>
        <v/>
      </c>
    </row>
    <row r="93" spans="1:20" hidden="1">
      <c r="A93" s="27"/>
      <c r="B93" s="19"/>
      <c r="C93" s="15" t="str">
        <f t="shared" si="4"/>
        <v/>
      </c>
      <c r="D93" s="28"/>
      <c r="E93" s="29"/>
      <c r="F93" s="15" t="s">
        <v>45</v>
      </c>
      <c r="G93" s="30"/>
      <c r="H93" s="24">
        <f t="shared" si="5"/>
        <v>0</v>
      </c>
      <c r="I93" s="24">
        <f>IF(G93=入力データ!$A$9,ROUNDDOWN(E93*10/110,0),
IF(G93=入力データ!$A$10,IFERROR(ROUNDDOWN(E93*10/110*L93*M93/Q93,0),0)+IFERROR(ROUNDDOWN(E93*8/108*L93*O93/Q93,0),0),
IF(G93=入力データ!$A$11,IFERROR(ROUNDDOWN(E93*10/110*M93/Q93,0),0)+IFERROR(ROUNDDOWN(E93*10/110*L93*N93/Q93,0),0)+IFERROR(ROUNDDOWN(E93*8/108*O93/Q93,0),0)+IFERROR(ROUNDDOWN(E93*8/108*L93*P93/Q93,0),0),0)))</f>
        <v>0</v>
      </c>
      <c r="J93" s="35"/>
      <c r="K93" s="35"/>
      <c r="L93" s="32" t="str">
        <f t="shared" si="6"/>
        <v/>
      </c>
      <c r="M93" s="31"/>
      <c r="N93" s="31"/>
      <c r="O93" s="31"/>
      <c r="P93" s="31"/>
      <c r="Q93" s="31"/>
      <c r="R93" s="33"/>
      <c r="S93" s="34"/>
      <c r="T93" s="18" t="str">
        <f t="shared" si="7"/>
        <v/>
      </c>
    </row>
    <row r="94" spans="1:20" hidden="1">
      <c r="A94" s="27"/>
      <c r="B94" s="19"/>
      <c r="C94" s="15" t="str">
        <f t="shared" si="4"/>
        <v/>
      </c>
      <c r="D94" s="28"/>
      <c r="E94" s="29"/>
      <c r="F94" s="15" t="s">
        <v>45</v>
      </c>
      <c r="G94" s="30"/>
      <c r="H94" s="24">
        <f t="shared" si="5"/>
        <v>0</v>
      </c>
      <c r="I94" s="24">
        <f>IF(G94=入力データ!$A$9,ROUNDDOWN(E94*10/110,0),
IF(G94=入力データ!$A$10,IFERROR(ROUNDDOWN(E94*10/110*L94*M94/Q94,0),0)+IFERROR(ROUNDDOWN(E94*8/108*L94*O94/Q94,0),0),
IF(G94=入力データ!$A$11,IFERROR(ROUNDDOWN(E94*10/110*M94/Q94,0),0)+IFERROR(ROUNDDOWN(E94*10/110*L94*N94/Q94,0),0)+IFERROR(ROUNDDOWN(E94*8/108*O94/Q94,0),0)+IFERROR(ROUNDDOWN(E94*8/108*L94*P94/Q94,0),0),0)))</f>
        <v>0</v>
      </c>
      <c r="J94" s="35"/>
      <c r="K94" s="35"/>
      <c r="L94" s="32" t="str">
        <f t="shared" si="6"/>
        <v/>
      </c>
      <c r="M94" s="31"/>
      <c r="N94" s="31"/>
      <c r="O94" s="31"/>
      <c r="P94" s="31"/>
      <c r="Q94" s="31"/>
      <c r="R94" s="33"/>
      <c r="S94" s="34"/>
      <c r="T94" s="18" t="str">
        <f t="shared" si="7"/>
        <v/>
      </c>
    </row>
    <row r="95" spans="1:20" hidden="1">
      <c r="A95" s="27"/>
      <c r="B95" s="19"/>
      <c r="C95" s="15" t="str">
        <f t="shared" si="4"/>
        <v/>
      </c>
      <c r="D95" s="28"/>
      <c r="E95" s="29"/>
      <c r="F95" s="15" t="s">
        <v>45</v>
      </c>
      <c r="G95" s="30"/>
      <c r="H95" s="24">
        <f t="shared" si="5"/>
        <v>0</v>
      </c>
      <c r="I95" s="24">
        <f>IF(G95=入力データ!$A$9,ROUNDDOWN(E95*10/110,0),
IF(G95=入力データ!$A$10,IFERROR(ROUNDDOWN(E95*10/110*L95*M95/Q95,0),0)+IFERROR(ROUNDDOWN(E95*8/108*L95*O95/Q95,0),0),
IF(G95=入力データ!$A$11,IFERROR(ROUNDDOWN(E95*10/110*M95/Q95,0),0)+IFERROR(ROUNDDOWN(E95*10/110*L95*N95/Q95,0),0)+IFERROR(ROUNDDOWN(E95*8/108*O95/Q95,0),0)+IFERROR(ROUNDDOWN(E95*8/108*L95*P95/Q95,0),0),0)))</f>
        <v>0</v>
      </c>
      <c r="J95" s="35"/>
      <c r="K95" s="35"/>
      <c r="L95" s="32" t="str">
        <f t="shared" si="6"/>
        <v/>
      </c>
      <c r="M95" s="31"/>
      <c r="N95" s="31"/>
      <c r="O95" s="31"/>
      <c r="P95" s="31"/>
      <c r="Q95" s="31"/>
      <c r="R95" s="33"/>
      <c r="S95" s="34"/>
      <c r="T95" s="18" t="str">
        <f t="shared" si="7"/>
        <v/>
      </c>
    </row>
    <row r="96" spans="1:20" hidden="1">
      <c r="A96" s="27"/>
      <c r="B96" s="19"/>
      <c r="C96" s="15" t="str">
        <f t="shared" si="4"/>
        <v/>
      </c>
      <c r="D96" s="28"/>
      <c r="E96" s="29"/>
      <c r="F96" s="15" t="s">
        <v>45</v>
      </c>
      <c r="G96" s="30"/>
      <c r="H96" s="24">
        <f t="shared" si="5"/>
        <v>0</v>
      </c>
      <c r="I96" s="24">
        <f>IF(G96=入力データ!$A$9,ROUNDDOWN(E96*10/110,0),
IF(G96=入力データ!$A$10,IFERROR(ROUNDDOWN(E96*10/110*L96*M96/Q96,0),0)+IFERROR(ROUNDDOWN(E96*8/108*L96*O96/Q96,0),0),
IF(G96=入力データ!$A$11,IFERROR(ROUNDDOWN(E96*10/110*M96/Q96,0),0)+IFERROR(ROUNDDOWN(E96*10/110*L96*N96/Q96,0),0)+IFERROR(ROUNDDOWN(E96*8/108*O96/Q96,0),0)+IFERROR(ROUNDDOWN(E96*8/108*L96*P96/Q96,0),0),0)))</f>
        <v>0</v>
      </c>
      <c r="J96" s="35"/>
      <c r="K96" s="35"/>
      <c r="L96" s="32" t="str">
        <f t="shared" si="6"/>
        <v/>
      </c>
      <c r="M96" s="31"/>
      <c r="N96" s="31"/>
      <c r="O96" s="31"/>
      <c r="P96" s="31"/>
      <c r="Q96" s="31"/>
      <c r="R96" s="33"/>
      <c r="S96" s="34"/>
      <c r="T96" s="18" t="str">
        <f t="shared" si="7"/>
        <v/>
      </c>
    </row>
    <row r="97" spans="1:20" hidden="1">
      <c r="A97" s="27"/>
      <c r="B97" s="19"/>
      <c r="C97" s="15" t="str">
        <f t="shared" si="4"/>
        <v/>
      </c>
      <c r="D97" s="28"/>
      <c r="E97" s="29"/>
      <c r="F97" s="15" t="s">
        <v>45</v>
      </c>
      <c r="G97" s="30"/>
      <c r="H97" s="24">
        <f t="shared" si="5"/>
        <v>0</v>
      </c>
      <c r="I97" s="24">
        <f>IF(G97=入力データ!$A$9,ROUNDDOWN(E97*10/110,0),
IF(G97=入力データ!$A$10,IFERROR(ROUNDDOWN(E97*10/110*L97*M97/Q97,0),0)+IFERROR(ROUNDDOWN(E97*8/108*L97*O97/Q97,0),0),
IF(G97=入力データ!$A$11,IFERROR(ROUNDDOWN(E97*10/110*M97/Q97,0),0)+IFERROR(ROUNDDOWN(E97*10/110*L97*N97/Q97,0),0)+IFERROR(ROUNDDOWN(E97*8/108*O97/Q97,0),0)+IFERROR(ROUNDDOWN(E97*8/108*L97*P97/Q97,0),0),0)))</f>
        <v>0</v>
      </c>
      <c r="J97" s="35"/>
      <c r="K97" s="35"/>
      <c r="L97" s="32" t="str">
        <f t="shared" si="6"/>
        <v/>
      </c>
      <c r="M97" s="31"/>
      <c r="N97" s="31"/>
      <c r="O97" s="31"/>
      <c r="P97" s="31"/>
      <c r="Q97" s="31"/>
      <c r="R97" s="33"/>
      <c r="S97" s="34"/>
      <c r="T97" s="18" t="str">
        <f t="shared" si="7"/>
        <v/>
      </c>
    </row>
    <row r="98" spans="1:20" hidden="1">
      <c r="A98" s="27"/>
      <c r="B98" s="19"/>
      <c r="C98" s="15" t="str">
        <f t="shared" si="4"/>
        <v/>
      </c>
      <c r="D98" s="28"/>
      <c r="E98" s="29"/>
      <c r="F98" s="15" t="s">
        <v>45</v>
      </c>
      <c r="G98" s="30"/>
      <c r="H98" s="24">
        <f t="shared" si="5"/>
        <v>0</v>
      </c>
      <c r="I98" s="24">
        <f>IF(G98=入力データ!$A$9,ROUNDDOWN(E98*10/110,0),
IF(G98=入力データ!$A$10,IFERROR(ROUNDDOWN(E98*10/110*L98*M98/Q98,0),0)+IFERROR(ROUNDDOWN(E98*8/108*L98*O98/Q98,0),0),
IF(G98=入力データ!$A$11,IFERROR(ROUNDDOWN(E98*10/110*M98/Q98,0),0)+IFERROR(ROUNDDOWN(E98*10/110*L98*N98/Q98,0),0)+IFERROR(ROUNDDOWN(E98*8/108*O98/Q98,0),0)+IFERROR(ROUNDDOWN(E98*8/108*L98*P98/Q98,0),0),0)))</f>
        <v>0</v>
      </c>
      <c r="J98" s="35"/>
      <c r="K98" s="35"/>
      <c r="L98" s="32" t="str">
        <f t="shared" si="6"/>
        <v/>
      </c>
      <c r="M98" s="31"/>
      <c r="N98" s="31"/>
      <c r="O98" s="31"/>
      <c r="P98" s="31"/>
      <c r="Q98" s="31"/>
      <c r="R98" s="33"/>
      <c r="S98" s="34"/>
      <c r="T98" s="18" t="str">
        <f t="shared" si="7"/>
        <v/>
      </c>
    </row>
    <row r="99" spans="1:20" hidden="1">
      <c r="A99" s="27"/>
      <c r="B99" s="19"/>
      <c r="C99" s="15" t="str">
        <f t="shared" si="4"/>
        <v/>
      </c>
      <c r="D99" s="28"/>
      <c r="E99" s="29"/>
      <c r="F99" s="15" t="s">
        <v>45</v>
      </c>
      <c r="G99" s="30"/>
      <c r="H99" s="24">
        <f t="shared" si="5"/>
        <v>0</v>
      </c>
      <c r="I99" s="24">
        <f>IF(G99=入力データ!$A$9,ROUNDDOWN(E99*10/110,0),
IF(G99=入力データ!$A$10,IFERROR(ROUNDDOWN(E99*10/110*L99*M99/Q99,0),0)+IFERROR(ROUNDDOWN(E99*8/108*L99*O99/Q99,0),0),
IF(G99=入力データ!$A$11,IFERROR(ROUNDDOWN(E99*10/110*M99/Q99,0),0)+IFERROR(ROUNDDOWN(E99*10/110*L99*N99/Q99,0),0)+IFERROR(ROUNDDOWN(E99*8/108*O99/Q99,0),0)+IFERROR(ROUNDDOWN(E99*8/108*L99*P99/Q99,0),0),0)))</f>
        <v>0</v>
      </c>
      <c r="J99" s="35"/>
      <c r="K99" s="35"/>
      <c r="L99" s="32" t="str">
        <f t="shared" si="6"/>
        <v/>
      </c>
      <c r="M99" s="31"/>
      <c r="N99" s="31"/>
      <c r="O99" s="31"/>
      <c r="P99" s="31"/>
      <c r="Q99" s="31"/>
      <c r="R99" s="33"/>
      <c r="S99" s="34"/>
      <c r="T99" s="18" t="str">
        <f t="shared" si="7"/>
        <v/>
      </c>
    </row>
    <row r="100" spans="1:20" hidden="1">
      <c r="A100" s="27"/>
      <c r="B100" s="19"/>
      <c r="C100" s="15" t="str">
        <f t="shared" si="4"/>
        <v/>
      </c>
      <c r="D100" s="28"/>
      <c r="E100" s="29"/>
      <c r="F100" s="15" t="s">
        <v>45</v>
      </c>
      <c r="G100" s="30"/>
      <c r="H100" s="24">
        <f t="shared" si="5"/>
        <v>0</v>
      </c>
      <c r="I100" s="24">
        <f>IF(G100=入力データ!$A$9,ROUNDDOWN(E100*10/110,0),
IF(G100=入力データ!$A$10,IFERROR(ROUNDDOWN(E100*10/110*L100*M100/Q100,0),0)+IFERROR(ROUNDDOWN(E100*8/108*L100*O100/Q100,0),0),
IF(G100=入力データ!$A$11,IFERROR(ROUNDDOWN(E100*10/110*M100/Q100,0),0)+IFERROR(ROUNDDOWN(E100*10/110*L100*N100/Q100,0),0)+IFERROR(ROUNDDOWN(E100*8/108*O100/Q100,0),0)+IFERROR(ROUNDDOWN(E100*8/108*L100*P100/Q100,0),0),0)))</f>
        <v>0</v>
      </c>
      <c r="J100" s="35"/>
      <c r="K100" s="35"/>
      <c r="L100" s="32" t="str">
        <f t="shared" si="6"/>
        <v/>
      </c>
      <c r="M100" s="31"/>
      <c r="N100" s="31"/>
      <c r="O100" s="31"/>
      <c r="P100" s="31"/>
      <c r="Q100" s="31"/>
      <c r="R100" s="33"/>
      <c r="S100" s="34"/>
      <c r="T100" s="18" t="str">
        <f t="shared" si="7"/>
        <v/>
      </c>
    </row>
    <row r="101" spans="1:20" hidden="1">
      <c r="A101" s="27"/>
      <c r="B101" s="19"/>
      <c r="C101" s="15" t="str">
        <f t="shared" si="4"/>
        <v/>
      </c>
      <c r="D101" s="28"/>
      <c r="E101" s="29"/>
      <c r="F101" s="15" t="s">
        <v>45</v>
      </c>
      <c r="G101" s="30"/>
      <c r="H101" s="24">
        <f t="shared" si="5"/>
        <v>0</v>
      </c>
      <c r="I101" s="24">
        <f>IF(G101=入力データ!$A$9,ROUNDDOWN(E101*10/110,0),
IF(G101=入力データ!$A$10,IFERROR(ROUNDDOWN(E101*10/110*L101*M101/Q101,0),0)+IFERROR(ROUNDDOWN(E101*8/108*L101*O101/Q101,0),0),
IF(G101=入力データ!$A$11,IFERROR(ROUNDDOWN(E101*10/110*M101/Q101,0),0)+IFERROR(ROUNDDOWN(E101*10/110*L101*N101/Q101,0),0)+IFERROR(ROUNDDOWN(E101*8/108*O101/Q101,0),0)+IFERROR(ROUNDDOWN(E101*8/108*L101*P101/Q101,0),0),0)))</f>
        <v>0</v>
      </c>
      <c r="J101" s="35"/>
      <c r="K101" s="35"/>
      <c r="L101" s="32" t="str">
        <f t="shared" si="6"/>
        <v/>
      </c>
      <c r="M101" s="31"/>
      <c r="N101" s="31"/>
      <c r="O101" s="31"/>
      <c r="P101" s="31"/>
      <c r="Q101" s="31"/>
      <c r="R101" s="33"/>
      <c r="S101" s="34"/>
      <c r="T101" s="18" t="str">
        <f t="shared" si="7"/>
        <v/>
      </c>
    </row>
    <row r="102" spans="1:20" hidden="1">
      <c r="A102" s="27"/>
      <c r="B102" s="19"/>
      <c r="C102" s="15" t="str">
        <f t="shared" si="4"/>
        <v/>
      </c>
      <c r="D102" s="28"/>
      <c r="E102" s="29"/>
      <c r="F102" s="15" t="s">
        <v>45</v>
      </c>
      <c r="G102" s="30"/>
      <c r="H102" s="24">
        <f t="shared" si="5"/>
        <v>0</v>
      </c>
      <c r="I102" s="24">
        <f>IF(G102=入力データ!$A$9,ROUNDDOWN(E102*10/110,0),
IF(G102=入力データ!$A$10,IFERROR(ROUNDDOWN(E102*10/110*L102*M102/Q102,0),0)+IFERROR(ROUNDDOWN(E102*8/108*L102*O102/Q102,0),0),
IF(G102=入力データ!$A$11,IFERROR(ROUNDDOWN(E102*10/110*M102/Q102,0),0)+IFERROR(ROUNDDOWN(E102*10/110*L102*N102/Q102,0),0)+IFERROR(ROUNDDOWN(E102*8/108*O102/Q102,0),0)+IFERROR(ROUNDDOWN(E102*8/108*L102*P102/Q102,0),0),0)))</f>
        <v>0</v>
      </c>
      <c r="J102" s="35"/>
      <c r="K102" s="35"/>
      <c r="L102" s="32" t="str">
        <f t="shared" si="6"/>
        <v/>
      </c>
      <c r="M102" s="31"/>
      <c r="N102" s="31"/>
      <c r="O102" s="31"/>
      <c r="P102" s="31"/>
      <c r="Q102" s="31"/>
      <c r="R102" s="33"/>
      <c r="S102" s="34"/>
      <c r="T102" s="18" t="str">
        <f t="shared" si="7"/>
        <v/>
      </c>
    </row>
    <row r="103" spans="1:20" hidden="1">
      <c r="A103" s="27"/>
      <c r="B103" s="19"/>
      <c r="C103" s="15" t="str">
        <f t="shared" si="4"/>
        <v/>
      </c>
      <c r="D103" s="28"/>
      <c r="E103" s="29"/>
      <c r="F103" s="15" t="s">
        <v>45</v>
      </c>
      <c r="G103" s="30"/>
      <c r="H103" s="24">
        <f t="shared" si="5"/>
        <v>0</v>
      </c>
      <c r="I103" s="24">
        <f>IF(G103=入力データ!$A$9,ROUNDDOWN(E103*10/110,0),
IF(G103=入力データ!$A$10,IFERROR(ROUNDDOWN(E103*10/110*L103*M103/Q103,0),0)+IFERROR(ROUNDDOWN(E103*8/108*L103*O103/Q103,0),0),
IF(G103=入力データ!$A$11,IFERROR(ROUNDDOWN(E103*10/110*M103/Q103,0),0)+IFERROR(ROUNDDOWN(E103*10/110*L103*N103/Q103,0),0)+IFERROR(ROUNDDOWN(E103*8/108*O103/Q103,0),0)+IFERROR(ROUNDDOWN(E103*8/108*L103*P103/Q103,0),0),0)))</f>
        <v>0</v>
      </c>
      <c r="J103" s="35"/>
      <c r="K103" s="35"/>
      <c r="L103" s="32" t="str">
        <f t="shared" si="6"/>
        <v/>
      </c>
      <c r="M103" s="31"/>
      <c r="N103" s="31"/>
      <c r="O103" s="31"/>
      <c r="P103" s="31"/>
      <c r="Q103" s="31"/>
      <c r="R103" s="33"/>
      <c r="S103" s="34"/>
      <c r="T103" s="18" t="str">
        <f t="shared" si="7"/>
        <v/>
      </c>
    </row>
    <row r="104" spans="1:20" hidden="1">
      <c r="A104" s="27"/>
      <c r="B104" s="19"/>
      <c r="C104" s="15" t="str">
        <f t="shared" si="4"/>
        <v/>
      </c>
      <c r="D104" s="28"/>
      <c r="E104" s="29"/>
      <c r="F104" s="15" t="s">
        <v>45</v>
      </c>
      <c r="G104" s="30"/>
      <c r="H104" s="24">
        <f t="shared" si="5"/>
        <v>0</v>
      </c>
      <c r="I104" s="24">
        <f>IF(G104=入力データ!$A$9,ROUNDDOWN(E104*10/110,0),
IF(G104=入力データ!$A$10,IFERROR(ROUNDDOWN(E104*10/110*L104*M104/Q104,0),0)+IFERROR(ROUNDDOWN(E104*8/108*L104*O104/Q104,0),0),
IF(G104=入力データ!$A$11,IFERROR(ROUNDDOWN(E104*10/110*M104/Q104,0),0)+IFERROR(ROUNDDOWN(E104*10/110*L104*N104/Q104,0),0)+IFERROR(ROUNDDOWN(E104*8/108*O104/Q104,0),0)+IFERROR(ROUNDDOWN(E104*8/108*L104*P104/Q104,0),0),0)))</f>
        <v>0</v>
      </c>
      <c r="J104" s="35"/>
      <c r="K104" s="35"/>
      <c r="L104" s="32" t="str">
        <f t="shared" si="6"/>
        <v/>
      </c>
      <c r="M104" s="31"/>
      <c r="N104" s="31"/>
      <c r="O104" s="31"/>
      <c r="P104" s="31"/>
      <c r="Q104" s="31"/>
      <c r="R104" s="33"/>
      <c r="S104" s="34"/>
      <c r="T104" s="18" t="str">
        <f t="shared" si="7"/>
        <v/>
      </c>
    </row>
    <row r="105" spans="1:20" hidden="1">
      <c r="A105" s="27"/>
      <c r="B105" s="19"/>
      <c r="C105" s="15" t="str">
        <f t="shared" si="4"/>
        <v/>
      </c>
      <c r="D105" s="28"/>
      <c r="E105" s="29"/>
      <c r="F105" s="15" t="s">
        <v>45</v>
      </c>
      <c r="G105" s="30"/>
      <c r="H105" s="24">
        <f t="shared" si="5"/>
        <v>0</v>
      </c>
      <c r="I105" s="24">
        <f>IF(G105=入力データ!$A$9,ROUNDDOWN(E105*10/110,0),
IF(G105=入力データ!$A$10,IFERROR(ROUNDDOWN(E105*10/110*L105*M105/Q105,0),0)+IFERROR(ROUNDDOWN(E105*8/108*L105*O105/Q105,0),0),
IF(G105=入力データ!$A$11,IFERROR(ROUNDDOWN(E105*10/110*M105/Q105,0),0)+IFERROR(ROUNDDOWN(E105*10/110*L105*N105/Q105,0),0)+IFERROR(ROUNDDOWN(E105*8/108*O105/Q105,0),0)+IFERROR(ROUNDDOWN(E105*8/108*L105*P105/Q105,0),0),0)))</f>
        <v>0</v>
      </c>
      <c r="J105" s="35"/>
      <c r="K105" s="35"/>
      <c r="L105" s="32" t="str">
        <f t="shared" si="6"/>
        <v/>
      </c>
      <c r="M105" s="31"/>
      <c r="N105" s="31"/>
      <c r="O105" s="31"/>
      <c r="P105" s="31"/>
      <c r="Q105" s="31"/>
      <c r="R105" s="33"/>
      <c r="S105" s="34"/>
      <c r="T105" s="18" t="str">
        <f t="shared" si="7"/>
        <v/>
      </c>
    </row>
    <row r="106" spans="1:20" hidden="1">
      <c r="A106" s="27"/>
      <c r="B106" s="19"/>
      <c r="C106" s="15" t="str">
        <f t="shared" si="4"/>
        <v/>
      </c>
      <c r="D106" s="28"/>
      <c r="E106" s="29"/>
      <c r="F106" s="15" t="s">
        <v>45</v>
      </c>
      <c r="G106" s="30"/>
      <c r="H106" s="24">
        <f t="shared" si="5"/>
        <v>0</v>
      </c>
      <c r="I106" s="24">
        <f>IF(G106=入力データ!$A$9,ROUNDDOWN(E106*10/110,0),
IF(G106=入力データ!$A$10,IFERROR(ROUNDDOWN(E106*10/110*L106*M106/Q106,0),0)+IFERROR(ROUNDDOWN(E106*8/108*L106*O106/Q106,0),0),
IF(G106=入力データ!$A$11,IFERROR(ROUNDDOWN(E106*10/110*M106/Q106,0),0)+IFERROR(ROUNDDOWN(E106*10/110*L106*N106/Q106,0),0)+IFERROR(ROUNDDOWN(E106*8/108*O106/Q106,0),0)+IFERROR(ROUNDDOWN(E106*8/108*L106*P106/Q106,0),0),0)))</f>
        <v>0</v>
      </c>
      <c r="J106" s="35"/>
      <c r="K106" s="35"/>
      <c r="L106" s="32" t="str">
        <f t="shared" si="6"/>
        <v/>
      </c>
      <c r="M106" s="31"/>
      <c r="N106" s="31"/>
      <c r="O106" s="31"/>
      <c r="P106" s="31"/>
      <c r="Q106" s="31"/>
      <c r="R106" s="33"/>
      <c r="S106" s="34"/>
      <c r="T106" s="18" t="str">
        <f t="shared" si="7"/>
        <v/>
      </c>
    </row>
    <row r="107" spans="1:20" hidden="1">
      <c r="A107" s="27"/>
      <c r="B107" s="19"/>
      <c r="C107" s="15" t="str">
        <f t="shared" si="4"/>
        <v/>
      </c>
      <c r="D107" s="28"/>
      <c r="E107" s="29"/>
      <c r="F107" s="15" t="s">
        <v>45</v>
      </c>
      <c r="G107" s="30"/>
      <c r="H107" s="24">
        <f t="shared" si="5"/>
        <v>0</v>
      </c>
      <c r="I107" s="24">
        <f>IF(G107=入力データ!$A$9,ROUNDDOWN(E107*10/110,0),
IF(G107=入力データ!$A$10,IFERROR(ROUNDDOWN(E107*10/110*L107*M107/Q107,0),0)+IFERROR(ROUNDDOWN(E107*8/108*L107*O107/Q107,0),0),
IF(G107=入力データ!$A$11,IFERROR(ROUNDDOWN(E107*10/110*M107/Q107,0),0)+IFERROR(ROUNDDOWN(E107*10/110*L107*N107/Q107,0),0)+IFERROR(ROUNDDOWN(E107*8/108*O107/Q107,0),0)+IFERROR(ROUNDDOWN(E107*8/108*L107*P107/Q107,0),0),0)))</f>
        <v>0</v>
      </c>
      <c r="J107" s="35"/>
      <c r="K107" s="35"/>
      <c r="L107" s="32" t="str">
        <f t="shared" si="6"/>
        <v/>
      </c>
      <c r="M107" s="31"/>
      <c r="N107" s="31"/>
      <c r="O107" s="31"/>
      <c r="P107" s="31"/>
      <c r="Q107" s="31"/>
      <c r="R107" s="33"/>
      <c r="S107" s="34"/>
      <c r="T107" s="18" t="str">
        <f t="shared" si="7"/>
        <v/>
      </c>
    </row>
    <row r="108" spans="1:20" hidden="1">
      <c r="A108" s="27"/>
      <c r="B108" s="19"/>
      <c r="C108" s="15" t="str">
        <f t="shared" si="4"/>
        <v/>
      </c>
      <c r="D108" s="28"/>
      <c r="E108" s="29"/>
      <c r="F108" s="15" t="s">
        <v>45</v>
      </c>
      <c r="G108" s="30"/>
      <c r="H108" s="24">
        <f t="shared" si="5"/>
        <v>0</v>
      </c>
      <c r="I108" s="24">
        <f>IF(G108=入力データ!$A$9,ROUNDDOWN(E108*10/110,0),
IF(G108=入力データ!$A$10,IFERROR(ROUNDDOWN(E108*10/110*L108*M108/Q108,0),0)+IFERROR(ROUNDDOWN(E108*8/108*L108*O108/Q108,0),0),
IF(G108=入力データ!$A$11,IFERROR(ROUNDDOWN(E108*10/110*M108/Q108,0),0)+IFERROR(ROUNDDOWN(E108*10/110*L108*N108/Q108,0),0)+IFERROR(ROUNDDOWN(E108*8/108*O108/Q108,0),0)+IFERROR(ROUNDDOWN(E108*8/108*L108*P108/Q108,0),0),0)))</f>
        <v>0</v>
      </c>
      <c r="J108" s="35"/>
      <c r="K108" s="35"/>
      <c r="L108" s="32" t="str">
        <f t="shared" si="6"/>
        <v/>
      </c>
      <c r="M108" s="31"/>
      <c r="N108" s="31"/>
      <c r="O108" s="31"/>
      <c r="P108" s="31"/>
      <c r="Q108" s="31"/>
      <c r="R108" s="33"/>
      <c r="S108" s="34"/>
      <c r="T108" s="18" t="str">
        <f t="shared" si="7"/>
        <v/>
      </c>
    </row>
    <row r="109" spans="1:20" hidden="1">
      <c r="A109" s="27"/>
      <c r="B109" s="19"/>
      <c r="C109" s="15" t="str">
        <f t="shared" si="4"/>
        <v/>
      </c>
      <c r="D109" s="28"/>
      <c r="E109" s="29"/>
      <c r="F109" s="15" t="s">
        <v>45</v>
      </c>
      <c r="G109" s="30"/>
      <c r="H109" s="24">
        <f t="shared" si="5"/>
        <v>0</v>
      </c>
      <c r="I109" s="24">
        <f>IF(G109=入力データ!$A$9,ROUNDDOWN(E109*10/110,0),
IF(G109=入力データ!$A$10,IFERROR(ROUNDDOWN(E109*10/110*L109*M109/Q109,0),0)+IFERROR(ROUNDDOWN(E109*8/108*L109*O109/Q109,0),0),
IF(G109=入力データ!$A$11,IFERROR(ROUNDDOWN(E109*10/110*M109/Q109,0),0)+IFERROR(ROUNDDOWN(E109*10/110*L109*N109/Q109,0),0)+IFERROR(ROUNDDOWN(E109*8/108*O109/Q109,0),0)+IFERROR(ROUNDDOWN(E109*8/108*L109*P109/Q109,0),0),0)))</f>
        <v>0</v>
      </c>
      <c r="J109" s="35"/>
      <c r="K109" s="35"/>
      <c r="L109" s="32" t="str">
        <f t="shared" si="6"/>
        <v/>
      </c>
      <c r="M109" s="31"/>
      <c r="N109" s="31"/>
      <c r="O109" s="31"/>
      <c r="P109" s="31"/>
      <c r="Q109" s="31"/>
      <c r="R109" s="33"/>
      <c r="S109" s="34"/>
      <c r="T109" s="18" t="str">
        <f t="shared" si="7"/>
        <v/>
      </c>
    </row>
    <row r="110" spans="1:20" hidden="1">
      <c r="A110" s="27"/>
      <c r="B110" s="19"/>
      <c r="C110" s="15" t="str">
        <f t="shared" si="4"/>
        <v/>
      </c>
      <c r="D110" s="28"/>
      <c r="E110" s="29"/>
      <c r="F110" s="15" t="s">
        <v>45</v>
      </c>
      <c r="G110" s="30"/>
      <c r="H110" s="24">
        <f t="shared" si="5"/>
        <v>0</v>
      </c>
      <c r="I110" s="24">
        <f>IF(G110=入力データ!$A$9,ROUNDDOWN(E110*10/110,0),
IF(G110=入力データ!$A$10,IFERROR(ROUNDDOWN(E110*10/110*L110*M110/Q110,0),0)+IFERROR(ROUNDDOWN(E110*8/108*L110*O110/Q110,0),0),
IF(G110=入力データ!$A$11,IFERROR(ROUNDDOWN(E110*10/110*M110/Q110,0),0)+IFERROR(ROUNDDOWN(E110*10/110*L110*N110/Q110,0),0)+IFERROR(ROUNDDOWN(E110*8/108*O110/Q110,0),0)+IFERROR(ROUNDDOWN(E110*8/108*L110*P110/Q110,0),0),0)))</f>
        <v>0</v>
      </c>
      <c r="J110" s="35"/>
      <c r="K110" s="35"/>
      <c r="L110" s="32" t="str">
        <f t="shared" si="6"/>
        <v/>
      </c>
      <c r="M110" s="31"/>
      <c r="N110" s="31"/>
      <c r="O110" s="31"/>
      <c r="P110" s="31"/>
      <c r="Q110" s="31"/>
      <c r="R110" s="33"/>
      <c r="S110" s="34"/>
      <c r="T110" s="18" t="str">
        <f t="shared" si="7"/>
        <v/>
      </c>
    </row>
    <row r="111" spans="1:20" hidden="1">
      <c r="A111" s="27"/>
      <c r="B111" s="19"/>
      <c r="C111" s="15" t="str">
        <f t="shared" si="4"/>
        <v/>
      </c>
      <c r="D111" s="28"/>
      <c r="E111" s="29"/>
      <c r="F111" s="15" t="s">
        <v>45</v>
      </c>
      <c r="G111" s="30"/>
      <c r="H111" s="24">
        <f t="shared" si="5"/>
        <v>0</v>
      </c>
      <c r="I111" s="24">
        <f>IF(G111=入力データ!$A$9,ROUNDDOWN(E111*10/110,0),
IF(G111=入力データ!$A$10,IFERROR(ROUNDDOWN(E111*10/110*L111*M111/Q111,0),0)+IFERROR(ROUNDDOWN(E111*8/108*L111*O111/Q111,0),0),
IF(G111=入力データ!$A$11,IFERROR(ROUNDDOWN(E111*10/110*M111/Q111,0),0)+IFERROR(ROUNDDOWN(E111*10/110*L111*N111/Q111,0),0)+IFERROR(ROUNDDOWN(E111*8/108*O111/Q111,0),0)+IFERROR(ROUNDDOWN(E111*8/108*L111*P111/Q111,0),0),0)))</f>
        <v>0</v>
      </c>
      <c r="J111" s="35"/>
      <c r="K111" s="35"/>
      <c r="L111" s="32" t="str">
        <f t="shared" si="6"/>
        <v/>
      </c>
      <c r="M111" s="31"/>
      <c r="N111" s="31"/>
      <c r="O111" s="31"/>
      <c r="P111" s="31"/>
      <c r="Q111" s="31"/>
      <c r="R111" s="33"/>
      <c r="S111" s="34"/>
      <c r="T111" s="18" t="str">
        <f t="shared" si="7"/>
        <v/>
      </c>
    </row>
    <row r="112" spans="1:20" hidden="1">
      <c r="A112" s="27"/>
      <c r="B112" s="19"/>
      <c r="C112" s="15" t="str">
        <f t="shared" si="4"/>
        <v/>
      </c>
      <c r="D112" s="28"/>
      <c r="E112" s="29"/>
      <c r="F112" s="15" t="s">
        <v>45</v>
      </c>
      <c r="G112" s="30"/>
      <c r="H112" s="24">
        <f t="shared" si="5"/>
        <v>0</v>
      </c>
      <c r="I112" s="24">
        <f>IF(G112=入力データ!$A$9,ROUNDDOWN(E112*10/110,0),
IF(G112=入力データ!$A$10,IFERROR(ROUNDDOWN(E112*10/110*L112*M112/Q112,0),0)+IFERROR(ROUNDDOWN(E112*8/108*L112*O112/Q112,0),0),
IF(G112=入力データ!$A$11,IFERROR(ROUNDDOWN(E112*10/110*M112/Q112,0),0)+IFERROR(ROUNDDOWN(E112*10/110*L112*N112/Q112,0),0)+IFERROR(ROUNDDOWN(E112*8/108*O112/Q112,0),0)+IFERROR(ROUNDDOWN(E112*8/108*L112*P112/Q112,0),0),0)))</f>
        <v>0</v>
      </c>
      <c r="J112" s="35"/>
      <c r="K112" s="35"/>
      <c r="L112" s="32" t="str">
        <f t="shared" si="6"/>
        <v/>
      </c>
      <c r="M112" s="31"/>
      <c r="N112" s="31"/>
      <c r="O112" s="31"/>
      <c r="P112" s="31"/>
      <c r="Q112" s="31"/>
      <c r="R112" s="33"/>
      <c r="S112" s="34"/>
      <c r="T112" s="18" t="str">
        <f t="shared" si="7"/>
        <v/>
      </c>
    </row>
    <row r="113" spans="1:20" hidden="1">
      <c r="A113" s="27"/>
      <c r="B113" s="19"/>
      <c r="C113" s="15" t="str">
        <f t="shared" si="4"/>
        <v/>
      </c>
      <c r="D113" s="28"/>
      <c r="E113" s="29"/>
      <c r="F113" s="15" t="s">
        <v>45</v>
      </c>
      <c r="G113" s="30"/>
      <c r="H113" s="24">
        <f t="shared" si="5"/>
        <v>0</v>
      </c>
      <c r="I113" s="24">
        <f>IF(G113=入力データ!$A$9,ROUNDDOWN(E113*10/110,0),
IF(G113=入力データ!$A$10,IFERROR(ROUNDDOWN(E113*10/110*L113*M113/Q113,0),0)+IFERROR(ROUNDDOWN(E113*8/108*L113*O113/Q113,0),0),
IF(G113=入力データ!$A$11,IFERROR(ROUNDDOWN(E113*10/110*M113/Q113,0),0)+IFERROR(ROUNDDOWN(E113*10/110*L113*N113/Q113,0),0)+IFERROR(ROUNDDOWN(E113*8/108*O113/Q113,0),0)+IFERROR(ROUNDDOWN(E113*8/108*L113*P113/Q113,0),0),0)))</f>
        <v>0</v>
      </c>
      <c r="J113" s="35"/>
      <c r="K113" s="35"/>
      <c r="L113" s="32" t="str">
        <f t="shared" si="6"/>
        <v/>
      </c>
      <c r="M113" s="31"/>
      <c r="N113" s="31"/>
      <c r="O113" s="31"/>
      <c r="P113" s="31"/>
      <c r="Q113" s="31"/>
      <c r="R113" s="33"/>
      <c r="S113" s="34"/>
      <c r="T113" s="18" t="str">
        <f t="shared" si="7"/>
        <v/>
      </c>
    </row>
    <row r="114" spans="1:20" hidden="1">
      <c r="A114" s="27"/>
      <c r="B114" s="19"/>
      <c r="C114" s="15" t="str">
        <f t="shared" si="4"/>
        <v/>
      </c>
      <c r="D114" s="28"/>
      <c r="E114" s="29"/>
      <c r="F114" s="15" t="s">
        <v>45</v>
      </c>
      <c r="G114" s="30"/>
      <c r="H114" s="24">
        <f t="shared" si="5"/>
        <v>0</v>
      </c>
      <c r="I114" s="24">
        <f>IF(G114=入力データ!$A$9,ROUNDDOWN(E114*10/110,0),
IF(G114=入力データ!$A$10,IFERROR(ROUNDDOWN(E114*10/110*L114*M114/Q114,0),0)+IFERROR(ROUNDDOWN(E114*8/108*L114*O114/Q114,0),0),
IF(G114=入力データ!$A$11,IFERROR(ROUNDDOWN(E114*10/110*M114/Q114,0),0)+IFERROR(ROUNDDOWN(E114*10/110*L114*N114/Q114,0),0)+IFERROR(ROUNDDOWN(E114*8/108*O114/Q114,0),0)+IFERROR(ROUNDDOWN(E114*8/108*L114*P114/Q114,0),0),0)))</f>
        <v>0</v>
      </c>
      <c r="J114" s="35"/>
      <c r="K114" s="35"/>
      <c r="L114" s="32" t="str">
        <f t="shared" si="6"/>
        <v/>
      </c>
      <c r="M114" s="31"/>
      <c r="N114" s="31"/>
      <c r="O114" s="31"/>
      <c r="P114" s="31"/>
      <c r="Q114" s="31"/>
      <c r="R114" s="33"/>
      <c r="S114" s="34"/>
      <c r="T114" s="18" t="str">
        <f t="shared" si="7"/>
        <v/>
      </c>
    </row>
    <row r="115" spans="1:20" hidden="1">
      <c r="A115" s="27"/>
      <c r="B115" s="19"/>
      <c r="C115" s="15" t="str">
        <f t="shared" si="4"/>
        <v/>
      </c>
      <c r="D115" s="28"/>
      <c r="E115" s="29"/>
      <c r="F115" s="15" t="s">
        <v>45</v>
      </c>
      <c r="G115" s="30"/>
      <c r="H115" s="24">
        <f t="shared" si="5"/>
        <v>0</v>
      </c>
      <c r="I115" s="24">
        <f>IF(G115=入力データ!$A$9,ROUNDDOWN(E115*10/110,0),
IF(G115=入力データ!$A$10,IFERROR(ROUNDDOWN(E115*10/110*L115*M115/Q115,0),0)+IFERROR(ROUNDDOWN(E115*8/108*L115*O115/Q115,0),0),
IF(G115=入力データ!$A$11,IFERROR(ROUNDDOWN(E115*10/110*M115/Q115,0),0)+IFERROR(ROUNDDOWN(E115*10/110*L115*N115/Q115,0),0)+IFERROR(ROUNDDOWN(E115*8/108*O115/Q115,0),0)+IFERROR(ROUNDDOWN(E115*8/108*L115*P115/Q115,0),0),0)))</f>
        <v>0</v>
      </c>
      <c r="J115" s="35"/>
      <c r="K115" s="35"/>
      <c r="L115" s="32" t="str">
        <f t="shared" si="6"/>
        <v/>
      </c>
      <c r="M115" s="31"/>
      <c r="N115" s="31"/>
      <c r="O115" s="31"/>
      <c r="P115" s="31"/>
      <c r="Q115" s="31"/>
      <c r="R115" s="33"/>
      <c r="S115" s="34"/>
      <c r="T115" s="18" t="str">
        <f t="shared" si="7"/>
        <v/>
      </c>
    </row>
    <row r="116" spans="1:20" hidden="1">
      <c r="A116" s="27"/>
      <c r="B116" s="19"/>
      <c r="C116" s="15" t="str">
        <f t="shared" si="4"/>
        <v/>
      </c>
      <c r="D116" s="28"/>
      <c r="E116" s="29"/>
      <c r="F116" s="15" t="s">
        <v>45</v>
      </c>
      <c r="G116" s="30"/>
      <c r="H116" s="24">
        <f t="shared" si="5"/>
        <v>0</v>
      </c>
      <c r="I116" s="24">
        <f>IF(G116=入力データ!$A$9,ROUNDDOWN(E116*10/110,0),
IF(G116=入力データ!$A$10,IFERROR(ROUNDDOWN(E116*10/110*L116*M116/Q116,0),0)+IFERROR(ROUNDDOWN(E116*8/108*L116*O116/Q116,0),0),
IF(G116=入力データ!$A$11,IFERROR(ROUNDDOWN(E116*10/110*M116/Q116,0),0)+IFERROR(ROUNDDOWN(E116*10/110*L116*N116/Q116,0),0)+IFERROR(ROUNDDOWN(E116*8/108*O116/Q116,0),0)+IFERROR(ROUNDDOWN(E116*8/108*L116*P116/Q116,0),0),0)))</f>
        <v>0</v>
      </c>
      <c r="J116" s="35"/>
      <c r="K116" s="35"/>
      <c r="L116" s="32" t="str">
        <f t="shared" si="6"/>
        <v/>
      </c>
      <c r="M116" s="31"/>
      <c r="N116" s="31"/>
      <c r="O116" s="31"/>
      <c r="P116" s="31"/>
      <c r="Q116" s="31"/>
      <c r="R116" s="33"/>
      <c r="S116" s="34"/>
      <c r="T116" s="18" t="str">
        <f t="shared" si="7"/>
        <v/>
      </c>
    </row>
    <row r="117" spans="1:20" hidden="1">
      <c r="A117" s="27"/>
      <c r="B117" s="19"/>
      <c r="C117" s="15" t="str">
        <f t="shared" si="4"/>
        <v/>
      </c>
      <c r="D117" s="28"/>
      <c r="E117" s="29"/>
      <c r="F117" s="15" t="s">
        <v>45</v>
      </c>
      <c r="G117" s="30"/>
      <c r="H117" s="24">
        <f t="shared" si="5"/>
        <v>0</v>
      </c>
      <c r="I117" s="24">
        <f>IF(G117=入力データ!$A$9,ROUNDDOWN(E117*10/110,0),
IF(G117=入力データ!$A$10,IFERROR(ROUNDDOWN(E117*10/110*L117*M117/Q117,0),0)+IFERROR(ROUNDDOWN(E117*8/108*L117*O117/Q117,0),0),
IF(G117=入力データ!$A$11,IFERROR(ROUNDDOWN(E117*10/110*M117/Q117,0),0)+IFERROR(ROUNDDOWN(E117*10/110*L117*N117/Q117,0),0)+IFERROR(ROUNDDOWN(E117*8/108*O117/Q117,0),0)+IFERROR(ROUNDDOWN(E117*8/108*L117*P117/Q117,0),0),0)))</f>
        <v>0</v>
      </c>
      <c r="J117" s="35"/>
      <c r="K117" s="35"/>
      <c r="L117" s="32" t="str">
        <f t="shared" si="6"/>
        <v/>
      </c>
      <c r="M117" s="31"/>
      <c r="N117" s="31"/>
      <c r="O117" s="31"/>
      <c r="P117" s="31"/>
      <c r="Q117" s="31"/>
      <c r="R117" s="33"/>
      <c r="S117" s="34"/>
      <c r="T117" s="18" t="str">
        <f t="shared" si="7"/>
        <v/>
      </c>
    </row>
    <row r="118" spans="1:20" hidden="1">
      <c r="A118" s="27"/>
      <c r="B118" s="19"/>
      <c r="C118" s="15" t="str">
        <f t="shared" si="4"/>
        <v/>
      </c>
      <c r="D118" s="28"/>
      <c r="E118" s="29"/>
      <c r="F118" s="15" t="s">
        <v>45</v>
      </c>
      <c r="G118" s="30"/>
      <c r="H118" s="24">
        <f t="shared" si="5"/>
        <v>0</v>
      </c>
      <c r="I118" s="24">
        <f>IF(G118=入力データ!$A$9,ROUNDDOWN(E118*10/110,0),
IF(G118=入力データ!$A$10,IFERROR(ROUNDDOWN(E118*10/110*L118*M118/Q118,0),0)+IFERROR(ROUNDDOWN(E118*8/108*L118*O118/Q118,0),0),
IF(G118=入力データ!$A$11,IFERROR(ROUNDDOWN(E118*10/110*M118/Q118,0),0)+IFERROR(ROUNDDOWN(E118*10/110*L118*N118/Q118,0),0)+IFERROR(ROUNDDOWN(E118*8/108*O118/Q118,0),0)+IFERROR(ROUNDDOWN(E118*8/108*L118*P118/Q118,0),0),0)))</f>
        <v>0</v>
      </c>
      <c r="J118" s="35"/>
      <c r="K118" s="35"/>
      <c r="L118" s="32" t="str">
        <f t="shared" si="6"/>
        <v/>
      </c>
      <c r="M118" s="31"/>
      <c r="N118" s="31"/>
      <c r="O118" s="31"/>
      <c r="P118" s="31"/>
      <c r="Q118" s="31"/>
      <c r="R118" s="33"/>
      <c r="S118" s="34"/>
      <c r="T118" s="18" t="str">
        <f t="shared" si="7"/>
        <v/>
      </c>
    </row>
    <row r="119" spans="1:20" hidden="1">
      <c r="A119" s="27"/>
      <c r="B119" s="19"/>
      <c r="C119" s="15" t="str">
        <f t="shared" si="4"/>
        <v/>
      </c>
      <c r="D119" s="28"/>
      <c r="E119" s="29"/>
      <c r="F119" s="15" t="s">
        <v>45</v>
      </c>
      <c r="G119" s="30"/>
      <c r="H119" s="24">
        <f t="shared" si="5"/>
        <v>0</v>
      </c>
      <c r="I119" s="24">
        <f>IF(G119=入力データ!$A$9,ROUNDDOWN(E119*10/110,0),
IF(G119=入力データ!$A$10,IFERROR(ROUNDDOWN(E119*10/110*L119*M119/Q119,0),0)+IFERROR(ROUNDDOWN(E119*8/108*L119*O119/Q119,0),0),
IF(G119=入力データ!$A$11,IFERROR(ROUNDDOWN(E119*10/110*M119/Q119,0),0)+IFERROR(ROUNDDOWN(E119*10/110*L119*N119/Q119,0),0)+IFERROR(ROUNDDOWN(E119*8/108*O119/Q119,0),0)+IFERROR(ROUNDDOWN(E119*8/108*L119*P119/Q119,0),0),0)))</f>
        <v>0</v>
      </c>
      <c r="J119" s="35"/>
      <c r="K119" s="35"/>
      <c r="L119" s="32" t="str">
        <f t="shared" si="6"/>
        <v/>
      </c>
      <c r="M119" s="31"/>
      <c r="N119" s="31"/>
      <c r="O119" s="31"/>
      <c r="P119" s="31"/>
      <c r="Q119" s="31"/>
      <c r="R119" s="33"/>
      <c r="S119" s="34"/>
      <c r="T119" s="18" t="str">
        <f t="shared" si="7"/>
        <v/>
      </c>
    </row>
    <row r="120" spans="1:20" hidden="1">
      <c r="A120" s="27"/>
      <c r="B120" s="19"/>
      <c r="C120" s="15" t="str">
        <f t="shared" si="4"/>
        <v/>
      </c>
      <c r="D120" s="28"/>
      <c r="E120" s="29"/>
      <c r="F120" s="15" t="s">
        <v>45</v>
      </c>
      <c r="G120" s="30"/>
      <c r="H120" s="24">
        <f t="shared" si="5"/>
        <v>0</v>
      </c>
      <c r="I120" s="24">
        <f>IF(G120=入力データ!$A$9,ROUNDDOWN(E120*10/110,0),
IF(G120=入力データ!$A$10,IFERROR(ROUNDDOWN(E120*10/110*L120*M120/Q120,0),0)+IFERROR(ROUNDDOWN(E120*8/108*L120*O120/Q120,0),0),
IF(G120=入力データ!$A$11,IFERROR(ROUNDDOWN(E120*10/110*M120/Q120,0),0)+IFERROR(ROUNDDOWN(E120*10/110*L120*N120/Q120,0),0)+IFERROR(ROUNDDOWN(E120*8/108*O120/Q120,0),0)+IFERROR(ROUNDDOWN(E120*8/108*L120*P120/Q120,0),0),0)))</f>
        <v>0</v>
      </c>
      <c r="J120" s="35"/>
      <c r="K120" s="35"/>
      <c r="L120" s="32" t="str">
        <f t="shared" si="6"/>
        <v/>
      </c>
      <c r="M120" s="31"/>
      <c r="N120" s="31"/>
      <c r="O120" s="31"/>
      <c r="P120" s="31"/>
      <c r="Q120" s="31"/>
      <c r="R120" s="33"/>
      <c r="S120" s="34"/>
      <c r="T120" s="18" t="str">
        <f t="shared" si="7"/>
        <v/>
      </c>
    </row>
    <row r="121" spans="1:20" hidden="1">
      <c r="A121" s="27"/>
      <c r="B121" s="19"/>
      <c r="C121" s="15" t="str">
        <f t="shared" si="4"/>
        <v/>
      </c>
      <c r="D121" s="28"/>
      <c r="E121" s="29"/>
      <c r="F121" s="15" t="s">
        <v>45</v>
      </c>
      <c r="G121" s="30"/>
      <c r="H121" s="24">
        <f t="shared" si="5"/>
        <v>0</v>
      </c>
      <c r="I121" s="24">
        <f>IF(G121=入力データ!$A$9,ROUNDDOWN(E121*10/110,0),
IF(G121=入力データ!$A$10,IFERROR(ROUNDDOWN(E121*10/110*L121*M121/Q121,0),0)+IFERROR(ROUNDDOWN(E121*8/108*L121*O121/Q121,0),0),
IF(G121=入力データ!$A$11,IFERROR(ROUNDDOWN(E121*10/110*M121/Q121,0),0)+IFERROR(ROUNDDOWN(E121*10/110*L121*N121/Q121,0),0)+IFERROR(ROUNDDOWN(E121*8/108*O121/Q121,0),0)+IFERROR(ROUNDDOWN(E121*8/108*L121*P121/Q121,0),0),0)))</f>
        <v>0</v>
      </c>
      <c r="J121" s="35"/>
      <c r="K121" s="35"/>
      <c r="L121" s="32" t="str">
        <f t="shared" si="6"/>
        <v/>
      </c>
      <c r="M121" s="31"/>
      <c r="N121" s="31"/>
      <c r="O121" s="31"/>
      <c r="P121" s="31"/>
      <c r="Q121" s="31"/>
      <c r="R121" s="33"/>
      <c r="S121" s="34"/>
      <c r="T121" s="18" t="str">
        <f t="shared" si="7"/>
        <v/>
      </c>
    </row>
    <row r="122" spans="1:20" hidden="1">
      <c r="A122" s="27"/>
      <c r="B122" s="19"/>
      <c r="C122" s="15" t="str">
        <f t="shared" si="4"/>
        <v/>
      </c>
      <c r="D122" s="28"/>
      <c r="E122" s="29"/>
      <c r="F122" s="15" t="s">
        <v>45</v>
      </c>
      <c r="G122" s="30"/>
      <c r="H122" s="24">
        <f t="shared" si="5"/>
        <v>0</v>
      </c>
      <c r="I122" s="24">
        <f>IF(G122=入力データ!$A$9,ROUNDDOWN(E122*10/110,0),
IF(G122=入力データ!$A$10,IFERROR(ROUNDDOWN(E122*10/110*L122*M122/Q122,0),0)+IFERROR(ROUNDDOWN(E122*8/108*L122*O122/Q122,0),0),
IF(G122=入力データ!$A$11,IFERROR(ROUNDDOWN(E122*10/110*M122/Q122,0),0)+IFERROR(ROUNDDOWN(E122*10/110*L122*N122/Q122,0),0)+IFERROR(ROUNDDOWN(E122*8/108*O122/Q122,0),0)+IFERROR(ROUNDDOWN(E122*8/108*L122*P122/Q122,0),0),0)))</f>
        <v>0</v>
      </c>
      <c r="J122" s="35"/>
      <c r="K122" s="35"/>
      <c r="L122" s="32" t="str">
        <f t="shared" si="6"/>
        <v/>
      </c>
      <c r="M122" s="31"/>
      <c r="N122" s="31"/>
      <c r="O122" s="31"/>
      <c r="P122" s="31"/>
      <c r="Q122" s="31"/>
      <c r="R122" s="33"/>
      <c r="S122" s="34"/>
      <c r="T122" s="18" t="str">
        <f t="shared" si="7"/>
        <v/>
      </c>
    </row>
    <row r="123" spans="1:20" hidden="1">
      <c r="A123" s="27"/>
      <c r="B123" s="19"/>
      <c r="C123" s="15" t="str">
        <f t="shared" si="4"/>
        <v/>
      </c>
      <c r="D123" s="28"/>
      <c r="E123" s="29"/>
      <c r="F123" s="15" t="s">
        <v>45</v>
      </c>
      <c r="G123" s="30"/>
      <c r="H123" s="24">
        <f t="shared" si="5"/>
        <v>0</v>
      </c>
      <c r="I123" s="24">
        <f>IF(G123=入力データ!$A$9,ROUNDDOWN(E123*10/110,0),
IF(G123=入力データ!$A$10,IFERROR(ROUNDDOWN(E123*10/110*L123*M123/Q123,0),0)+IFERROR(ROUNDDOWN(E123*8/108*L123*O123/Q123,0),0),
IF(G123=入力データ!$A$11,IFERROR(ROUNDDOWN(E123*10/110*M123/Q123,0),0)+IFERROR(ROUNDDOWN(E123*10/110*L123*N123/Q123,0),0)+IFERROR(ROUNDDOWN(E123*8/108*O123/Q123,0),0)+IFERROR(ROUNDDOWN(E123*8/108*L123*P123/Q123,0),0),0)))</f>
        <v>0</v>
      </c>
      <c r="J123" s="35"/>
      <c r="K123" s="35"/>
      <c r="L123" s="32" t="str">
        <f t="shared" si="6"/>
        <v/>
      </c>
      <c r="M123" s="31"/>
      <c r="N123" s="31"/>
      <c r="O123" s="31"/>
      <c r="P123" s="31"/>
      <c r="Q123" s="31"/>
      <c r="R123" s="33"/>
      <c r="S123" s="34"/>
      <c r="T123" s="18" t="str">
        <f t="shared" si="7"/>
        <v/>
      </c>
    </row>
    <row r="124" spans="1:20" hidden="1">
      <c r="A124" s="27"/>
      <c r="B124" s="19"/>
      <c r="C124" s="15" t="str">
        <f t="shared" si="4"/>
        <v/>
      </c>
      <c r="D124" s="28"/>
      <c r="E124" s="29"/>
      <c r="F124" s="15" t="s">
        <v>45</v>
      </c>
      <c r="G124" s="30"/>
      <c r="H124" s="24">
        <f t="shared" si="5"/>
        <v>0</v>
      </c>
      <c r="I124" s="24">
        <f>IF(G124=入力データ!$A$9,ROUNDDOWN(E124*10/110,0),
IF(G124=入力データ!$A$10,IFERROR(ROUNDDOWN(E124*10/110*L124*M124/Q124,0),0)+IFERROR(ROUNDDOWN(E124*8/108*L124*O124/Q124,0),0),
IF(G124=入力データ!$A$11,IFERROR(ROUNDDOWN(E124*10/110*M124/Q124,0),0)+IFERROR(ROUNDDOWN(E124*10/110*L124*N124/Q124,0),0)+IFERROR(ROUNDDOWN(E124*8/108*O124/Q124,0),0)+IFERROR(ROUNDDOWN(E124*8/108*L124*P124/Q124,0),0),0)))</f>
        <v>0</v>
      </c>
      <c r="J124" s="35"/>
      <c r="K124" s="35"/>
      <c r="L124" s="32" t="str">
        <f t="shared" si="6"/>
        <v/>
      </c>
      <c r="M124" s="31"/>
      <c r="N124" s="31"/>
      <c r="O124" s="31"/>
      <c r="P124" s="31"/>
      <c r="Q124" s="31"/>
      <c r="R124" s="33"/>
      <c r="S124" s="34"/>
      <c r="T124" s="18" t="str">
        <f t="shared" si="7"/>
        <v/>
      </c>
    </row>
    <row r="125" spans="1:20" hidden="1">
      <c r="A125" s="27"/>
      <c r="B125" s="19"/>
      <c r="C125" s="15" t="str">
        <f t="shared" si="4"/>
        <v/>
      </c>
      <c r="D125" s="28"/>
      <c r="E125" s="29"/>
      <c r="F125" s="15" t="s">
        <v>45</v>
      </c>
      <c r="G125" s="30"/>
      <c r="H125" s="24">
        <f t="shared" si="5"/>
        <v>0</v>
      </c>
      <c r="I125" s="24">
        <f>IF(G125=入力データ!$A$9,ROUNDDOWN(E125*10/110,0),
IF(G125=入力データ!$A$10,IFERROR(ROUNDDOWN(E125*10/110*L125*M125/Q125,0),0)+IFERROR(ROUNDDOWN(E125*8/108*L125*O125/Q125,0),0),
IF(G125=入力データ!$A$11,IFERROR(ROUNDDOWN(E125*10/110*M125/Q125,0),0)+IFERROR(ROUNDDOWN(E125*10/110*L125*N125/Q125,0),0)+IFERROR(ROUNDDOWN(E125*8/108*O125/Q125,0),0)+IFERROR(ROUNDDOWN(E125*8/108*L125*P125/Q125,0),0),0)))</f>
        <v>0</v>
      </c>
      <c r="J125" s="35"/>
      <c r="K125" s="35"/>
      <c r="L125" s="32" t="str">
        <f t="shared" si="6"/>
        <v/>
      </c>
      <c r="M125" s="31"/>
      <c r="N125" s="31"/>
      <c r="O125" s="31"/>
      <c r="P125" s="31"/>
      <c r="Q125" s="31"/>
      <c r="R125" s="33"/>
      <c r="S125" s="34"/>
      <c r="T125" s="18" t="str">
        <f t="shared" si="7"/>
        <v/>
      </c>
    </row>
    <row r="126" spans="1:20" hidden="1">
      <c r="A126" s="27"/>
      <c r="B126" s="19"/>
      <c r="C126" s="15" t="str">
        <f t="shared" si="4"/>
        <v/>
      </c>
      <c r="D126" s="28"/>
      <c r="E126" s="29"/>
      <c r="F126" s="15" t="s">
        <v>45</v>
      </c>
      <c r="G126" s="30"/>
      <c r="H126" s="24">
        <f t="shared" si="5"/>
        <v>0</v>
      </c>
      <c r="I126" s="24">
        <f>IF(G126=入力データ!$A$9,ROUNDDOWN(E126*10/110,0),
IF(G126=入力データ!$A$10,IFERROR(ROUNDDOWN(E126*10/110*L126*M126/Q126,0),0)+IFERROR(ROUNDDOWN(E126*8/108*L126*O126/Q126,0),0),
IF(G126=入力データ!$A$11,IFERROR(ROUNDDOWN(E126*10/110*M126/Q126,0),0)+IFERROR(ROUNDDOWN(E126*10/110*L126*N126/Q126,0),0)+IFERROR(ROUNDDOWN(E126*8/108*O126/Q126,0),0)+IFERROR(ROUNDDOWN(E126*8/108*L126*P126/Q126,0),0),0)))</f>
        <v>0</v>
      </c>
      <c r="J126" s="35"/>
      <c r="K126" s="35"/>
      <c r="L126" s="32" t="str">
        <f t="shared" si="6"/>
        <v/>
      </c>
      <c r="M126" s="31"/>
      <c r="N126" s="31"/>
      <c r="O126" s="31"/>
      <c r="P126" s="31"/>
      <c r="Q126" s="31"/>
      <c r="R126" s="33"/>
      <c r="S126" s="34"/>
      <c r="T126" s="18" t="str">
        <f t="shared" si="7"/>
        <v/>
      </c>
    </row>
    <row r="127" spans="1:20" hidden="1">
      <c r="A127" s="27"/>
      <c r="B127" s="19"/>
      <c r="C127" s="15" t="str">
        <f t="shared" si="4"/>
        <v/>
      </c>
      <c r="D127" s="28"/>
      <c r="E127" s="29"/>
      <c r="F127" s="15" t="s">
        <v>45</v>
      </c>
      <c r="G127" s="30"/>
      <c r="H127" s="24">
        <f t="shared" si="5"/>
        <v>0</v>
      </c>
      <c r="I127" s="24">
        <f>IF(G127=入力データ!$A$9,ROUNDDOWN(E127*10/110,0),
IF(G127=入力データ!$A$10,IFERROR(ROUNDDOWN(E127*10/110*L127*M127/Q127,0),0)+IFERROR(ROUNDDOWN(E127*8/108*L127*O127/Q127,0),0),
IF(G127=入力データ!$A$11,IFERROR(ROUNDDOWN(E127*10/110*M127/Q127,0),0)+IFERROR(ROUNDDOWN(E127*10/110*L127*N127/Q127,0),0)+IFERROR(ROUNDDOWN(E127*8/108*O127/Q127,0),0)+IFERROR(ROUNDDOWN(E127*8/108*L127*P127/Q127,0),0),0)))</f>
        <v>0</v>
      </c>
      <c r="J127" s="35"/>
      <c r="K127" s="35"/>
      <c r="L127" s="32" t="str">
        <f t="shared" si="6"/>
        <v/>
      </c>
      <c r="M127" s="31"/>
      <c r="N127" s="31"/>
      <c r="O127" s="31"/>
      <c r="P127" s="31"/>
      <c r="Q127" s="31"/>
      <c r="R127" s="33"/>
      <c r="S127" s="34"/>
      <c r="T127" s="18" t="str">
        <f t="shared" si="7"/>
        <v/>
      </c>
    </row>
    <row r="128" spans="1:20" hidden="1">
      <c r="A128" s="27"/>
      <c r="B128" s="19"/>
      <c r="C128" s="15" t="str">
        <f t="shared" si="4"/>
        <v/>
      </c>
      <c r="D128" s="28"/>
      <c r="E128" s="29"/>
      <c r="F128" s="15" t="s">
        <v>45</v>
      </c>
      <c r="G128" s="30"/>
      <c r="H128" s="24">
        <f t="shared" si="5"/>
        <v>0</v>
      </c>
      <c r="I128" s="24">
        <f>IF(G128=入力データ!$A$9,ROUNDDOWN(E128*10/110,0),
IF(G128=入力データ!$A$10,IFERROR(ROUNDDOWN(E128*10/110*L128*M128/Q128,0),0)+IFERROR(ROUNDDOWN(E128*8/108*L128*O128/Q128,0),0),
IF(G128=入力データ!$A$11,IFERROR(ROUNDDOWN(E128*10/110*M128/Q128,0),0)+IFERROR(ROUNDDOWN(E128*10/110*L128*N128/Q128,0),0)+IFERROR(ROUNDDOWN(E128*8/108*O128/Q128,0),0)+IFERROR(ROUNDDOWN(E128*8/108*L128*P128/Q128,0),0),0)))</f>
        <v>0</v>
      </c>
      <c r="J128" s="35"/>
      <c r="K128" s="35"/>
      <c r="L128" s="32" t="str">
        <f t="shared" si="6"/>
        <v/>
      </c>
      <c r="M128" s="31"/>
      <c r="N128" s="31"/>
      <c r="O128" s="31"/>
      <c r="P128" s="31"/>
      <c r="Q128" s="31"/>
      <c r="R128" s="33"/>
      <c r="S128" s="34"/>
      <c r="T128" s="18" t="str">
        <f t="shared" si="7"/>
        <v/>
      </c>
    </row>
    <row r="129" spans="1:20" hidden="1">
      <c r="A129" s="27"/>
      <c r="B129" s="19"/>
      <c r="C129" s="15" t="str">
        <f t="shared" si="4"/>
        <v/>
      </c>
      <c r="D129" s="28"/>
      <c r="E129" s="29"/>
      <c r="F129" s="15" t="s">
        <v>45</v>
      </c>
      <c r="G129" s="30"/>
      <c r="H129" s="24">
        <f t="shared" si="5"/>
        <v>0</v>
      </c>
      <c r="I129" s="24">
        <f>IF(G129=入力データ!$A$9,ROUNDDOWN(E129*10/110,0),
IF(G129=入力データ!$A$10,IFERROR(ROUNDDOWN(E129*10/110*L129*M129/Q129,0),0)+IFERROR(ROUNDDOWN(E129*8/108*L129*O129/Q129,0),0),
IF(G129=入力データ!$A$11,IFERROR(ROUNDDOWN(E129*10/110*M129/Q129,0),0)+IFERROR(ROUNDDOWN(E129*10/110*L129*N129/Q129,0),0)+IFERROR(ROUNDDOWN(E129*8/108*O129/Q129,0),0)+IFERROR(ROUNDDOWN(E129*8/108*L129*P129/Q129,0),0),0)))</f>
        <v>0</v>
      </c>
      <c r="J129" s="35"/>
      <c r="K129" s="35"/>
      <c r="L129" s="32" t="str">
        <f t="shared" si="6"/>
        <v/>
      </c>
      <c r="M129" s="31"/>
      <c r="N129" s="31"/>
      <c r="O129" s="31"/>
      <c r="P129" s="31"/>
      <c r="Q129" s="31"/>
      <c r="R129" s="33"/>
      <c r="S129" s="34"/>
      <c r="T129" s="18" t="str">
        <f t="shared" si="7"/>
        <v/>
      </c>
    </row>
    <row r="130" spans="1:20" hidden="1">
      <c r="A130" s="27"/>
      <c r="B130" s="19"/>
      <c r="C130" s="15" t="str">
        <f t="shared" si="4"/>
        <v/>
      </c>
      <c r="D130" s="28"/>
      <c r="E130" s="29"/>
      <c r="F130" s="15" t="s">
        <v>45</v>
      </c>
      <c r="G130" s="30"/>
      <c r="H130" s="24">
        <f t="shared" si="5"/>
        <v>0</v>
      </c>
      <c r="I130" s="24">
        <f>IF(G130=入力データ!$A$9,ROUNDDOWN(E130*10/110,0),
IF(G130=入力データ!$A$10,IFERROR(ROUNDDOWN(E130*10/110*L130*M130/Q130,0),0)+IFERROR(ROUNDDOWN(E130*8/108*L130*O130/Q130,0),0),
IF(G130=入力データ!$A$11,IFERROR(ROUNDDOWN(E130*10/110*M130/Q130,0),0)+IFERROR(ROUNDDOWN(E130*10/110*L130*N130/Q130,0),0)+IFERROR(ROUNDDOWN(E130*8/108*O130/Q130,0),0)+IFERROR(ROUNDDOWN(E130*8/108*L130*P130/Q130,0),0),0)))</f>
        <v>0</v>
      </c>
      <c r="J130" s="35"/>
      <c r="K130" s="35"/>
      <c r="L130" s="32" t="str">
        <f t="shared" si="6"/>
        <v/>
      </c>
      <c r="M130" s="31"/>
      <c r="N130" s="31"/>
      <c r="O130" s="31"/>
      <c r="P130" s="31"/>
      <c r="Q130" s="31"/>
      <c r="R130" s="33"/>
      <c r="S130" s="34"/>
      <c r="T130" s="18" t="str">
        <f t="shared" si="7"/>
        <v/>
      </c>
    </row>
    <row r="131" spans="1:20" hidden="1">
      <c r="A131" s="27"/>
      <c r="B131" s="19"/>
      <c r="C131" s="15" t="str">
        <f t="shared" si="4"/>
        <v/>
      </c>
      <c r="D131" s="28"/>
      <c r="E131" s="29"/>
      <c r="F131" s="15" t="s">
        <v>45</v>
      </c>
      <c r="G131" s="30"/>
      <c r="H131" s="24">
        <f t="shared" si="5"/>
        <v>0</v>
      </c>
      <c r="I131" s="24">
        <f>IF(G131=入力データ!$A$9,ROUNDDOWN(E131*10/110,0),
IF(G131=入力データ!$A$10,IFERROR(ROUNDDOWN(E131*10/110*L131*M131/Q131,0),0)+IFERROR(ROUNDDOWN(E131*8/108*L131*O131/Q131,0),0),
IF(G131=入力データ!$A$11,IFERROR(ROUNDDOWN(E131*10/110*M131/Q131,0),0)+IFERROR(ROUNDDOWN(E131*10/110*L131*N131/Q131,0),0)+IFERROR(ROUNDDOWN(E131*8/108*O131/Q131,0),0)+IFERROR(ROUNDDOWN(E131*8/108*L131*P131/Q131,0),0),0)))</f>
        <v>0</v>
      </c>
      <c r="J131" s="35"/>
      <c r="K131" s="35"/>
      <c r="L131" s="32" t="str">
        <f t="shared" si="6"/>
        <v/>
      </c>
      <c r="M131" s="31"/>
      <c r="N131" s="31"/>
      <c r="O131" s="31"/>
      <c r="P131" s="31"/>
      <c r="Q131" s="31"/>
      <c r="R131" s="33"/>
      <c r="S131" s="34"/>
      <c r="T131" s="18" t="str">
        <f t="shared" si="7"/>
        <v/>
      </c>
    </row>
    <row r="132" spans="1:20" hidden="1">
      <c r="A132" s="27"/>
      <c r="B132" s="19"/>
      <c r="C132" s="15" t="str">
        <f t="shared" si="4"/>
        <v/>
      </c>
      <c r="D132" s="28"/>
      <c r="E132" s="29"/>
      <c r="F132" s="15" t="s">
        <v>45</v>
      </c>
      <c r="G132" s="30"/>
      <c r="H132" s="24">
        <f t="shared" si="5"/>
        <v>0</v>
      </c>
      <c r="I132" s="24">
        <f>IF(G132=入力データ!$A$9,ROUNDDOWN(E132*10/110,0),
IF(G132=入力データ!$A$10,IFERROR(ROUNDDOWN(E132*10/110*L132*M132/Q132,0),0)+IFERROR(ROUNDDOWN(E132*8/108*L132*O132/Q132,0),0),
IF(G132=入力データ!$A$11,IFERROR(ROUNDDOWN(E132*10/110*M132/Q132,0),0)+IFERROR(ROUNDDOWN(E132*10/110*L132*N132/Q132,0),0)+IFERROR(ROUNDDOWN(E132*8/108*O132/Q132,0),0)+IFERROR(ROUNDDOWN(E132*8/108*L132*P132/Q132,0),0),0)))</f>
        <v>0</v>
      </c>
      <c r="J132" s="35"/>
      <c r="K132" s="35"/>
      <c r="L132" s="32" t="str">
        <f t="shared" si="6"/>
        <v/>
      </c>
      <c r="M132" s="31"/>
      <c r="N132" s="31"/>
      <c r="O132" s="31"/>
      <c r="P132" s="31"/>
      <c r="Q132" s="31"/>
      <c r="R132" s="33"/>
      <c r="S132" s="34"/>
      <c r="T132" s="18" t="str">
        <f t="shared" si="7"/>
        <v/>
      </c>
    </row>
    <row r="133" spans="1:20" hidden="1">
      <c r="A133" s="27"/>
      <c r="B133" s="19"/>
      <c r="C133" s="15" t="str">
        <f t="shared" si="4"/>
        <v/>
      </c>
      <c r="D133" s="28"/>
      <c r="E133" s="29"/>
      <c r="F133" s="15" t="s">
        <v>45</v>
      </c>
      <c r="G133" s="30"/>
      <c r="H133" s="24">
        <f t="shared" si="5"/>
        <v>0</v>
      </c>
      <c r="I133" s="24">
        <f>IF(G133=入力データ!$A$9,ROUNDDOWN(E133*10/110,0),
IF(G133=入力データ!$A$10,IFERROR(ROUNDDOWN(E133*10/110*L133*M133/Q133,0),0)+IFERROR(ROUNDDOWN(E133*8/108*L133*O133/Q133,0),0),
IF(G133=入力データ!$A$11,IFERROR(ROUNDDOWN(E133*10/110*M133/Q133,0),0)+IFERROR(ROUNDDOWN(E133*10/110*L133*N133/Q133,0),0)+IFERROR(ROUNDDOWN(E133*8/108*O133/Q133,0),0)+IFERROR(ROUNDDOWN(E133*8/108*L133*P133/Q133,0),0),0)))</f>
        <v>0</v>
      </c>
      <c r="J133" s="35"/>
      <c r="K133" s="35"/>
      <c r="L133" s="32" t="str">
        <f t="shared" si="6"/>
        <v/>
      </c>
      <c r="M133" s="31"/>
      <c r="N133" s="31"/>
      <c r="O133" s="31"/>
      <c r="P133" s="31"/>
      <c r="Q133" s="31"/>
      <c r="R133" s="33"/>
      <c r="S133" s="34"/>
      <c r="T133" s="18" t="str">
        <f t="shared" si="7"/>
        <v/>
      </c>
    </row>
    <row r="134" spans="1:20" hidden="1">
      <c r="A134" s="27"/>
      <c r="B134" s="19"/>
      <c r="C134" s="15" t="str">
        <f t="shared" si="4"/>
        <v/>
      </c>
      <c r="D134" s="28"/>
      <c r="E134" s="29"/>
      <c r="F134" s="15" t="s">
        <v>45</v>
      </c>
      <c r="G134" s="30"/>
      <c r="H134" s="24">
        <f t="shared" si="5"/>
        <v>0</v>
      </c>
      <c r="I134" s="24">
        <f>IF(G134=入力データ!$A$9,ROUNDDOWN(E134*10/110,0),
IF(G134=入力データ!$A$10,IFERROR(ROUNDDOWN(E134*10/110*L134*M134/Q134,0),0)+IFERROR(ROUNDDOWN(E134*8/108*L134*O134/Q134,0),0),
IF(G134=入力データ!$A$11,IFERROR(ROUNDDOWN(E134*10/110*M134/Q134,0),0)+IFERROR(ROUNDDOWN(E134*10/110*L134*N134/Q134,0),0)+IFERROR(ROUNDDOWN(E134*8/108*O134/Q134,0),0)+IFERROR(ROUNDDOWN(E134*8/108*L134*P134/Q134,0),0),0)))</f>
        <v>0</v>
      </c>
      <c r="J134" s="35"/>
      <c r="K134" s="35"/>
      <c r="L134" s="32" t="str">
        <f t="shared" si="6"/>
        <v/>
      </c>
      <c r="M134" s="31"/>
      <c r="N134" s="31"/>
      <c r="O134" s="31"/>
      <c r="P134" s="31"/>
      <c r="Q134" s="31"/>
      <c r="R134" s="33"/>
      <c r="S134" s="34"/>
      <c r="T134" s="18" t="str">
        <f t="shared" si="7"/>
        <v/>
      </c>
    </row>
    <row r="135" spans="1:20" hidden="1">
      <c r="A135" s="27"/>
      <c r="B135" s="19"/>
      <c r="C135" s="15" t="str">
        <f t="shared" si="4"/>
        <v/>
      </c>
      <c r="D135" s="28"/>
      <c r="E135" s="29"/>
      <c r="F135" s="15" t="s">
        <v>45</v>
      </c>
      <c r="G135" s="30"/>
      <c r="H135" s="24">
        <f t="shared" si="5"/>
        <v>0</v>
      </c>
      <c r="I135" s="24">
        <f>IF(G135=入力データ!$A$9,ROUNDDOWN(E135*10/110,0),
IF(G135=入力データ!$A$10,IFERROR(ROUNDDOWN(E135*10/110*L135*M135/Q135,0),0)+IFERROR(ROUNDDOWN(E135*8/108*L135*O135/Q135,0),0),
IF(G135=入力データ!$A$11,IFERROR(ROUNDDOWN(E135*10/110*M135/Q135,0),0)+IFERROR(ROUNDDOWN(E135*10/110*L135*N135/Q135,0),0)+IFERROR(ROUNDDOWN(E135*8/108*O135/Q135,0),0)+IFERROR(ROUNDDOWN(E135*8/108*L135*P135/Q135,0),0),0)))</f>
        <v>0</v>
      </c>
      <c r="J135" s="35"/>
      <c r="K135" s="35"/>
      <c r="L135" s="32" t="str">
        <f t="shared" si="6"/>
        <v/>
      </c>
      <c r="M135" s="31"/>
      <c r="N135" s="31"/>
      <c r="O135" s="31"/>
      <c r="P135" s="31"/>
      <c r="Q135" s="31"/>
      <c r="R135" s="33"/>
      <c r="S135" s="34"/>
      <c r="T135" s="18" t="str">
        <f t="shared" si="7"/>
        <v/>
      </c>
    </row>
    <row r="136" spans="1:20" hidden="1">
      <c r="A136" s="27"/>
      <c r="B136" s="19"/>
      <c r="C136" s="15" t="str">
        <f t="shared" si="4"/>
        <v/>
      </c>
      <c r="D136" s="28"/>
      <c r="E136" s="29"/>
      <c r="F136" s="15" t="s">
        <v>45</v>
      </c>
      <c r="G136" s="30"/>
      <c r="H136" s="24">
        <f t="shared" si="5"/>
        <v>0</v>
      </c>
      <c r="I136" s="24">
        <f>IF(G136=入力データ!$A$9,ROUNDDOWN(E136*10/110,0),
IF(G136=入力データ!$A$10,IFERROR(ROUNDDOWN(E136*10/110*L136*M136/Q136,0),0)+IFERROR(ROUNDDOWN(E136*8/108*L136*O136/Q136,0),0),
IF(G136=入力データ!$A$11,IFERROR(ROUNDDOWN(E136*10/110*M136/Q136,0),0)+IFERROR(ROUNDDOWN(E136*10/110*L136*N136/Q136,0),0)+IFERROR(ROUNDDOWN(E136*8/108*O136/Q136,0),0)+IFERROR(ROUNDDOWN(E136*8/108*L136*P136/Q136,0),0),0)))</f>
        <v>0</v>
      </c>
      <c r="J136" s="35"/>
      <c r="K136" s="35"/>
      <c r="L136" s="32" t="str">
        <f t="shared" si="6"/>
        <v/>
      </c>
      <c r="M136" s="31"/>
      <c r="N136" s="31"/>
      <c r="O136" s="31"/>
      <c r="P136" s="31"/>
      <c r="Q136" s="31"/>
      <c r="R136" s="33"/>
      <c r="S136" s="34"/>
      <c r="T136" s="18" t="str">
        <f t="shared" si="7"/>
        <v/>
      </c>
    </row>
    <row r="137" spans="1:20" hidden="1">
      <c r="A137" s="27"/>
      <c r="B137" s="19"/>
      <c r="C137" s="15" t="str">
        <f t="shared" si="4"/>
        <v/>
      </c>
      <c r="D137" s="28"/>
      <c r="E137" s="29"/>
      <c r="F137" s="15" t="s">
        <v>45</v>
      </c>
      <c r="G137" s="30"/>
      <c r="H137" s="24">
        <f t="shared" si="5"/>
        <v>0</v>
      </c>
      <c r="I137" s="24">
        <f>IF(G137=入力データ!$A$9,ROUNDDOWN(E137*10/110,0),
IF(G137=入力データ!$A$10,IFERROR(ROUNDDOWN(E137*10/110*L137*M137/Q137,0),0)+IFERROR(ROUNDDOWN(E137*8/108*L137*O137/Q137,0),0),
IF(G137=入力データ!$A$11,IFERROR(ROUNDDOWN(E137*10/110*M137/Q137,0),0)+IFERROR(ROUNDDOWN(E137*10/110*L137*N137/Q137,0),0)+IFERROR(ROUNDDOWN(E137*8/108*O137/Q137,0),0)+IFERROR(ROUNDDOWN(E137*8/108*L137*P137/Q137,0),0),0)))</f>
        <v>0</v>
      </c>
      <c r="J137" s="35"/>
      <c r="K137" s="35"/>
      <c r="L137" s="32" t="str">
        <f t="shared" si="6"/>
        <v/>
      </c>
      <c r="M137" s="31"/>
      <c r="N137" s="31"/>
      <c r="O137" s="31"/>
      <c r="P137" s="31"/>
      <c r="Q137" s="31"/>
      <c r="R137" s="33"/>
      <c r="S137" s="34"/>
      <c r="T137" s="18" t="str">
        <f t="shared" si="7"/>
        <v/>
      </c>
    </row>
    <row r="138" spans="1:20" hidden="1">
      <c r="A138" s="27"/>
      <c r="B138" s="19"/>
      <c r="C138" s="15" t="str">
        <f t="shared" si="4"/>
        <v/>
      </c>
      <c r="D138" s="28"/>
      <c r="E138" s="29"/>
      <c r="F138" s="15" t="s">
        <v>45</v>
      </c>
      <c r="G138" s="30"/>
      <c r="H138" s="24">
        <f t="shared" si="5"/>
        <v>0</v>
      </c>
      <c r="I138" s="24">
        <f>IF(G138=入力データ!$A$9,ROUNDDOWN(E138*10/110,0),
IF(G138=入力データ!$A$10,IFERROR(ROUNDDOWN(E138*10/110*L138*M138/Q138,0),0)+IFERROR(ROUNDDOWN(E138*8/108*L138*O138/Q138,0),0),
IF(G138=入力データ!$A$11,IFERROR(ROUNDDOWN(E138*10/110*M138/Q138,0),0)+IFERROR(ROUNDDOWN(E138*10/110*L138*N138/Q138,0),0)+IFERROR(ROUNDDOWN(E138*8/108*O138/Q138,0),0)+IFERROR(ROUNDDOWN(E138*8/108*L138*P138/Q138,0),0),0)))</f>
        <v>0</v>
      </c>
      <c r="J138" s="35"/>
      <c r="K138" s="35"/>
      <c r="L138" s="32" t="str">
        <f t="shared" si="6"/>
        <v/>
      </c>
      <c r="M138" s="31"/>
      <c r="N138" s="31"/>
      <c r="O138" s="31"/>
      <c r="P138" s="31"/>
      <c r="Q138" s="31"/>
      <c r="R138" s="33"/>
      <c r="S138" s="34"/>
      <c r="T138" s="18" t="str">
        <f t="shared" si="7"/>
        <v/>
      </c>
    </row>
    <row r="139" spans="1:20" hidden="1">
      <c r="A139" s="27"/>
      <c r="B139" s="19"/>
      <c r="C139" s="15" t="str">
        <f t="shared" si="4"/>
        <v/>
      </c>
      <c r="D139" s="28"/>
      <c r="E139" s="29"/>
      <c r="F139" s="15" t="s">
        <v>45</v>
      </c>
      <c r="G139" s="30"/>
      <c r="H139" s="24">
        <f t="shared" si="5"/>
        <v>0</v>
      </c>
      <c r="I139" s="24">
        <f>IF(G139=入力データ!$A$9,ROUNDDOWN(E139*10/110,0),
IF(G139=入力データ!$A$10,IFERROR(ROUNDDOWN(E139*10/110*L139*M139/Q139,0),0)+IFERROR(ROUNDDOWN(E139*8/108*L139*O139/Q139,0),0),
IF(G139=入力データ!$A$11,IFERROR(ROUNDDOWN(E139*10/110*M139/Q139,0),0)+IFERROR(ROUNDDOWN(E139*10/110*L139*N139/Q139,0),0)+IFERROR(ROUNDDOWN(E139*8/108*O139/Q139,0),0)+IFERROR(ROUNDDOWN(E139*8/108*L139*P139/Q139,0),0),0)))</f>
        <v>0</v>
      </c>
      <c r="J139" s="35"/>
      <c r="K139" s="35"/>
      <c r="L139" s="32" t="str">
        <f t="shared" si="6"/>
        <v/>
      </c>
      <c r="M139" s="31"/>
      <c r="N139" s="31"/>
      <c r="O139" s="31"/>
      <c r="P139" s="31"/>
      <c r="Q139" s="31"/>
      <c r="R139" s="33"/>
      <c r="S139" s="34"/>
      <c r="T139" s="18" t="str">
        <f t="shared" si="7"/>
        <v/>
      </c>
    </row>
    <row r="140" spans="1:20" hidden="1">
      <c r="A140" s="27"/>
      <c r="B140" s="19"/>
      <c r="C140" s="15" t="str">
        <f t="shared" si="4"/>
        <v/>
      </c>
      <c r="D140" s="28"/>
      <c r="E140" s="29"/>
      <c r="F140" s="15" t="s">
        <v>45</v>
      </c>
      <c r="G140" s="30"/>
      <c r="H140" s="24">
        <f t="shared" si="5"/>
        <v>0</v>
      </c>
      <c r="I140" s="24">
        <f>IF(G140=入力データ!$A$9,ROUNDDOWN(E140*10/110,0),
IF(G140=入力データ!$A$10,IFERROR(ROUNDDOWN(E140*10/110*L140*M140/Q140,0),0)+IFERROR(ROUNDDOWN(E140*8/108*L140*O140/Q140,0),0),
IF(G140=入力データ!$A$11,IFERROR(ROUNDDOWN(E140*10/110*M140/Q140,0),0)+IFERROR(ROUNDDOWN(E140*10/110*L140*N140/Q140,0),0)+IFERROR(ROUNDDOWN(E140*8/108*O140/Q140,0),0)+IFERROR(ROUNDDOWN(E140*8/108*L140*P140/Q140,0),0),0)))</f>
        <v>0</v>
      </c>
      <c r="J140" s="35"/>
      <c r="K140" s="35"/>
      <c r="L140" s="32" t="str">
        <f t="shared" si="6"/>
        <v/>
      </c>
      <c r="M140" s="31"/>
      <c r="N140" s="31"/>
      <c r="O140" s="31"/>
      <c r="P140" s="31"/>
      <c r="Q140" s="31"/>
      <c r="R140" s="33"/>
      <c r="S140" s="34"/>
      <c r="T140" s="18" t="str">
        <f t="shared" si="7"/>
        <v/>
      </c>
    </row>
    <row r="141" spans="1:20" hidden="1">
      <c r="A141" s="27"/>
      <c r="B141" s="19"/>
      <c r="C141" s="15" t="str">
        <f t="shared" ref="C141:C204" si="8">IF(B141="交付要綱第3条(1)の事業","３（１）ア",
IF(B141="交付要綱第3条(2)の事業","３（１）イ",
IF(B141="交付要綱第3条(3)の事業","３（１）ウ",
"")
)
)</f>
        <v/>
      </c>
      <c r="D141" s="28"/>
      <c r="E141" s="29"/>
      <c r="F141" s="15" t="s">
        <v>45</v>
      </c>
      <c r="G141" s="30"/>
      <c r="H141" s="24">
        <f t="shared" ref="H141:H204" si="9">ROUNDDOWN(I141*2/3,0)</f>
        <v>0</v>
      </c>
      <c r="I141" s="24">
        <f>IF(G141=入力データ!$A$9,ROUNDDOWN(E141*10/110,0),
IF(G141=入力データ!$A$10,IFERROR(ROUNDDOWN(E141*10/110*L141*M141/Q141,0),0)+IFERROR(ROUNDDOWN(E141*8/108*L141*O141/Q141,0),0),
IF(G141=入力データ!$A$11,IFERROR(ROUNDDOWN(E141*10/110*M141/Q141,0),0)+IFERROR(ROUNDDOWN(E141*10/110*L141*N141/Q141,0),0)+IFERROR(ROUNDDOWN(E141*8/108*O141/Q141,0),0)+IFERROR(ROUNDDOWN(E141*8/108*L141*P141/Q141,0),0),0)))</f>
        <v>0</v>
      </c>
      <c r="J141" s="35"/>
      <c r="K141" s="35"/>
      <c r="L141" s="32" t="str">
        <f t="shared" ref="L141:L204" si="10">IF(J141="","",J141/K141)</f>
        <v/>
      </c>
      <c r="M141" s="31"/>
      <c r="N141" s="31"/>
      <c r="O141" s="31"/>
      <c r="P141" s="31"/>
      <c r="Q141" s="31"/>
      <c r="R141" s="33"/>
      <c r="S141" s="34"/>
      <c r="T141" s="18" t="str">
        <f t="shared" si="7"/>
        <v/>
      </c>
    </row>
    <row r="142" spans="1:20" hidden="1">
      <c r="A142" s="27"/>
      <c r="B142" s="19"/>
      <c r="C142" s="15" t="str">
        <f t="shared" si="8"/>
        <v/>
      </c>
      <c r="D142" s="28"/>
      <c r="E142" s="29"/>
      <c r="F142" s="15" t="s">
        <v>45</v>
      </c>
      <c r="G142" s="30"/>
      <c r="H142" s="24">
        <f t="shared" si="9"/>
        <v>0</v>
      </c>
      <c r="I142" s="24">
        <f>IF(G142=入力データ!$A$9,ROUNDDOWN(E142*10/110,0),
IF(G142=入力データ!$A$10,IFERROR(ROUNDDOWN(E142*10/110*L142*M142/Q142,0),0)+IFERROR(ROUNDDOWN(E142*8/108*L142*O142/Q142,0),0),
IF(G142=入力データ!$A$11,IFERROR(ROUNDDOWN(E142*10/110*M142/Q142,0),0)+IFERROR(ROUNDDOWN(E142*10/110*L142*N142/Q142,0),0)+IFERROR(ROUNDDOWN(E142*8/108*O142/Q142,0),0)+IFERROR(ROUNDDOWN(E142*8/108*L142*P142/Q142,0),0),0)))</f>
        <v>0</v>
      </c>
      <c r="J142" s="35"/>
      <c r="K142" s="35"/>
      <c r="L142" s="32" t="str">
        <f t="shared" si="10"/>
        <v/>
      </c>
      <c r="M142" s="31"/>
      <c r="N142" s="31"/>
      <c r="O142" s="31"/>
      <c r="P142" s="31"/>
      <c r="Q142" s="31"/>
      <c r="R142" s="33"/>
      <c r="S142" s="34"/>
      <c r="T142" s="18" t="str">
        <f t="shared" ref="T142:T205" si="11">IF(AND(A142&lt;&gt;"",B142&lt;&gt;"",C142&lt;&gt;""),IF(E142="","施設への補助額が未入力です。",""),"")&amp;IF(AND(A142&lt;&gt;"",B142&lt;&gt;"",C142&lt;&gt;""),IF(G142="","返還の有無等をプルダウンから選択してください。",""),"")&amp;IF(AND(A142&lt;&gt;"",B142&lt;&gt;"",C142&lt;&gt;"",G142="返還なし（消費税の申告義務がない）",R142=""),"基準期間の課税売上高(税抜)(単位：円)が未入力です。","")&amp;IF(AND(A142&lt;&gt;"",B142&lt;&gt;"",C142&lt;&gt;"",G142="返還なし（特定収入割合が５％超）",R142=""),"特定収入割合(単位：%)が未入力です。","")&amp;IF(AND(A142&lt;&gt;"",B142&lt;&gt;"",C142&lt;&gt;"",OR(G142="返還あり（一括比例配分方式）",G142="返還あり（個別対応方式）"),J142=""),"課税対象売上が未入力です。","")&amp;IF(AND(A142&lt;&gt;"",B142&lt;&gt;"",C142&lt;&gt;"",OR(G142="返還あり（一括比例配分方式）",G142="返還あり（個別対応方式）"),K142=""),"総売上が未入力です。","")&amp;IF(AND(A142&lt;&gt;"",B142&lt;&gt;"",C142&lt;&gt;"",OR(G142="返還あり（一括比例配分方式）",G142="返還あり（個別対応方式）"),J142&gt;K142),"課税対象売上が総売上を超えています。","")&amp;IF(AND(A142&lt;&gt;"",B142&lt;&gt;"",C142&lt;&gt;"",OR(G142="返還あり（一括比例配分方式）",G142="返還あり（個別対応方式）"),Q142=""),"対象経費の総額が未入力です。","")&amp;IF(AND(A142&lt;&gt;"",B142&lt;&gt;"",C142&lt;&gt;"",OR(G142="返還あり（一括比例配分方式）",G142="返還あり（個別対応方式）"),COUNTBLANK(M142:P142)=4),"補助対象経費の課税仕入の割合が未入力です。","")&amp;IF(AND(A142&lt;&gt;"",B142&lt;&gt;"",C142&lt;&gt;"",OR(G142="返還あり（一括比例配分方式）",G142="返還あり（個別対応方式）"),SUM(M142:P142)&gt;Q142),"補助対象経費の課税仕入の割合が対象経費の総額を超えています。","")&amp;IF(AND(A142&lt;&gt;"",B142&lt;&gt;"",C142&lt;&gt;"",OR(G142="返還あり（一括比例配分方式）",G142="返還あり（個別対応方式）"),SUM(M142:P142)&lt;Q142),"補助対象経費の課税仕入の割合が対象経費の総額を下回っています、残額は非課税対応分で間違いないですか？","")</f>
        <v/>
      </c>
    </row>
    <row r="143" spans="1:20" hidden="1">
      <c r="A143" s="27"/>
      <c r="B143" s="19"/>
      <c r="C143" s="15" t="str">
        <f t="shared" si="8"/>
        <v/>
      </c>
      <c r="D143" s="28"/>
      <c r="E143" s="29"/>
      <c r="F143" s="15" t="s">
        <v>45</v>
      </c>
      <c r="G143" s="30"/>
      <c r="H143" s="24">
        <f t="shared" si="9"/>
        <v>0</v>
      </c>
      <c r="I143" s="24">
        <f>IF(G143=入力データ!$A$9,ROUNDDOWN(E143*10/110,0),
IF(G143=入力データ!$A$10,IFERROR(ROUNDDOWN(E143*10/110*L143*M143/Q143,0),0)+IFERROR(ROUNDDOWN(E143*8/108*L143*O143/Q143,0),0),
IF(G143=入力データ!$A$11,IFERROR(ROUNDDOWN(E143*10/110*M143/Q143,0),0)+IFERROR(ROUNDDOWN(E143*10/110*L143*N143/Q143,0),0)+IFERROR(ROUNDDOWN(E143*8/108*O143/Q143,0),0)+IFERROR(ROUNDDOWN(E143*8/108*L143*P143/Q143,0),0),0)))</f>
        <v>0</v>
      </c>
      <c r="J143" s="35"/>
      <c r="K143" s="35"/>
      <c r="L143" s="32" t="str">
        <f t="shared" si="10"/>
        <v/>
      </c>
      <c r="M143" s="31"/>
      <c r="N143" s="31"/>
      <c r="O143" s="31"/>
      <c r="P143" s="31"/>
      <c r="Q143" s="31"/>
      <c r="R143" s="33"/>
      <c r="S143" s="34"/>
      <c r="T143" s="18" t="str">
        <f t="shared" si="11"/>
        <v/>
      </c>
    </row>
    <row r="144" spans="1:20" hidden="1">
      <c r="A144" s="27"/>
      <c r="B144" s="19"/>
      <c r="C144" s="15" t="str">
        <f t="shared" si="8"/>
        <v/>
      </c>
      <c r="D144" s="28"/>
      <c r="E144" s="29"/>
      <c r="F144" s="15" t="s">
        <v>45</v>
      </c>
      <c r="G144" s="30"/>
      <c r="H144" s="24">
        <f t="shared" si="9"/>
        <v>0</v>
      </c>
      <c r="I144" s="24">
        <f>IF(G144=入力データ!$A$9,ROUNDDOWN(E144*10/110,0),
IF(G144=入力データ!$A$10,IFERROR(ROUNDDOWN(E144*10/110*L144*M144/Q144,0),0)+IFERROR(ROUNDDOWN(E144*8/108*L144*O144/Q144,0),0),
IF(G144=入力データ!$A$11,IFERROR(ROUNDDOWN(E144*10/110*M144/Q144,0),0)+IFERROR(ROUNDDOWN(E144*10/110*L144*N144/Q144,0),0)+IFERROR(ROUNDDOWN(E144*8/108*O144/Q144,0),0)+IFERROR(ROUNDDOWN(E144*8/108*L144*P144/Q144,0),0),0)))</f>
        <v>0</v>
      </c>
      <c r="J144" s="35"/>
      <c r="K144" s="35"/>
      <c r="L144" s="32" t="str">
        <f t="shared" si="10"/>
        <v/>
      </c>
      <c r="M144" s="31"/>
      <c r="N144" s="31"/>
      <c r="O144" s="31"/>
      <c r="P144" s="31"/>
      <c r="Q144" s="31"/>
      <c r="R144" s="33"/>
      <c r="S144" s="34"/>
      <c r="T144" s="18" t="str">
        <f t="shared" si="11"/>
        <v/>
      </c>
    </row>
    <row r="145" spans="1:20" hidden="1">
      <c r="A145" s="27"/>
      <c r="B145" s="19"/>
      <c r="C145" s="15" t="str">
        <f t="shared" si="8"/>
        <v/>
      </c>
      <c r="D145" s="28"/>
      <c r="E145" s="29"/>
      <c r="F145" s="15" t="s">
        <v>45</v>
      </c>
      <c r="G145" s="30"/>
      <c r="H145" s="24">
        <f t="shared" si="9"/>
        <v>0</v>
      </c>
      <c r="I145" s="24">
        <f>IF(G145=入力データ!$A$9,ROUNDDOWN(E145*10/110,0),
IF(G145=入力データ!$A$10,IFERROR(ROUNDDOWN(E145*10/110*L145*M145/Q145,0),0)+IFERROR(ROUNDDOWN(E145*8/108*L145*O145/Q145,0),0),
IF(G145=入力データ!$A$11,IFERROR(ROUNDDOWN(E145*10/110*M145/Q145,0),0)+IFERROR(ROUNDDOWN(E145*10/110*L145*N145/Q145,0),0)+IFERROR(ROUNDDOWN(E145*8/108*O145/Q145,0),0)+IFERROR(ROUNDDOWN(E145*8/108*L145*P145/Q145,0),0),0)))</f>
        <v>0</v>
      </c>
      <c r="J145" s="35"/>
      <c r="K145" s="35"/>
      <c r="L145" s="32" t="str">
        <f t="shared" si="10"/>
        <v/>
      </c>
      <c r="M145" s="31"/>
      <c r="N145" s="31"/>
      <c r="O145" s="31"/>
      <c r="P145" s="31"/>
      <c r="Q145" s="31"/>
      <c r="R145" s="33"/>
      <c r="S145" s="34"/>
      <c r="T145" s="18" t="str">
        <f t="shared" si="11"/>
        <v/>
      </c>
    </row>
    <row r="146" spans="1:20" hidden="1">
      <c r="A146" s="27"/>
      <c r="B146" s="19"/>
      <c r="C146" s="15" t="str">
        <f t="shared" si="8"/>
        <v/>
      </c>
      <c r="D146" s="28"/>
      <c r="E146" s="29"/>
      <c r="F146" s="15" t="s">
        <v>45</v>
      </c>
      <c r="G146" s="30"/>
      <c r="H146" s="24">
        <f t="shared" si="9"/>
        <v>0</v>
      </c>
      <c r="I146" s="24">
        <f>IF(G146=入力データ!$A$9,ROUNDDOWN(E146*10/110,0),
IF(G146=入力データ!$A$10,IFERROR(ROUNDDOWN(E146*10/110*L146*M146/Q146,0),0)+IFERROR(ROUNDDOWN(E146*8/108*L146*O146/Q146,0),0),
IF(G146=入力データ!$A$11,IFERROR(ROUNDDOWN(E146*10/110*M146/Q146,0),0)+IFERROR(ROUNDDOWN(E146*10/110*L146*N146/Q146,0),0)+IFERROR(ROUNDDOWN(E146*8/108*O146/Q146,0),0)+IFERROR(ROUNDDOWN(E146*8/108*L146*P146/Q146,0),0),0)))</f>
        <v>0</v>
      </c>
      <c r="J146" s="35"/>
      <c r="K146" s="35"/>
      <c r="L146" s="32" t="str">
        <f t="shared" si="10"/>
        <v/>
      </c>
      <c r="M146" s="31"/>
      <c r="N146" s="31"/>
      <c r="O146" s="31"/>
      <c r="P146" s="31"/>
      <c r="Q146" s="31"/>
      <c r="R146" s="33"/>
      <c r="S146" s="34"/>
      <c r="T146" s="18" t="str">
        <f t="shared" si="11"/>
        <v/>
      </c>
    </row>
    <row r="147" spans="1:20" hidden="1">
      <c r="A147" s="27"/>
      <c r="B147" s="19"/>
      <c r="C147" s="15" t="str">
        <f t="shared" si="8"/>
        <v/>
      </c>
      <c r="D147" s="28"/>
      <c r="E147" s="29"/>
      <c r="F147" s="15" t="s">
        <v>45</v>
      </c>
      <c r="G147" s="30"/>
      <c r="H147" s="24">
        <f t="shared" si="9"/>
        <v>0</v>
      </c>
      <c r="I147" s="24">
        <f>IF(G147=入力データ!$A$9,ROUNDDOWN(E147*10/110,0),
IF(G147=入力データ!$A$10,IFERROR(ROUNDDOWN(E147*10/110*L147*M147/Q147,0),0)+IFERROR(ROUNDDOWN(E147*8/108*L147*O147/Q147,0),0),
IF(G147=入力データ!$A$11,IFERROR(ROUNDDOWN(E147*10/110*M147/Q147,0),0)+IFERROR(ROUNDDOWN(E147*10/110*L147*N147/Q147,0),0)+IFERROR(ROUNDDOWN(E147*8/108*O147/Q147,0),0)+IFERROR(ROUNDDOWN(E147*8/108*L147*P147/Q147,0),0),0)))</f>
        <v>0</v>
      </c>
      <c r="J147" s="35"/>
      <c r="K147" s="35"/>
      <c r="L147" s="32" t="str">
        <f t="shared" si="10"/>
        <v/>
      </c>
      <c r="M147" s="31"/>
      <c r="N147" s="31"/>
      <c r="O147" s="31"/>
      <c r="P147" s="31"/>
      <c r="Q147" s="31"/>
      <c r="R147" s="33"/>
      <c r="S147" s="34"/>
      <c r="T147" s="18" t="str">
        <f t="shared" si="11"/>
        <v/>
      </c>
    </row>
    <row r="148" spans="1:20" hidden="1">
      <c r="A148" s="27"/>
      <c r="B148" s="19"/>
      <c r="C148" s="15" t="str">
        <f t="shared" si="8"/>
        <v/>
      </c>
      <c r="D148" s="28"/>
      <c r="E148" s="29"/>
      <c r="F148" s="15" t="s">
        <v>45</v>
      </c>
      <c r="G148" s="30"/>
      <c r="H148" s="24">
        <f t="shared" si="9"/>
        <v>0</v>
      </c>
      <c r="I148" s="24">
        <f>IF(G148=入力データ!$A$9,ROUNDDOWN(E148*10/110,0),
IF(G148=入力データ!$A$10,IFERROR(ROUNDDOWN(E148*10/110*L148*M148/Q148,0),0)+IFERROR(ROUNDDOWN(E148*8/108*L148*O148/Q148,0),0),
IF(G148=入力データ!$A$11,IFERROR(ROUNDDOWN(E148*10/110*M148/Q148,0),0)+IFERROR(ROUNDDOWN(E148*10/110*L148*N148/Q148,0),0)+IFERROR(ROUNDDOWN(E148*8/108*O148/Q148,0),0)+IFERROR(ROUNDDOWN(E148*8/108*L148*P148/Q148,0),0),0)))</f>
        <v>0</v>
      </c>
      <c r="J148" s="35"/>
      <c r="K148" s="35"/>
      <c r="L148" s="32" t="str">
        <f t="shared" si="10"/>
        <v/>
      </c>
      <c r="M148" s="31"/>
      <c r="N148" s="31"/>
      <c r="O148" s="31"/>
      <c r="P148" s="31"/>
      <c r="Q148" s="31"/>
      <c r="R148" s="33"/>
      <c r="S148" s="34"/>
      <c r="T148" s="18" t="str">
        <f t="shared" si="11"/>
        <v/>
      </c>
    </row>
    <row r="149" spans="1:20" hidden="1">
      <c r="A149" s="27"/>
      <c r="B149" s="19"/>
      <c r="C149" s="15" t="str">
        <f t="shared" si="8"/>
        <v/>
      </c>
      <c r="D149" s="28"/>
      <c r="E149" s="29"/>
      <c r="F149" s="15" t="s">
        <v>45</v>
      </c>
      <c r="G149" s="30"/>
      <c r="H149" s="24">
        <f t="shared" si="9"/>
        <v>0</v>
      </c>
      <c r="I149" s="24">
        <f>IF(G149=入力データ!$A$9,ROUNDDOWN(E149*10/110,0),
IF(G149=入力データ!$A$10,IFERROR(ROUNDDOWN(E149*10/110*L149*M149/Q149,0),0)+IFERROR(ROUNDDOWN(E149*8/108*L149*O149/Q149,0),0),
IF(G149=入力データ!$A$11,IFERROR(ROUNDDOWN(E149*10/110*M149/Q149,0),0)+IFERROR(ROUNDDOWN(E149*10/110*L149*N149/Q149,0),0)+IFERROR(ROUNDDOWN(E149*8/108*O149/Q149,0),0)+IFERROR(ROUNDDOWN(E149*8/108*L149*P149/Q149,0),0),0)))</f>
        <v>0</v>
      </c>
      <c r="J149" s="35"/>
      <c r="K149" s="35"/>
      <c r="L149" s="32" t="str">
        <f t="shared" si="10"/>
        <v/>
      </c>
      <c r="M149" s="31"/>
      <c r="N149" s="31"/>
      <c r="O149" s="31"/>
      <c r="P149" s="31"/>
      <c r="Q149" s="31"/>
      <c r="R149" s="33"/>
      <c r="S149" s="34"/>
      <c r="T149" s="18" t="str">
        <f t="shared" si="11"/>
        <v/>
      </c>
    </row>
    <row r="150" spans="1:20" hidden="1">
      <c r="A150" s="27"/>
      <c r="B150" s="19"/>
      <c r="C150" s="15" t="str">
        <f t="shared" si="8"/>
        <v/>
      </c>
      <c r="D150" s="28"/>
      <c r="E150" s="29"/>
      <c r="F150" s="15" t="s">
        <v>45</v>
      </c>
      <c r="G150" s="30"/>
      <c r="H150" s="24">
        <f t="shared" si="9"/>
        <v>0</v>
      </c>
      <c r="I150" s="24">
        <f>IF(G150=入力データ!$A$9,ROUNDDOWN(E150*10/110,0),
IF(G150=入力データ!$A$10,IFERROR(ROUNDDOWN(E150*10/110*L150*M150/Q150,0),0)+IFERROR(ROUNDDOWN(E150*8/108*L150*O150/Q150,0),0),
IF(G150=入力データ!$A$11,IFERROR(ROUNDDOWN(E150*10/110*M150/Q150,0),0)+IFERROR(ROUNDDOWN(E150*10/110*L150*N150/Q150,0),0)+IFERROR(ROUNDDOWN(E150*8/108*O150/Q150,0),0)+IFERROR(ROUNDDOWN(E150*8/108*L150*P150/Q150,0),0),0)))</f>
        <v>0</v>
      </c>
      <c r="J150" s="35"/>
      <c r="K150" s="35"/>
      <c r="L150" s="32" t="str">
        <f t="shared" si="10"/>
        <v/>
      </c>
      <c r="M150" s="31"/>
      <c r="N150" s="31"/>
      <c r="O150" s="31"/>
      <c r="P150" s="31"/>
      <c r="Q150" s="31"/>
      <c r="R150" s="33"/>
      <c r="S150" s="34"/>
      <c r="T150" s="18" t="str">
        <f t="shared" si="11"/>
        <v/>
      </c>
    </row>
    <row r="151" spans="1:20" hidden="1">
      <c r="A151" s="27"/>
      <c r="B151" s="19"/>
      <c r="C151" s="15" t="str">
        <f t="shared" si="8"/>
        <v/>
      </c>
      <c r="D151" s="28"/>
      <c r="E151" s="29"/>
      <c r="F151" s="15" t="s">
        <v>45</v>
      </c>
      <c r="G151" s="30"/>
      <c r="H151" s="24">
        <f>ROUNDDOWN(I151*2/3,0)</f>
        <v>0</v>
      </c>
      <c r="I151" s="24">
        <f>IF(G151=入力データ!$A$9,ROUNDDOWN(E151*10/110,0),
IF(G151=入力データ!$A$10,IFERROR(ROUNDDOWN(E151*10/110*L151*M151/Q151,0),0)+IFERROR(ROUNDDOWN(E151*8/108*L151*O151/Q151,0),0),
IF(G151=入力データ!$A$11,IFERROR(ROUNDDOWN(E151*10/110*M151/Q151,0),0)+IFERROR(ROUNDDOWN(E151*10/110*L151*N151/Q151,0),0)+IFERROR(ROUNDDOWN(E151*8/108*O151/Q151,0),0)+IFERROR(ROUNDDOWN(E151*8/108*L151*P151/Q151,0),0),0)))</f>
        <v>0</v>
      </c>
      <c r="J151" s="35"/>
      <c r="K151" s="35"/>
      <c r="L151" s="32" t="str">
        <f t="shared" si="10"/>
        <v/>
      </c>
      <c r="M151" s="31"/>
      <c r="N151" s="31"/>
      <c r="O151" s="31"/>
      <c r="P151" s="31"/>
      <c r="Q151" s="31"/>
      <c r="R151" s="33"/>
      <c r="S151" s="34"/>
      <c r="T151" s="18" t="str">
        <f t="shared" si="11"/>
        <v/>
      </c>
    </row>
    <row r="152" spans="1:20" hidden="1">
      <c r="A152" s="27"/>
      <c r="B152" s="19"/>
      <c r="C152" s="15" t="str">
        <f t="shared" si="8"/>
        <v/>
      </c>
      <c r="D152" s="28"/>
      <c r="E152" s="29"/>
      <c r="F152" s="15" t="s">
        <v>45</v>
      </c>
      <c r="G152" s="30"/>
      <c r="H152" s="24">
        <f t="shared" si="9"/>
        <v>0</v>
      </c>
      <c r="I152" s="24">
        <f>IF(G152=入力データ!$A$9,ROUNDDOWN(E152*10/110,0),
IF(G152=入力データ!$A$10,IFERROR(ROUNDDOWN(E152*10/110*L152*M152/Q152,0),0)+IFERROR(ROUNDDOWN(E152*8/108*L152*O152/Q152,0),0),
IF(G152=入力データ!$A$11,IFERROR(ROUNDDOWN(E152*10/110*M152/Q152,0),0)+IFERROR(ROUNDDOWN(E152*10/110*L152*N152/Q152,0),0)+IFERROR(ROUNDDOWN(E152*8/108*O152/Q152,0),0)+IFERROR(ROUNDDOWN(E152*8/108*L152*P152/Q152,0),0),0)))</f>
        <v>0</v>
      </c>
      <c r="J152" s="35"/>
      <c r="K152" s="35"/>
      <c r="L152" s="32" t="str">
        <f t="shared" si="10"/>
        <v/>
      </c>
      <c r="M152" s="31"/>
      <c r="N152" s="31"/>
      <c r="O152" s="31"/>
      <c r="P152" s="31"/>
      <c r="Q152" s="31"/>
      <c r="R152" s="33"/>
      <c r="S152" s="34"/>
      <c r="T152" s="18" t="str">
        <f t="shared" si="11"/>
        <v/>
      </c>
    </row>
    <row r="153" spans="1:20" hidden="1">
      <c r="A153" s="27"/>
      <c r="B153" s="19"/>
      <c r="C153" s="15" t="str">
        <f t="shared" si="8"/>
        <v/>
      </c>
      <c r="D153" s="28"/>
      <c r="E153" s="29"/>
      <c r="F153" s="15" t="s">
        <v>45</v>
      </c>
      <c r="G153" s="30"/>
      <c r="H153" s="24">
        <f t="shared" si="9"/>
        <v>0</v>
      </c>
      <c r="I153" s="24">
        <f>IF(G153=入力データ!$A$9,ROUNDDOWN(E153*10/110,0),
IF(G153=入力データ!$A$10,IFERROR(ROUNDDOWN(E153*10/110*L153*M153/Q153,0),0)+IFERROR(ROUNDDOWN(E153*8/108*L153*O153/Q153,0),0),
IF(G153=入力データ!$A$11,IFERROR(ROUNDDOWN(E153*10/110*M153/Q153,0),0)+IFERROR(ROUNDDOWN(E153*10/110*L153*N153/Q153,0),0)+IFERROR(ROUNDDOWN(E153*8/108*O153/Q153,0),0)+IFERROR(ROUNDDOWN(E153*8/108*L153*P153/Q153,0),0),0)))</f>
        <v>0</v>
      </c>
      <c r="J153" s="35"/>
      <c r="K153" s="35"/>
      <c r="L153" s="32" t="str">
        <f t="shared" si="10"/>
        <v/>
      </c>
      <c r="M153" s="31"/>
      <c r="N153" s="31"/>
      <c r="O153" s="31"/>
      <c r="P153" s="31"/>
      <c r="Q153" s="31"/>
      <c r="R153" s="33"/>
      <c r="S153" s="34"/>
      <c r="T153" s="18" t="str">
        <f t="shared" si="11"/>
        <v/>
      </c>
    </row>
    <row r="154" spans="1:20" hidden="1">
      <c r="A154" s="27"/>
      <c r="B154" s="19"/>
      <c r="C154" s="15" t="str">
        <f t="shared" si="8"/>
        <v/>
      </c>
      <c r="D154" s="28"/>
      <c r="E154" s="29"/>
      <c r="F154" s="15" t="s">
        <v>45</v>
      </c>
      <c r="G154" s="30"/>
      <c r="H154" s="24">
        <f t="shared" si="9"/>
        <v>0</v>
      </c>
      <c r="I154" s="24">
        <f>IF(G154=入力データ!$A$9,ROUNDDOWN(E154*10/110,0),
IF(G154=入力データ!$A$10,IFERROR(ROUNDDOWN(E154*10/110*L154*M154/Q154,0),0)+IFERROR(ROUNDDOWN(E154*8/108*L154*O154/Q154,0),0),
IF(G154=入力データ!$A$11,IFERROR(ROUNDDOWN(E154*10/110*M154/Q154,0),0)+IFERROR(ROUNDDOWN(E154*10/110*L154*N154/Q154,0),0)+IFERROR(ROUNDDOWN(E154*8/108*O154/Q154,0),0)+IFERROR(ROUNDDOWN(E154*8/108*L154*P154/Q154,0),0),0)))</f>
        <v>0</v>
      </c>
      <c r="J154" s="35"/>
      <c r="K154" s="35"/>
      <c r="L154" s="32" t="str">
        <f t="shared" si="10"/>
        <v/>
      </c>
      <c r="M154" s="31"/>
      <c r="N154" s="31"/>
      <c r="O154" s="31"/>
      <c r="P154" s="31"/>
      <c r="Q154" s="31"/>
      <c r="R154" s="33"/>
      <c r="S154" s="34"/>
      <c r="T154" s="18" t="str">
        <f t="shared" si="11"/>
        <v/>
      </c>
    </row>
    <row r="155" spans="1:20" hidden="1">
      <c r="A155" s="27"/>
      <c r="B155" s="19"/>
      <c r="C155" s="15" t="str">
        <f t="shared" si="8"/>
        <v/>
      </c>
      <c r="D155" s="28"/>
      <c r="E155" s="29"/>
      <c r="F155" s="15" t="s">
        <v>45</v>
      </c>
      <c r="G155" s="30"/>
      <c r="H155" s="24">
        <f t="shared" si="9"/>
        <v>0</v>
      </c>
      <c r="I155" s="24">
        <f>IF(G155=入力データ!$A$9,ROUNDDOWN(E155*10/110,0),
IF(G155=入力データ!$A$10,IFERROR(ROUNDDOWN(E155*10/110*L155*M155/Q155,0),0)+IFERROR(ROUNDDOWN(E155*8/108*L155*O155/Q155,0),0),
IF(G155=入力データ!$A$11,IFERROR(ROUNDDOWN(E155*10/110*M155/Q155,0),0)+IFERROR(ROUNDDOWN(E155*10/110*L155*N155/Q155,0),0)+IFERROR(ROUNDDOWN(E155*8/108*O155/Q155,0),0)+IFERROR(ROUNDDOWN(E155*8/108*L155*P155/Q155,0),0),0)))</f>
        <v>0</v>
      </c>
      <c r="J155" s="35"/>
      <c r="K155" s="35"/>
      <c r="L155" s="32" t="str">
        <f t="shared" si="10"/>
        <v/>
      </c>
      <c r="M155" s="31"/>
      <c r="N155" s="31"/>
      <c r="O155" s="31"/>
      <c r="P155" s="31"/>
      <c r="Q155" s="31"/>
      <c r="R155" s="33"/>
      <c r="S155" s="34"/>
      <c r="T155" s="18" t="str">
        <f t="shared" si="11"/>
        <v/>
      </c>
    </row>
    <row r="156" spans="1:20" hidden="1">
      <c r="A156" s="27"/>
      <c r="B156" s="19"/>
      <c r="C156" s="15" t="str">
        <f t="shared" si="8"/>
        <v/>
      </c>
      <c r="D156" s="28"/>
      <c r="E156" s="29"/>
      <c r="F156" s="15" t="s">
        <v>45</v>
      </c>
      <c r="G156" s="30"/>
      <c r="H156" s="24">
        <f t="shared" si="9"/>
        <v>0</v>
      </c>
      <c r="I156" s="24">
        <f>IF(G156=入力データ!$A$9,ROUNDDOWN(E156*10/110,0),
IF(G156=入力データ!$A$10,IFERROR(ROUNDDOWN(E156*10/110*L156*M156/Q156,0),0)+IFERROR(ROUNDDOWN(E156*8/108*L156*O156/Q156,0),0),
IF(G156=入力データ!$A$11,IFERROR(ROUNDDOWN(E156*10/110*M156/Q156,0),0)+IFERROR(ROUNDDOWN(E156*10/110*L156*N156/Q156,0),0)+IFERROR(ROUNDDOWN(E156*8/108*O156/Q156,0),0)+IFERROR(ROUNDDOWN(E156*8/108*L156*P156/Q156,0),0),0)))</f>
        <v>0</v>
      </c>
      <c r="J156" s="35"/>
      <c r="K156" s="35"/>
      <c r="L156" s="32" t="str">
        <f t="shared" si="10"/>
        <v/>
      </c>
      <c r="M156" s="31"/>
      <c r="N156" s="31"/>
      <c r="O156" s="31"/>
      <c r="P156" s="31"/>
      <c r="Q156" s="31"/>
      <c r="R156" s="33"/>
      <c r="S156" s="34"/>
      <c r="T156" s="18" t="str">
        <f t="shared" si="11"/>
        <v/>
      </c>
    </row>
    <row r="157" spans="1:20" hidden="1">
      <c r="A157" s="27"/>
      <c r="B157" s="19"/>
      <c r="C157" s="15" t="str">
        <f t="shared" si="8"/>
        <v/>
      </c>
      <c r="D157" s="28"/>
      <c r="E157" s="29"/>
      <c r="F157" s="15" t="s">
        <v>45</v>
      </c>
      <c r="G157" s="30"/>
      <c r="H157" s="24">
        <f t="shared" si="9"/>
        <v>0</v>
      </c>
      <c r="I157" s="24">
        <f>IF(G157=入力データ!$A$9,ROUNDDOWN(E157*10/110,0),
IF(G157=入力データ!$A$10,IFERROR(ROUNDDOWN(E157*10/110*L157*M157/Q157,0),0)+IFERROR(ROUNDDOWN(E157*8/108*L157*O157/Q157,0),0),
IF(G157=入力データ!$A$11,IFERROR(ROUNDDOWN(E157*10/110*M157/Q157,0),0)+IFERROR(ROUNDDOWN(E157*10/110*L157*N157/Q157,0),0)+IFERROR(ROUNDDOWN(E157*8/108*O157/Q157,0),0)+IFERROR(ROUNDDOWN(E157*8/108*L157*P157/Q157,0),0),0)))</f>
        <v>0</v>
      </c>
      <c r="J157" s="35"/>
      <c r="K157" s="35"/>
      <c r="L157" s="32" t="str">
        <f t="shared" si="10"/>
        <v/>
      </c>
      <c r="M157" s="31"/>
      <c r="N157" s="31"/>
      <c r="O157" s="31"/>
      <c r="P157" s="31"/>
      <c r="Q157" s="31"/>
      <c r="R157" s="33"/>
      <c r="S157" s="34"/>
      <c r="T157" s="18" t="str">
        <f t="shared" si="11"/>
        <v/>
      </c>
    </row>
    <row r="158" spans="1:20" hidden="1">
      <c r="A158" s="27"/>
      <c r="B158" s="19"/>
      <c r="C158" s="15" t="str">
        <f t="shared" si="8"/>
        <v/>
      </c>
      <c r="D158" s="28"/>
      <c r="E158" s="29"/>
      <c r="F158" s="15" t="s">
        <v>45</v>
      </c>
      <c r="G158" s="30"/>
      <c r="H158" s="24">
        <f t="shared" si="9"/>
        <v>0</v>
      </c>
      <c r="I158" s="24">
        <f>IF(G158=入力データ!$A$9,ROUNDDOWN(E158*10/110,0),
IF(G158=入力データ!$A$10,IFERROR(ROUNDDOWN(E158*10/110*L158*M158/Q158,0),0)+IFERROR(ROUNDDOWN(E158*8/108*L158*O158/Q158,0),0),
IF(G158=入力データ!$A$11,IFERROR(ROUNDDOWN(E158*10/110*M158/Q158,0),0)+IFERROR(ROUNDDOWN(E158*10/110*L158*N158/Q158,0),0)+IFERROR(ROUNDDOWN(E158*8/108*O158/Q158,0),0)+IFERROR(ROUNDDOWN(E158*8/108*L158*P158/Q158,0),0),0)))</f>
        <v>0</v>
      </c>
      <c r="J158" s="35"/>
      <c r="K158" s="35"/>
      <c r="L158" s="32" t="str">
        <f t="shared" si="10"/>
        <v/>
      </c>
      <c r="M158" s="31"/>
      <c r="N158" s="31"/>
      <c r="O158" s="31"/>
      <c r="P158" s="31"/>
      <c r="Q158" s="31"/>
      <c r="R158" s="33"/>
      <c r="S158" s="34"/>
      <c r="T158" s="18" t="str">
        <f t="shared" si="11"/>
        <v/>
      </c>
    </row>
    <row r="159" spans="1:20" hidden="1">
      <c r="A159" s="27"/>
      <c r="B159" s="19"/>
      <c r="C159" s="15" t="str">
        <f t="shared" si="8"/>
        <v/>
      </c>
      <c r="D159" s="28"/>
      <c r="E159" s="29"/>
      <c r="F159" s="15" t="s">
        <v>45</v>
      </c>
      <c r="G159" s="30"/>
      <c r="H159" s="24">
        <f t="shared" si="9"/>
        <v>0</v>
      </c>
      <c r="I159" s="24">
        <f>IF(G159=入力データ!$A$9,ROUNDDOWN(E159*10/110,0),
IF(G159=入力データ!$A$10,IFERROR(ROUNDDOWN(E159*10/110*L159*M159/Q159,0),0)+IFERROR(ROUNDDOWN(E159*8/108*L159*O159/Q159,0),0),
IF(G159=入力データ!$A$11,IFERROR(ROUNDDOWN(E159*10/110*M159/Q159,0),0)+IFERROR(ROUNDDOWN(E159*10/110*L159*N159/Q159,0),0)+IFERROR(ROUNDDOWN(E159*8/108*O159/Q159,0),0)+IFERROR(ROUNDDOWN(E159*8/108*L159*P159/Q159,0),0),0)))</f>
        <v>0</v>
      </c>
      <c r="J159" s="35"/>
      <c r="K159" s="35"/>
      <c r="L159" s="32" t="str">
        <f t="shared" si="10"/>
        <v/>
      </c>
      <c r="M159" s="31"/>
      <c r="N159" s="31"/>
      <c r="O159" s="31"/>
      <c r="P159" s="31"/>
      <c r="Q159" s="31"/>
      <c r="R159" s="33"/>
      <c r="S159" s="34"/>
      <c r="T159" s="18" t="str">
        <f t="shared" si="11"/>
        <v/>
      </c>
    </row>
    <row r="160" spans="1:20" hidden="1">
      <c r="A160" s="27"/>
      <c r="B160" s="19"/>
      <c r="C160" s="15" t="str">
        <f t="shared" si="8"/>
        <v/>
      </c>
      <c r="D160" s="28"/>
      <c r="E160" s="29"/>
      <c r="F160" s="15" t="s">
        <v>45</v>
      </c>
      <c r="G160" s="30"/>
      <c r="H160" s="24">
        <f t="shared" si="9"/>
        <v>0</v>
      </c>
      <c r="I160" s="24">
        <f>IF(G160=入力データ!$A$9,ROUNDDOWN(E160*10/110,0),
IF(G160=入力データ!$A$10,IFERROR(ROUNDDOWN(E160*10/110*L160*M160/Q160,0),0)+IFERROR(ROUNDDOWN(E160*8/108*L160*O160/Q160,0),0),
IF(G160=入力データ!$A$11,IFERROR(ROUNDDOWN(E160*10/110*M160/Q160,0),0)+IFERROR(ROUNDDOWN(E160*10/110*L160*N160/Q160,0),0)+IFERROR(ROUNDDOWN(E160*8/108*O160/Q160,0),0)+IFERROR(ROUNDDOWN(E160*8/108*L160*P160/Q160,0),0),0)))</f>
        <v>0</v>
      </c>
      <c r="J160" s="35"/>
      <c r="K160" s="35"/>
      <c r="L160" s="32" t="str">
        <f t="shared" si="10"/>
        <v/>
      </c>
      <c r="M160" s="31"/>
      <c r="N160" s="31"/>
      <c r="O160" s="31"/>
      <c r="P160" s="31"/>
      <c r="Q160" s="31"/>
      <c r="R160" s="33"/>
      <c r="S160" s="34"/>
      <c r="T160" s="18" t="str">
        <f t="shared" si="11"/>
        <v/>
      </c>
    </row>
    <row r="161" spans="1:20" hidden="1">
      <c r="A161" s="27"/>
      <c r="B161" s="19"/>
      <c r="C161" s="15" t="str">
        <f t="shared" si="8"/>
        <v/>
      </c>
      <c r="D161" s="28"/>
      <c r="E161" s="29"/>
      <c r="F161" s="15" t="s">
        <v>45</v>
      </c>
      <c r="G161" s="30"/>
      <c r="H161" s="24">
        <f t="shared" si="9"/>
        <v>0</v>
      </c>
      <c r="I161" s="24">
        <f>IF(G161=入力データ!$A$9,ROUNDDOWN(E161*10/110,0),
IF(G161=入力データ!$A$10,IFERROR(ROUNDDOWN(E161*10/110*L161*M161/Q161,0),0)+IFERROR(ROUNDDOWN(E161*8/108*L161*O161/Q161,0),0),
IF(G161=入力データ!$A$11,IFERROR(ROUNDDOWN(E161*10/110*M161/Q161,0),0)+IFERROR(ROUNDDOWN(E161*10/110*L161*N161/Q161,0),0)+IFERROR(ROUNDDOWN(E161*8/108*O161/Q161,0),0)+IFERROR(ROUNDDOWN(E161*8/108*L161*P161/Q161,0),0),0)))</f>
        <v>0</v>
      </c>
      <c r="J161" s="35"/>
      <c r="K161" s="35"/>
      <c r="L161" s="32" t="str">
        <f t="shared" si="10"/>
        <v/>
      </c>
      <c r="M161" s="31"/>
      <c r="N161" s="31"/>
      <c r="O161" s="31"/>
      <c r="P161" s="31"/>
      <c r="Q161" s="31"/>
      <c r="R161" s="33"/>
      <c r="S161" s="34"/>
      <c r="T161" s="18" t="str">
        <f t="shared" si="11"/>
        <v/>
      </c>
    </row>
    <row r="162" spans="1:20" hidden="1">
      <c r="A162" s="27"/>
      <c r="B162" s="19"/>
      <c r="C162" s="15" t="str">
        <f t="shared" si="8"/>
        <v/>
      </c>
      <c r="D162" s="28"/>
      <c r="E162" s="29"/>
      <c r="F162" s="15" t="s">
        <v>45</v>
      </c>
      <c r="G162" s="30"/>
      <c r="H162" s="24">
        <f t="shared" si="9"/>
        <v>0</v>
      </c>
      <c r="I162" s="24">
        <f>IF(G162=入力データ!$A$9,ROUNDDOWN(E162*10/110,0),
IF(G162=入力データ!$A$10,IFERROR(ROUNDDOWN(E162*10/110*L162*M162/Q162,0),0)+IFERROR(ROUNDDOWN(E162*8/108*L162*O162/Q162,0),0),
IF(G162=入力データ!$A$11,IFERROR(ROUNDDOWN(E162*10/110*M162/Q162,0),0)+IFERROR(ROUNDDOWN(E162*10/110*L162*N162/Q162,0),0)+IFERROR(ROUNDDOWN(E162*8/108*O162/Q162,0),0)+IFERROR(ROUNDDOWN(E162*8/108*L162*P162/Q162,0),0),0)))</f>
        <v>0</v>
      </c>
      <c r="J162" s="35"/>
      <c r="K162" s="35"/>
      <c r="L162" s="32" t="str">
        <f t="shared" si="10"/>
        <v/>
      </c>
      <c r="M162" s="31"/>
      <c r="N162" s="31"/>
      <c r="O162" s="31"/>
      <c r="P162" s="31"/>
      <c r="Q162" s="31"/>
      <c r="R162" s="33"/>
      <c r="S162" s="34"/>
      <c r="T162" s="18" t="str">
        <f t="shared" si="11"/>
        <v/>
      </c>
    </row>
    <row r="163" spans="1:20" hidden="1">
      <c r="A163" s="27"/>
      <c r="B163" s="19"/>
      <c r="C163" s="15" t="str">
        <f t="shared" si="8"/>
        <v/>
      </c>
      <c r="D163" s="28"/>
      <c r="E163" s="29"/>
      <c r="F163" s="15" t="s">
        <v>45</v>
      </c>
      <c r="G163" s="30"/>
      <c r="H163" s="24">
        <f t="shared" si="9"/>
        <v>0</v>
      </c>
      <c r="I163" s="24">
        <f>IF(G163=入力データ!$A$9,ROUNDDOWN(E163*10/110,0),
IF(G163=入力データ!$A$10,IFERROR(ROUNDDOWN(E163*10/110*L163*M163/Q163,0),0)+IFERROR(ROUNDDOWN(E163*8/108*L163*O163/Q163,0),0),
IF(G163=入力データ!$A$11,IFERROR(ROUNDDOWN(E163*10/110*M163/Q163,0),0)+IFERROR(ROUNDDOWN(E163*10/110*L163*N163/Q163,0),0)+IFERROR(ROUNDDOWN(E163*8/108*O163/Q163,0),0)+IFERROR(ROUNDDOWN(E163*8/108*L163*P163/Q163,0),0),0)))</f>
        <v>0</v>
      </c>
      <c r="J163" s="35"/>
      <c r="K163" s="35"/>
      <c r="L163" s="32" t="str">
        <f t="shared" si="10"/>
        <v/>
      </c>
      <c r="M163" s="31"/>
      <c r="N163" s="31"/>
      <c r="O163" s="31"/>
      <c r="P163" s="31"/>
      <c r="Q163" s="31"/>
      <c r="R163" s="33"/>
      <c r="S163" s="34"/>
      <c r="T163" s="18" t="str">
        <f t="shared" si="11"/>
        <v/>
      </c>
    </row>
    <row r="164" spans="1:20" hidden="1">
      <c r="A164" s="27"/>
      <c r="B164" s="19"/>
      <c r="C164" s="15" t="str">
        <f t="shared" si="8"/>
        <v/>
      </c>
      <c r="D164" s="28"/>
      <c r="E164" s="29"/>
      <c r="F164" s="15" t="s">
        <v>45</v>
      </c>
      <c r="G164" s="30"/>
      <c r="H164" s="24">
        <f t="shared" si="9"/>
        <v>0</v>
      </c>
      <c r="I164" s="24">
        <f>IF(G164=入力データ!$A$9,ROUNDDOWN(E164*10/110,0),
IF(G164=入力データ!$A$10,IFERROR(ROUNDDOWN(E164*10/110*L164*M164/Q164,0),0)+IFERROR(ROUNDDOWN(E164*8/108*L164*O164/Q164,0),0),
IF(G164=入力データ!$A$11,IFERROR(ROUNDDOWN(E164*10/110*M164/Q164,0),0)+IFERROR(ROUNDDOWN(E164*10/110*L164*N164/Q164,0),0)+IFERROR(ROUNDDOWN(E164*8/108*O164/Q164,0),0)+IFERROR(ROUNDDOWN(E164*8/108*L164*P164/Q164,0),0),0)))</f>
        <v>0</v>
      </c>
      <c r="J164" s="35"/>
      <c r="K164" s="35"/>
      <c r="L164" s="32" t="str">
        <f t="shared" si="10"/>
        <v/>
      </c>
      <c r="M164" s="31"/>
      <c r="N164" s="31"/>
      <c r="O164" s="31"/>
      <c r="P164" s="31"/>
      <c r="Q164" s="31"/>
      <c r="R164" s="33"/>
      <c r="S164" s="34"/>
      <c r="T164" s="18" t="str">
        <f t="shared" si="11"/>
        <v/>
      </c>
    </row>
    <row r="165" spans="1:20" hidden="1">
      <c r="A165" s="27"/>
      <c r="B165" s="19"/>
      <c r="C165" s="15" t="str">
        <f t="shared" si="8"/>
        <v/>
      </c>
      <c r="D165" s="28"/>
      <c r="E165" s="29"/>
      <c r="F165" s="15" t="s">
        <v>45</v>
      </c>
      <c r="G165" s="30"/>
      <c r="H165" s="24">
        <f t="shared" si="9"/>
        <v>0</v>
      </c>
      <c r="I165" s="24">
        <f>IF(G165=入力データ!$A$9,ROUNDDOWN(E165*10/110,0),
IF(G165=入力データ!$A$10,IFERROR(ROUNDDOWN(E165*10/110*L165*M165/Q165,0),0)+IFERROR(ROUNDDOWN(E165*8/108*L165*O165/Q165,0),0),
IF(G165=入力データ!$A$11,IFERROR(ROUNDDOWN(E165*10/110*M165/Q165,0),0)+IFERROR(ROUNDDOWN(E165*10/110*L165*N165/Q165,0),0)+IFERROR(ROUNDDOWN(E165*8/108*O165/Q165,0),0)+IFERROR(ROUNDDOWN(E165*8/108*L165*P165/Q165,0),0),0)))</f>
        <v>0</v>
      </c>
      <c r="J165" s="35"/>
      <c r="K165" s="35"/>
      <c r="L165" s="32" t="str">
        <f t="shared" si="10"/>
        <v/>
      </c>
      <c r="M165" s="31"/>
      <c r="N165" s="31"/>
      <c r="O165" s="31"/>
      <c r="P165" s="31"/>
      <c r="Q165" s="31"/>
      <c r="R165" s="33"/>
      <c r="S165" s="34"/>
      <c r="T165" s="18" t="str">
        <f t="shared" si="11"/>
        <v/>
      </c>
    </row>
    <row r="166" spans="1:20" hidden="1">
      <c r="A166" s="27"/>
      <c r="B166" s="19"/>
      <c r="C166" s="15" t="str">
        <f t="shared" si="8"/>
        <v/>
      </c>
      <c r="D166" s="28"/>
      <c r="E166" s="29"/>
      <c r="F166" s="15" t="s">
        <v>45</v>
      </c>
      <c r="G166" s="30"/>
      <c r="H166" s="24">
        <f t="shared" si="9"/>
        <v>0</v>
      </c>
      <c r="I166" s="24">
        <f>IF(G166=入力データ!$A$9,ROUNDDOWN(E166*10/110,0),
IF(G166=入力データ!$A$10,IFERROR(ROUNDDOWN(E166*10/110*L166*M166/Q166,0),0)+IFERROR(ROUNDDOWN(E166*8/108*L166*O166/Q166,0),0),
IF(G166=入力データ!$A$11,IFERROR(ROUNDDOWN(E166*10/110*M166/Q166,0),0)+IFERROR(ROUNDDOWN(E166*10/110*L166*N166/Q166,0),0)+IFERROR(ROUNDDOWN(E166*8/108*O166/Q166,0),0)+IFERROR(ROUNDDOWN(E166*8/108*L166*P166/Q166,0),0),0)))</f>
        <v>0</v>
      </c>
      <c r="J166" s="35"/>
      <c r="K166" s="35"/>
      <c r="L166" s="32" t="str">
        <f t="shared" si="10"/>
        <v/>
      </c>
      <c r="M166" s="31"/>
      <c r="N166" s="31"/>
      <c r="O166" s="31"/>
      <c r="P166" s="31"/>
      <c r="Q166" s="31"/>
      <c r="R166" s="33"/>
      <c r="S166" s="34"/>
      <c r="T166" s="18" t="str">
        <f t="shared" si="11"/>
        <v/>
      </c>
    </row>
    <row r="167" spans="1:20" hidden="1">
      <c r="A167" s="27"/>
      <c r="B167" s="19"/>
      <c r="C167" s="15" t="str">
        <f t="shared" si="8"/>
        <v/>
      </c>
      <c r="D167" s="28"/>
      <c r="E167" s="29"/>
      <c r="F167" s="15" t="s">
        <v>45</v>
      </c>
      <c r="G167" s="30"/>
      <c r="H167" s="24">
        <f t="shared" si="9"/>
        <v>0</v>
      </c>
      <c r="I167" s="24">
        <f>IF(G167=入力データ!$A$9,ROUNDDOWN(E167*10/110,0),
IF(G167=入力データ!$A$10,IFERROR(ROUNDDOWN(E167*10/110*L167*M167/Q167,0),0)+IFERROR(ROUNDDOWN(E167*8/108*L167*O167/Q167,0),0),
IF(G167=入力データ!$A$11,IFERROR(ROUNDDOWN(E167*10/110*M167/Q167,0),0)+IFERROR(ROUNDDOWN(E167*10/110*L167*N167/Q167,0),0)+IFERROR(ROUNDDOWN(E167*8/108*O167/Q167,0),0)+IFERROR(ROUNDDOWN(E167*8/108*L167*P167/Q167,0),0),0)))</f>
        <v>0</v>
      </c>
      <c r="J167" s="35"/>
      <c r="K167" s="35"/>
      <c r="L167" s="32" t="str">
        <f t="shared" si="10"/>
        <v/>
      </c>
      <c r="M167" s="31"/>
      <c r="N167" s="31"/>
      <c r="O167" s="31"/>
      <c r="P167" s="31"/>
      <c r="Q167" s="31"/>
      <c r="R167" s="33"/>
      <c r="S167" s="34"/>
      <c r="T167" s="18" t="str">
        <f t="shared" si="11"/>
        <v/>
      </c>
    </row>
    <row r="168" spans="1:20" hidden="1">
      <c r="A168" s="27"/>
      <c r="B168" s="19"/>
      <c r="C168" s="15" t="str">
        <f t="shared" si="8"/>
        <v/>
      </c>
      <c r="D168" s="28"/>
      <c r="E168" s="29"/>
      <c r="F168" s="15" t="s">
        <v>45</v>
      </c>
      <c r="G168" s="30"/>
      <c r="H168" s="24">
        <f t="shared" si="9"/>
        <v>0</v>
      </c>
      <c r="I168" s="24">
        <f>IF(G168=入力データ!$A$9,ROUNDDOWN(E168*10/110,0),
IF(G168=入力データ!$A$10,IFERROR(ROUNDDOWN(E168*10/110*L168*M168/Q168,0),0)+IFERROR(ROUNDDOWN(E168*8/108*L168*O168/Q168,0),0),
IF(G168=入力データ!$A$11,IFERROR(ROUNDDOWN(E168*10/110*M168/Q168,0),0)+IFERROR(ROUNDDOWN(E168*10/110*L168*N168/Q168,0),0)+IFERROR(ROUNDDOWN(E168*8/108*O168/Q168,0),0)+IFERROR(ROUNDDOWN(E168*8/108*L168*P168/Q168,0),0),0)))</f>
        <v>0</v>
      </c>
      <c r="J168" s="35"/>
      <c r="K168" s="35"/>
      <c r="L168" s="32" t="str">
        <f t="shared" si="10"/>
        <v/>
      </c>
      <c r="M168" s="31"/>
      <c r="N168" s="31"/>
      <c r="O168" s="31"/>
      <c r="P168" s="31"/>
      <c r="Q168" s="31"/>
      <c r="R168" s="33"/>
      <c r="S168" s="34"/>
      <c r="T168" s="18" t="str">
        <f t="shared" si="11"/>
        <v/>
      </c>
    </row>
    <row r="169" spans="1:20" hidden="1">
      <c r="A169" s="27"/>
      <c r="B169" s="19"/>
      <c r="C169" s="15" t="str">
        <f t="shared" si="8"/>
        <v/>
      </c>
      <c r="D169" s="28"/>
      <c r="E169" s="29"/>
      <c r="F169" s="15" t="s">
        <v>45</v>
      </c>
      <c r="G169" s="30"/>
      <c r="H169" s="24">
        <f t="shared" si="9"/>
        <v>0</v>
      </c>
      <c r="I169" s="24">
        <f>IF(G169=入力データ!$A$9,ROUNDDOWN(E169*10/110,0),
IF(G169=入力データ!$A$10,IFERROR(ROUNDDOWN(E169*10/110*L169*M169/Q169,0),0)+IFERROR(ROUNDDOWN(E169*8/108*L169*O169/Q169,0),0),
IF(G169=入力データ!$A$11,IFERROR(ROUNDDOWN(E169*10/110*M169/Q169,0),0)+IFERROR(ROUNDDOWN(E169*10/110*L169*N169/Q169,0),0)+IFERROR(ROUNDDOWN(E169*8/108*O169/Q169,0),0)+IFERROR(ROUNDDOWN(E169*8/108*L169*P169/Q169,0),0),0)))</f>
        <v>0</v>
      </c>
      <c r="J169" s="35"/>
      <c r="K169" s="35"/>
      <c r="L169" s="32" t="str">
        <f t="shared" si="10"/>
        <v/>
      </c>
      <c r="M169" s="31"/>
      <c r="N169" s="31"/>
      <c r="O169" s="31"/>
      <c r="P169" s="31"/>
      <c r="Q169" s="31"/>
      <c r="R169" s="33"/>
      <c r="S169" s="34"/>
      <c r="T169" s="18" t="str">
        <f t="shared" si="11"/>
        <v/>
      </c>
    </row>
    <row r="170" spans="1:20" hidden="1">
      <c r="A170" s="27"/>
      <c r="B170" s="19"/>
      <c r="C170" s="15" t="str">
        <f t="shared" si="8"/>
        <v/>
      </c>
      <c r="D170" s="28"/>
      <c r="E170" s="29"/>
      <c r="F170" s="15" t="s">
        <v>45</v>
      </c>
      <c r="G170" s="30"/>
      <c r="H170" s="24">
        <f t="shared" si="9"/>
        <v>0</v>
      </c>
      <c r="I170" s="24">
        <f>IF(G170=入力データ!$A$9,ROUNDDOWN(E170*10/110,0),
IF(G170=入力データ!$A$10,IFERROR(ROUNDDOWN(E170*10/110*L170*M170/Q170,0),0)+IFERROR(ROUNDDOWN(E170*8/108*L170*O170/Q170,0),0),
IF(G170=入力データ!$A$11,IFERROR(ROUNDDOWN(E170*10/110*M170/Q170,0),0)+IFERROR(ROUNDDOWN(E170*10/110*L170*N170/Q170,0),0)+IFERROR(ROUNDDOWN(E170*8/108*O170/Q170,0),0)+IFERROR(ROUNDDOWN(E170*8/108*L170*P170/Q170,0),0),0)))</f>
        <v>0</v>
      </c>
      <c r="J170" s="35"/>
      <c r="K170" s="35"/>
      <c r="L170" s="32" t="str">
        <f t="shared" si="10"/>
        <v/>
      </c>
      <c r="M170" s="31"/>
      <c r="N170" s="31"/>
      <c r="O170" s="31"/>
      <c r="P170" s="31"/>
      <c r="Q170" s="31"/>
      <c r="R170" s="33"/>
      <c r="S170" s="34"/>
      <c r="T170" s="18" t="str">
        <f t="shared" si="11"/>
        <v/>
      </c>
    </row>
    <row r="171" spans="1:20" hidden="1">
      <c r="A171" s="27"/>
      <c r="B171" s="19"/>
      <c r="C171" s="15" t="str">
        <f t="shared" si="8"/>
        <v/>
      </c>
      <c r="D171" s="28"/>
      <c r="E171" s="29"/>
      <c r="F171" s="15" t="s">
        <v>45</v>
      </c>
      <c r="G171" s="30"/>
      <c r="H171" s="24">
        <f t="shared" si="9"/>
        <v>0</v>
      </c>
      <c r="I171" s="24">
        <f>IF(G171=入力データ!$A$9,ROUNDDOWN(E171*10/110,0),
IF(G171=入力データ!$A$10,IFERROR(ROUNDDOWN(E171*10/110*L171*M171/Q171,0),0)+IFERROR(ROUNDDOWN(E171*8/108*L171*O171/Q171,0),0),
IF(G171=入力データ!$A$11,IFERROR(ROUNDDOWN(E171*10/110*M171/Q171,0),0)+IFERROR(ROUNDDOWN(E171*10/110*L171*N171/Q171,0),0)+IFERROR(ROUNDDOWN(E171*8/108*O171/Q171,0),0)+IFERROR(ROUNDDOWN(E171*8/108*L171*P171/Q171,0),0),0)))</f>
        <v>0</v>
      </c>
      <c r="J171" s="35"/>
      <c r="K171" s="35"/>
      <c r="L171" s="32" t="str">
        <f t="shared" si="10"/>
        <v/>
      </c>
      <c r="M171" s="31"/>
      <c r="N171" s="31"/>
      <c r="O171" s="31"/>
      <c r="P171" s="31"/>
      <c r="Q171" s="31"/>
      <c r="R171" s="33"/>
      <c r="S171" s="34"/>
      <c r="T171" s="18" t="str">
        <f t="shared" si="11"/>
        <v/>
      </c>
    </row>
    <row r="172" spans="1:20" hidden="1">
      <c r="A172" s="27"/>
      <c r="B172" s="19"/>
      <c r="C172" s="15" t="str">
        <f t="shared" si="8"/>
        <v/>
      </c>
      <c r="D172" s="28"/>
      <c r="E172" s="29"/>
      <c r="F172" s="15" t="s">
        <v>45</v>
      </c>
      <c r="G172" s="30"/>
      <c r="H172" s="24">
        <f t="shared" si="9"/>
        <v>0</v>
      </c>
      <c r="I172" s="24">
        <f>IF(G172=入力データ!$A$9,ROUNDDOWN(E172*10/110,0),
IF(G172=入力データ!$A$10,IFERROR(ROUNDDOWN(E172*10/110*L172*M172/Q172,0),0)+IFERROR(ROUNDDOWN(E172*8/108*L172*O172/Q172,0),0),
IF(G172=入力データ!$A$11,IFERROR(ROUNDDOWN(E172*10/110*M172/Q172,0),0)+IFERROR(ROUNDDOWN(E172*10/110*L172*N172/Q172,0),0)+IFERROR(ROUNDDOWN(E172*8/108*O172/Q172,0),0)+IFERROR(ROUNDDOWN(E172*8/108*L172*P172/Q172,0),0),0)))</f>
        <v>0</v>
      </c>
      <c r="J172" s="35"/>
      <c r="K172" s="35"/>
      <c r="L172" s="32" t="str">
        <f t="shared" si="10"/>
        <v/>
      </c>
      <c r="M172" s="31"/>
      <c r="N172" s="31"/>
      <c r="O172" s="31"/>
      <c r="P172" s="31"/>
      <c r="Q172" s="31"/>
      <c r="R172" s="33"/>
      <c r="S172" s="34"/>
      <c r="T172" s="18" t="str">
        <f t="shared" si="11"/>
        <v/>
      </c>
    </row>
    <row r="173" spans="1:20" hidden="1">
      <c r="A173" s="27"/>
      <c r="B173" s="19"/>
      <c r="C173" s="15" t="str">
        <f t="shared" si="8"/>
        <v/>
      </c>
      <c r="D173" s="28"/>
      <c r="E173" s="29"/>
      <c r="F173" s="15" t="s">
        <v>45</v>
      </c>
      <c r="G173" s="30"/>
      <c r="H173" s="24">
        <f t="shared" si="9"/>
        <v>0</v>
      </c>
      <c r="I173" s="24">
        <f>IF(G173=入力データ!$A$9,ROUNDDOWN(E173*10/110,0),
IF(G173=入力データ!$A$10,IFERROR(ROUNDDOWN(E173*10/110*L173*M173/Q173,0),0)+IFERROR(ROUNDDOWN(E173*8/108*L173*O173/Q173,0),0),
IF(G173=入力データ!$A$11,IFERROR(ROUNDDOWN(E173*10/110*M173/Q173,0),0)+IFERROR(ROUNDDOWN(E173*10/110*L173*N173/Q173,0),0)+IFERROR(ROUNDDOWN(E173*8/108*O173/Q173,0),0)+IFERROR(ROUNDDOWN(E173*8/108*L173*P173/Q173,0),0),0)))</f>
        <v>0</v>
      </c>
      <c r="J173" s="35"/>
      <c r="K173" s="35"/>
      <c r="L173" s="32" t="str">
        <f t="shared" si="10"/>
        <v/>
      </c>
      <c r="M173" s="31"/>
      <c r="N173" s="31"/>
      <c r="O173" s="31"/>
      <c r="P173" s="31"/>
      <c r="Q173" s="31"/>
      <c r="R173" s="33"/>
      <c r="S173" s="34"/>
      <c r="T173" s="18" t="str">
        <f t="shared" si="11"/>
        <v/>
      </c>
    </row>
    <row r="174" spans="1:20" hidden="1">
      <c r="A174" s="27"/>
      <c r="B174" s="19"/>
      <c r="C174" s="15" t="str">
        <f t="shared" si="8"/>
        <v/>
      </c>
      <c r="D174" s="28"/>
      <c r="E174" s="29"/>
      <c r="F174" s="15" t="s">
        <v>45</v>
      </c>
      <c r="G174" s="30"/>
      <c r="H174" s="24">
        <f t="shared" si="9"/>
        <v>0</v>
      </c>
      <c r="I174" s="24">
        <f>IF(G174=入力データ!$A$9,ROUNDDOWN(E174*10/110,0),
IF(G174=入力データ!$A$10,IFERROR(ROUNDDOWN(E174*10/110*L174*M174/Q174,0),0)+IFERROR(ROUNDDOWN(E174*8/108*L174*O174/Q174,0),0),
IF(G174=入力データ!$A$11,IFERROR(ROUNDDOWN(E174*10/110*M174/Q174,0),0)+IFERROR(ROUNDDOWN(E174*10/110*L174*N174/Q174,0),0)+IFERROR(ROUNDDOWN(E174*8/108*O174/Q174,0),0)+IFERROR(ROUNDDOWN(E174*8/108*L174*P174/Q174,0),0),0)))</f>
        <v>0</v>
      </c>
      <c r="J174" s="35"/>
      <c r="K174" s="35"/>
      <c r="L174" s="32" t="str">
        <f t="shared" si="10"/>
        <v/>
      </c>
      <c r="M174" s="31"/>
      <c r="N174" s="31"/>
      <c r="O174" s="31"/>
      <c r="P174" s="31"/>
      <c r="Q174" s="31"/>
      <c r="R174" s="33"/>
      <c r="S174" s="34"/>
      <c r="T174" s="18" t="str">
        <f t="shared" si="11"/>
        <v/>
      </c>
    </row>
    <row r="175" spans="1:20" hidden="1">
      <c r="A175" s="27"/>
      <c r="B175" s="19"/>
      <c r="C175" s="15" t="str">
        <f t="shared" si="8"/>
        <v/>
      </c>
      <c r="D175" s="28"/>
      <c r="E175" s="29"/>
      <c r="F175" s="15" t="s">
        <v>45</v>
      </c>
      <c r="G175" s="30"/>
      <c r="H175" s="24">
        <f t="shared" si="9"/>
        <v>0</v>
      </c>
      <c r="I175" s="24">
        <f>IF(G175=入力データ!$A$9,ROUNDDOWN(E175*10/110,0),
IF(G175=入力データ!$A$10,IFERROR(ROUNDDOWN(E175*10/110*L175*M175/Q175,0),0)+IFERROR(ROUNDDOWN(E175*8/108*L175*O175/Q175,0),0),
IF(G175=入力データ!$A$11,IFERROR(ROUNDDOWN(E175*10/110*M175/Q175,0),0)+IFERROR(ROUNDDOWN(E175*10/110*L175*N175/Q175,0),0)+IFERROR(ROUNDDOWN(E175*8/108*O175/Q175,0),0)+IFERROR(ROUNDDOWN(E175*8/108*L175*P175/Q175,0),0),0)))</f>
        <v>0</v>
      </c>
      <c r="J175" s="35"/>
      <c r="K175" s="35"/>
      <c r="L175" s="32" t="str">
        <f t="shared" si="10"/>
        <v/>
      </c>
      <c r="M175" s="31"/>
      <c r="N175" s="31"/>
      <c r="O175" s="31"/>
      <c r="P175" s="31"/>
      <c r="Q175" s="31"/>
      <c r="R175" s="33"/>
      <c r="S175" s="34"/>
      <c r="T175" s="18" t="str">
        <f t="shared" si="11"/>
        <v/>
      </c>
    </row>
    <row r="176" spans="1:20" hidden="1">
      <c r="A176" s="27"/>
      <c r="B176" s="19"/>
      <c r="C176" s="15" t="str">
        <f t="shared" si="8"/>
        <v/>
      </c>
      <c r="D176" s="28"/>
      <c r="E176" s="29"/>
      <c r="F176" s="15" t="s">
        <v>45</v>
      </c>
      <c r="G176" s="30"/>
      <c r="H176" s="24">
        <f t="shared" si="9"/>
        <v>0</v>
      </c>
      <c r="I176" s="24">
        <f>IF(G176=入力データ!$A$9,ROUNDDOWN(E176*10/110,0),
IF(G176=入力データ!$A$10,IFERROR(ROUNDDOWN(E176*10/110*L176*M176/Q176,0),0)+IFERROR(ROUNDDOWN(E176*8/108*L176*O176/Q176,0),0),
IF(G176=入力データ!$A$11,IFERROR(ROUNDDOWN(E176*10/110*M176/Q176,0),0)+IFERROR(ROUNDDOWN(E176*10/110*L176*N176/Q176,0),0)+IFERROR(ROUNDDOWN(E176*8/108*O176/Q176,0),0)+IFERROR(ROUNDDOWN(E176*8/108*L176*P176/Q176,0),0),0)))</f>
        <v>0</v>
      </c>
      <c r="J176" s="35"/>
      <c r="K176" s="35"/>
      <c r="L176" s="32" t="str">
        <f t="shared" si="10"/>
        <v/>
      </c>
      <c r="M176" s="31"/>
      <c r="N176" s="31"/>
      <c r="O176" s="31"/>
      <c r="P176" s="31"/>
      <c r="Q176" s="31"/>
      <c r="R176" s="33"/>
      <c r="S176" s="34"/>
      <c r="T176" s="18" t="str">
        <f t="shared" si="11"/>
        <v/>
      </c>
    </row>
    <row r="177" spans="1:20" hidden="1">
      <c r="A177" s="27"/>
      <c r="B177" s="19"/>
      <c r="C177" s="15" t="str">
        <f t="shared" si="8"/>
        <v/>
      </c>
      <c r="D177" s="28"/>
      <c r="E177" s="29"/>
      <c r="F177" s="15" t="s">
        <v>45</v>
      </c>
      <c r="G177" s="30"/>
      <c r="H177" s="24">
        <f t="shared" si="9"/>
        <v>0</v>
      </c>
      <c r="I177" s="24">
        <f>IF(G177=入力データ!$A$9,ROUNDDOWN(E177*10/110,0),
IF(G177=入力データ!$A$10,IFERROR(ROUNDDOWN(E177*10/110*L177*M177/Q177,0),0)+IFERROR(ROUNDDOWN(E177*8/108*L177*O177/Q177,0),0),
IF(G177=入力データ!$A$11,IFERROR(ROUNDDOWN(E177*10/110*M177/Q177,0),0)+IFERROR(ROUNDDOWN(E177*10/110*L177*N177/Q177,0),0)+IFERROR(ROUNDDOWN(E177*8/108*O177/Q177,0),0)+IFERROR(ROUNDDOWN(E177*8/108*L177*P177/Q177,0),0),0)))</f>
        <v>0</v>
      </c>
      <c r="J177" s="35"/>
      <c r="K177" s="35"/>
      <c r="L177" s="32" t="str">
        <f t="shared" si="10"/>
        <v/>
      </c>
      <c r="M177" s="31"/>
      <c r="N177" s="31"/>
      <c r="O177" s="31"/>
      <c r="P177" s="31"/>
      <c r="Q177" s="31"/>
      <c r="R177" s="33"/>
      <c r="S177" s="34"/>
      <c r="T177" s="18" t="str">
        <f t="shared" si="11"/>
        <v/>
      </c>
    </row>
    <row r="178" spans="1:20" hidden="1">
      <c r="A178" s="27"/>
      <c r="B178" s="19"/>
      <c r="C178" s="15" t="str">
        <f t="shared" si="8"/>
        <v/>
      </c>
      <c r="D178" s="28"/>
      <c r="E178" s="29"/>
      <c r="F178" s="15" t="s">
        <v>45</v>
      </c>
      <c r="G178" s="30"/>
      <c r="H178" s="24">
        <f t="shared" si="9"/>
        <v>0</v>
      </c>
      <c r="I178" s="24">
        <f>IF(G178=入力データ!$A$9,ROUNDDOWN(E178*10/110,0),
IF(G178=入力データ!$A$10,IFERROR(ROUNDDOWN(E178*10/110*L178*M178/Q178,0),0)+IFERROR(ROUNDDOWN(E178*8/108*L178*O178/Q178,0),0),
IF(G178=入力データ!$A$11,IFERROR(ROUNDDOWN(E178*10/110*M178/Q178,0),0)+IFERROR(ROUNDDOWN(E178*10/110*L178*N178/Q178,0),0)+IFERROR(ROUNDDOWN(E178*8/108*O178/Q178,0),0)+IFERROR(ROUNDDOWN(E178*8/108*L178*P178/Q178,0),0),0)))</f>
        <v>0</v>
      </c>
      <c r="J178" s="35"/>
      <c r="K178" s="35"/>
      <c r="L178" s="32" t="str">
        <f t="shared" si="10"/>
        <v/>
      </c>
      <c r="M178" s="31"/>
      <c r="N178" s="31"/>
      <c r="O178" s="31"/>
      <c r="P178" s="31"/>
      <c r="Q178" s="31"/>
      <c r="R178" s="33"/>
      <c r="S178" s="34"/>
      <c r="T178" s="18" t="str">
        <f t="shared" si="11"/>
        <v/>
      </c>
    </row>
    <row r="179" spans="1:20" hidden="1">
      <c r="A179" s="27"/>
      <c r="B179" s="19"/>
      <c r="C179" s="15" t="str">
        <f t="shared" si="8"/>
        <v/>
      </c>
      <c r="D179" s="28"/>
      <c r="E179" s="29"/>
      <c r="F179" s="15" t="s">
        <v>45</v>
      </c>
      <c r="G179" s="30"/>
      <c r="H179" s="24">
        <f t="shared" si="9"/>
        <v>0</v>
      </c>
      <c r="I179" s="24">
        <f>IF(G179=入力データ!$A$9,ROUNDDOWN(E179*10/110,0),
IF(G179=入力データ!$A$10,IFERROR(ROUNDDOWN(E179*10/110*L179*M179/Q179,0),0)+IFERROR(ROUNDDOWN(E179*8/108*L179*O179/Q179,0),0),
IF(G179=入力データ!$A$11,IFERROR(ROUNDDOWN(E179*10/110*M179/Q179,0),0)+IFERROR(ROUNDDOWN(E179*10/110*L179*N179/Q179,0),0)+IFERROR(ROUNDDOWN(E179*8/108*O179/Q179,0),0)+IFERROR(ROUNDDOWN(E179*8/108*L179*P179/Q179,0),0),0)))</f>
        <v>0</v>
      </c>
      <c r="J179" s="35"/>
      <c r="K179" s="35"/>
      <c r="L179" s="32" t="str">
        <f t="shared" si="10"/>
        <v/>
      </c>
      <c r="M179" s="31"/>
      <c r="N179" s="31"/>
      <c r="O179" s="31"/>
      <c r="P179" s="31"/>
      <c r="Q179" s="31"/>
      <c r="R179" s="33"/>
      <c r="S179" s="34"/>
      <c r="T179" s="18" t="str">
        <f t="shared" si="11"/>
        <v/>
      </c>
    </row>
    <row r="180" spans="1:20" hidden="1">
      <c r="A180" s="27"/>
      <c r="B180" s="19"/>
      <c r="C180" s="15" t="str">
        <f t="shared" si="8"/>
        <v/>
      </c>
      <c r="D180" s="28"/>
      <c r="E180" s="29"/>
      <c r="F180" s="15" t="s">
        <v>45</v>
      </c>
      <c r="G180" s="30"/>
      <c r="H180" s="24">
        <f t="shared" si="9"/>
        <v>0</v>
      </c>
      <c r="I180" s="24">
        <f>IF(G180=入力データ!$A$9,ROUNDDOWN(E180*10/110,0),
IF(G180=入力データ!$A$10,IFERROR(ROUNDDOWN(E180*10/110*L180*M180/Q180,0),0)+IFERROR(ROUNDDOWN(E180*8/108*L180*O180/Q180,0),0),
IF(G180=入力データ!$A$11,IFERROR(ROUNDDOWN(E180*10/110*M180/Q180,0),0)+IFERROR(ROUNDDOWN(E180*10/110*L180*N180/Q180,0),0)+IFERROR(ROUNDDOWN(E180*8/108*O180/Q180,0),0)+IFERROR(ROUNDDOWN(E180*8/108*L180*P180/Q180,0),0),0)))</f>
        <v>0</v>
      </c>
      <c r="J180" s="35"/>
      <c r="K180" s="35"/>
      <c r="L180" s="32" t="str">
        <f t="shared" si="10"/>
        <v/>
      </c>
      <c r="M180" s="31"/>
      <c r="N180" s="31"/>
      <c r="O180" s="31"/>
      <c r="P180" s="31"/>
      <c r="Q180" s="31"/>
      <c r="R180" s="33"/>
      <c r="S180" s="34"/>
      <c r="T180" s="18" t="str">
        <f t="shared" si="11"/>
        <v/>
      </c>
    </row>
    <row r="181" spans="1:20" hidden="1">
      <c r="A181" s="27"/>
      <c r="B181" s="19"/>
      <c r="C181" s="15" t="str">
        <f t="shared" si="8"/>
        <v/>
      </c>
      <c r="D181" s="28"/>
      <c r="E181" s="29"/>
      <c r="F181" s="15" t="s">
        <v>45</v>
      </c>
      <c r="G181" s="30"/>
      <c r="H181" s="24">
        <f t="shared" si="9"/>
        <v>0</v>
      </c>
      <c r="I181" s="24">
        <f>IF(G181=入力データ!$A$9,ROUNDDOWN(E181*10/110,0),
IF(G181=入力データ!$A$10,IFERROR(ROUNDDOWN(E181*10/110*L181*M181/Q181,0),0)+IFERROR(ROUNDDOWN(E181*8/108*L181*O181/Q181,0),0),
IF(G181=入力データ!$A$11,IFERROR(ROUNDDOWN(E181*10/110*M181/Q181,0),0)+IFERROR(ROUNDDOWN(E181*10/110*L181*N181/Q181,0),0)+IFERROR(ROUNDDOWN(E181*8/108*O181/Q181,0),0)+IFERROR(ROUNDDOWN(E181*8/108*L181*P181/Q181,0),0),0)))</f>
        <v>0</v>
      </c>
      <c r="J181" s="35"/>
      <c r="K181" s="35"/>
      <c r="L181" s="32" t="str">
        <f t="shared" si="10"/>
        <v/>
      </c>
      <c r="M181" s="31"/>
      <c r="N181" s="31"/>
      <c r="O181" s="31"/>
      <c r="P181" s="31"/>
      <c r="Q181" s="31"/>
      <c r="R181" s="33"/>
      <c r="S181" s="34"/>
      <c r="T181" s="18" t="str">
        <f t="shared" si="11"/>
        <v/>
      </c>
    </row>
    <row r="182" spans="1:20" hidden="1">
      <c r="A182" s="27"/>
      <c r="B182" s="19"/>
      <c r="C182" s="15" t="str">
        <f t="shared" si="8"/>
        <v/>
      </c>
      <c r="D182" s="28"/>
      <c r="E182" s="29"/>
      <c r="F182" s="15" t="s">
        <v>45</v>
      </c>
      <c r="G182" s="30"/>
      <c r="H182" s="24">
        <f t="shared" si="9"/>
        <v>0</v>
      </c>
      <c r="I182" s="24">
        <f>IF(G182=入力データ!$A$9,ROUNDDOWN(E182*10/110,0),
IF(G182=入力データ!$A$10,IFERROR(ROUNDDOWN(E182*10/110*L182*M182/Q182,0),0)+IFERROR(ROUNDDOWN(E182*8/108*L182*O182/Q182,0),0),
IF(G182=入力データ!$A$11,IFERROR(ROUNDDOWN(E182*10/110*M182/Q182,0),0)+IFERROR(ROUNDDOWN(E182*10/110*L182*N182/Q182,0),0)+IFERROR(ROUNDDOWN(E182*8/108*O182/Q182,0),0)+IFERROR(ROUNDDOWN(E182*8/108*L182*P182/Q182,0),0),0)))</f>
        <v>0</v>
      </c>
      <c r="J182" s="35"/>
      <c r="K182" s="35"/>
      <c r="L182" s="32" t="str">
        <f t="shared" si="10"/>
        <v/>
      </c>
      <c r="M182" s="31"/>
      <c r="N182" s="31"/>
      <c r="O182" s="31"/>
      <c r="P182" s="31"/>
      <c r="Q182" s="31"/>
      <c r="R182" s="33"/>
      <c r="S182" s="34"/>
      <c r="T182" s="18" t="str">
        <f t="shared" si="11"/>
        <v/>
      </c>
    </row>
    <row r="183" spans="1:20" hidden="1">
      <c r="A183" s="27"/>
      <c r="B183" s="19"/>
      <c r="C183" s="15" t="str">
        <f t="shared" si="8"/>
        <v/>
      </c>
      <c r="D183" s="28"/>
      <c r="E183" s="29"/>
      <c r="F183" s="15" t="s">
        <v>45</v>
      </c>
      <c r="G183" s="30"/>
      <c r="H183" s="24">
        <f t="shared" si="9"/>
        <v>0</v>
      </c>
      <c r="I183" s="24">
        <f>IF(G183=入力データ!$A$9,ROUNDDOWN(E183*10/110,0),
IF(G183=入力データ!$A$10,IFERROR(ROUNDDOWN(E183*10/110*L183*M183/Q183,0),0)+IFERROR(ROUNDDOWN(E183*8/108*L183*O183/Q183,0),0),
IF(G183=入力データ!$A$11,IFERROR(ROUNDDOWN(E183*10/110*M183/Q183,0),0)+IFERROR(ROUNDDOWN(E183*10/110*L183*N183/Q183,0),0)+IFERROR(ROUNDDOWN(E183*8/108*O183/Q183,0),0)+IFERROR(ROUNDDOWN(E183*8/108*L183*P183/Q183,0),0),0)))</f>
        <v>0</v>
      </c>
      <c r="J183" s="35"/>
      <c r="K183" s="35"/>
      <c r="L183" s="32" t="str">
        <f t="shared" si="10"/>
        <v/>
      </c>
      <c r="M183" s="31"/>
      <c r="N183" s="31"/>
      <c r="O183" s="31"/>
      <c r="P183" s="31"/>
      <c r="Q183" s="31"/>
      <c r="R183" s="33"/>
      <c r="S183" s="34"/>
      <c r="T183" s="18" t="str">
        <f t="shared" si="11"/>
        <v/>
      </c>
    </row>
    <row r="184" spans="1:20" hidden="1">
      <c r="A184" s="27"/>
      <c r="B184" s="19"/>
      <c r="C184" s="15" t="str">
        <f t="shared" si="8"/>
        <v/>
      </c>
      <c r="D184" s="28"/>
      <c r="E184" s="29"/>
      <c r="F184" s="15" t="s">
        <v>45</v>
      </c>
      <c r="G184" s="30"/>
      <c r="H184" s="24">
        <f t="shared" si="9"/>
        <v>0</v>
      </c>
      <c r="I184" s="24">
        <f>IF(G184=入力データ!$A$9,ROUNDDOWN(E184*10/110,0),
IF(G184=入力データ!$A$10,IFERROR(ROUNDDOWN(E184*10/110*L184*M184/Q184,0),0)+IFERROR(ROUNDDOWN(E184*8/108*L184*O184/Q184,0),0),
IF(G184=入力データ!$A$11,IFERROR(ROUNDDOWN(E184*10/110*M184/Q184,0),0)+IFERROR(ROUNDDOWN(E184*10/110*L184*N184/Q184,0),0)+IFERROR(ROUNDDOWN(E184*8/108*O184/Q184,0),0)+IFERROR(ROUNDDOWN(E184*8/108*L184*P184/Q184,0),0),0)))</f>
        <v>0</v>
      </c>
      <c r="J184" s="35"/>
      <c r="K184" s="35"/>
      <c r="L184" s="32" t="str">
        <f t="shared" si="10"/>
        <v/>
      </c>
      <c r="M184" s="31"/>
      <c r="N184" s="31"/>
      <c r="O184" s="31"/>
      <c r="P184" s="31"/>
      <c r="Q184" s="31"/>
      <c r="R184" s="33"/>
      <c r="S184" s="34"/>
      <c r="T184" s="18" t="str">
        <f t="shared" si="11"/>
        <v/>
      </c>
    </row>
    <row r="185" spans="1:20" hidden="1">
      <c r="A185" s="27"/>
      <c r="B185" s="19"/>
      <c r="C185" s="15" t="str">
        <f t="shared" si="8"/>
        <v/>
      </c>
      <c r="D185" s="28"/>
      <c r="E185" s="29"/>
      <c r="F185" s="15" t="s">
        <v>45</v>
      </c>
      <c r="G185" s="30"/>
      <c r="H185" s="24">
        <f t="shared" si="9"/>
        <v>0</v>
      </c>
      <c r="I185" s="24">
        <f>IF(G185=入力データ!$A$9,ROUNDDOWN(E185*10/110,0),
IF(G185=入力データ!$A$10,IFERROR(ROUNDDOWN(E185*10/110*L185*M185/Q185,0),0)+IFERROR(ROUNDDOWN(E185*8/108*L185*O185/Q185,0),0),
IF(G185=入力データ!$A$11,IFERROR(ROUNDDOWN(E185*10/110*M185/Q185,0),0)+IFERROR(ROUNDDOWN(E185*10/110*L185*N185/Q185,0),0)+IFERROR(ROUNDDOWN(E185*8/108*O185/Q185,0),0)+IFERROR(ROUNDDOWN(E185*8/108*L185*P185/Q185,0),0),0)))</f>
        <v>0</v>
      </c>
      <c r="J185" s="35"/>
      <c r="K185" s="35"/>
      <c r="L185" s="32" t="str">
        <f t="shared" si="10"/>
        <v/>
      </c>
      <c r="M185" s="31"/>
      <c r="N185" s="31"/>
      <c r="O185" s="31"/>
      <c r="P185" s="31"/>
      <c r="Q185" s="31"/>
      <c r="R185" s="33"/>
      <c r="S185" s="34"/>
      <c r="T185" s="18" t="str">
        <f t="shared" si="11"/>
        <v/>
      </c>
    </row>
    <row r="186" spans="1:20" hidden="1">
      <c r="A186" s="27"/>
      <c r="B186" s="19"/>
      <c r="C186" s="15" t="str">
        <f t="shared" si="8"/>
        <v/>
      </c>
      <c r="D186" s="28"/>
      <c r="E186" s="29"/>
      <c r="F186" s="15" t="s">
        <v>45</v>
      </c>
      <c r="G186" s="30"/>
      <c r="H186" s="24">
        <f t="shared" si="9"/>
        <v>0</v>
      </c>
      <c r="I186" s="24">
        <f>IF(G186=入力データ!$A$9,ROUNDDOWN(E186*10/110,0),
IF(G186=入力データ!$A$10,IFERROR(ROUNDDOWN(E186*10/110*L186*M186/Q186,0),0)+IFERROR(ROUNDDOWN(E186*8/108*L186*O186/Q186,0),0),
IF(G186=入力データ!$A$11,IFERROR(ROUNDDOWN(E186*10/110*M186/Q186,0),0)+IFERROR(ROUNDDOWN(E186*10/110*L186*N186/Q186,0),0)+IFERROR(ROUNDDOWN(E186*8/108*O186/Q186,0),0)+IFERROR(ROUNDDOWN(E186*8/108*L186*P186/Q186,0),0),0)))</f>
        <v>0</v>
      </c>
      <c r="J186" s="35"/>
      <c r="K186" s="35"/>
      <c r="L186" s="32" t="str">
        <f t="shared" si="10"/>
        <v/>
      </c>
      <c r="M186" s="31"/>
      <c r="N186" s="31"/>
      <c r="O186" s="31"/>
      <c r="P186" s="31"/>
      <c r="Q186" s="31"/>
      <c r="R186" s="33"/>
      <c r="S186" s="34"/>
      <c r="T186" s="18" t="str">
        <f t="shared" si="11"/>
        <v/>
      </c>
    </row>
    <row r="187" spans="1:20" hidden="1">
      <c r="A187" s="27"/>
      <c r="B187" s="19"/>
      <c r="C187" s="15" t="str">
        <f t="shared" si="8"/>
        <v/>
      </c>
      <c r="D187" s="28"/>
      <c r="E187" s="29"/>
      <c r="F187" s="15" t="s">
        <v>45</v>
      </c>
      <c r="G187" s="30"/>
      <c r="H187" s="24">
        <f t="shared" si="9"/>
        <v>0</v>
      </c>
      <c r="I187" s="24">
        <f>IF(G187=入力データ!$A$9,ROUNDDOWN(E187*10/110,0),
IF(G187=入力データ!$A$10,IFERROR(ROUNDDOWN(E187*10/110*L187*M187/Q187,0),0)+IFERROR(ROUNDDOWN(E187*8/108*L187*O187/Q187,0),0),
IF(G187=入力データ!$A$11,IFERROR(ROUNDDOWN(E187*10/110*M187/Q187,0),0)+IFERROR(ROUNDDOWN(E187*10/110*L187*N187/Q187,0),0)+IFERROR(ROUNDDOWN(E187*8/108*O187/Q187,0),0)+IFERROR(ROUNDDOWN(E187*8/108*L187*P187/Q187,0),0),0)))</f>
        <v>0</v>
      </c>
      <c r="J187" s="35"/>
      <c r="K187" s="35"/>
      <c r="L187" s="32" t="str">
        <f t="shared" si="10"/>
        <v/>
      </c>
      <c r="M187" s="31"/>
      <c r="N187" s="31"/>
      <c r="O187" s="31"/>
      <c r="P187" s="31"/>
      <c r="Q187" s="31"/>
      <c r="R187" s="33"/>
      <c r="S187" s="34"/>
      <c r="T187" s="18" t="str">
        <f t="shared" si="11"/>
        <v/>
      </c>
    </row>
    <row r="188" spans="1:20" hidden="1">
      <c r="A188" s="27"/>
      <c r="B188" s="19"/>
      <c r="C188" s="15" t="str">
        <f t="shared" si="8"/>
        <v/>
      </c>
      <c r="D188" s="28"/>
      <c r="E188" s="29"/>
      <c r="F188" s="15" t="s">
        <v>45</v>
      </c>
      <c r="G188" s="30"/>
      <c r="H188" s="24">
        <f t="shared" si="9"/>
        <v>0</v>
      </c>
      <c r="I188" s="24">
        <f>IF(G188=入力データ!$A$9,ROUNDDOWN(E188*10/110,0),
IF(G188=入力データ!$A$10,IFERROR(ROUNDDOWN(E188*10/110*L188*M188/Q188,0),0)+IFERROR(ROUNDDOWN(E188*8/108*L188*O188/Q188,0),0),
IF(G188=入力データ!$A$11,IFERROR(ROUNDDOWN(E188*10/110*M188/Q188,0),0)+IFERROR(ROUNDDOWN(E188*10/110*L188*N188/Q188,0),0)+IFERROR(ROUNDDOWN(E188*8/108*O188/Q188,0),0)+IFERROR(ROUNDDOWN(E188*8/108*L188*P188/Q188,0),0),0)))</f>
        <v>0</v>
      </c>
      <c r="J188" s="35"/>
      <c r="K188" s="35"/>
      <c r="L188" s="32" t="str">
        <f t="shared" si="10"/>
        <v/>
      </c>
      <c r="M188" s="31"/>
      <c r="N188" s="31"/>
      <c r="O188" s="31"/>
      <c r="P188" s="31"/>
      <c r="Q188" s="31"/>
      <c r="R188" s="33"/>
      <c r="S188" s="34"/>
      <c r="T188" s="18" t="str">
        <f t="shared" si="11"/>
        <v/>
      </c>
    </row>
    <row r="189" spans="1:20" hidden="1">
      <c r="A189" s="27"/>
      <c r="B189" s="19"/>
      <c r="C189" s="15" t="str">
        <f t="shared" si="8"/>
        <v/>
      </c>
      <c r="D189" s="28"/>
      <c r="E189" s="29"/>
      <c r="F189" s="15" t="s">
        <v>45</v>
      </c>
      <c r="G189" s="30"/>
      <c r="H189" s="24">
        <f t="shared" si="9"/>
        <v>0</v>
      </c>
      <c r="I189" s="24">
        <f>IF(G189=入力データ!$A$9,ROUNDDOWN(E189*10/110,0),
IF(G189=入力データ!$A$10,IFERROR(ROUNDDOWN(E189*10/110*L189*M189/Q189,0),0)+IFERROR(ROUNDDOWN(E189*8/108*L189*O189/Q189,0),0),
IF(G189=入力データ!$A$11,IFERROR(ROUNDDOWN(E189*10/110*M189/Q189,0),0)+IFERROR(ROUNDDOWN(E189*10/110*L189*N189/Q189,0),0)+IFERROR(ROUNDDOWN(E189*8/108*O189/Q189,0),0)+IFERROR(ROUNDDOWN(E189*8/108*L189*P189/Q189,0),0),0)))</f>
        <v>0</v>
      </c>
      <c r="J189" s="35"/>
      <c r="K189" s="35"/>
      <c r="L189" s="32" t="str">
        <f t="shared" si="10"/>
        <v/>
      </c>
      <c r="M189" s="31"/>
      <c r="N189" s="31"/>
      <c r="O189" s="31"/>
      <c r="P189" s="31"/>
      <c r="Q189" s="31"/>
      <c r="R189" s="33"/>
      <c r="S189" s="34"/>
      <c r="T189" s="18" t="str">
        <f t="shared" si="11"/>
        <v/>
      </c>
    </row>
    <row r="190" spans="1:20" hidden="1">
      <c r="A190" s="27"/>
      <c r="B190" s="19"/>
      <c r="C190" s="15" t="str">
        <f t="shared" si="8"/>
        <v/>
      </c>
      <c r="D190" s="28"/>
      <c r="E190" s="29"/>
      <c r="F190" s="15" t="s">
        <v>45</v>
      </c>
      <c r="G190" s="30"/>
      <c r="H190" s="24">
        <f t="shared" si="9"/>
        <v>0</v>
      </c>
      <c r="I190" s="24">
        <f>IF(G190=入力データ!$A$9,ROUNDDOWN(E190*10/110,0),
IF(G190=入力データ!$A$10,IFERROR(ROUNDDOWN(E190*10/110*L190*M190/Q190,0),0)+IFERROR(ROUNDDOWN(E190*8/108*L190*O190/Q190,0),0),
IF(G190=入力データ!$A$11,IFERROR(ROUNDDOWN(E190*10/110*M190/Q190,0),0)+IFERROR(ROUNDDOWN(E190*10/110*L190*N190/Q190,0),0)+IFERROR(ROUNDDOWN(E190*8/108*O190/Q190,0),0)+IFERROR(ROUNDDOWN(E190*8/108*L190*P190/Q190,0),0),0)))</f>
        <v>0</v>
      </c>
      <c r="J190" s="35"/>
      <c r="K190" s="35"/>
      <c r="L190" s="32" t="str">
        <f t="shared" si="10"/>
        <v/>
      </c>
      <c r="M190" s="31"/>
      <c r="N190" s="31"/>
      <c r="O190" s="31"/>
      <c r="P190" s="31"/>
      <c r="Q190" s="31"/>
      <c r="R190" s="33"/>
      <c r="S190" s="34"/>
      <c r="T190" s="18" t="str">
        <f t="shared" si="11"/>
        <v/>
      </c>
    </row>
    <row r="191" spans="1:20" hidden="1">
      <c r="A191" s="27"/>
      <c r="B191" s="19"/>
      <c r="C191" s="15" t="str">
        <f t="shared" si="8"/>
        <v/>
      </c>
      <c r="D191" s="28"/>
      <c r="E191" s="29"/>
      <c r="F191" s="15" t="s">
        <v>45</v>
      </c>
      <c r="G191" s="30"/>
      <c r="H191" s="24">
        <f t="shared" si="9"/>
        <v>0</v>
      </c>
      <c r="I191" s="24">
        <f>IF(G191=入力データ!$A$9,ROUNDDOWN(E191*10/110,0),
IF(G191=入力データ!$A$10,IFERROR(ROUNDDOWN(E191*10/110*L191*M191/Q191,0),0)+IFERROR(ROUNDDOWN(E191*8/108*L191*O191/Q191,0),0),
IF(G191=入力データ!$A$11,IFERROR(ROUNDDOWN(E191*10/110*M191/Q191,0),0)+IFERROR(ROUNDDOWN(E191*10/110*L191*N191/Q191,0),0)+IFERROR(ROUNDDOWN(E191*8/108*O191/Q191,0),0)+IFERROR(ROUNDDOWN(E191*8/108*L191*P191/Q191,0),0),0)))</f>
        <v>0</v>
      </c>
      <c r="J191" s="35"/>
      <c r="K191" s="35"/>
      <c r="L191" s="32" t="str">
        <f t="shared" si="10"/>
        <v/>
      </c>
      <c r="M191" s="31"/>
      <c r="N191" s="31"/>
      <c r="O191" s="31"/>
      <c r="P191" s="31"/>
      <c r="Q191" s="31"/>
      <c r="R191" s="33"/>
      <c r="S191" s="34"/>
      <c r="T191" s="18" t="str">
        <f t="shared" si="11"/>
        <v/>
      </c>
    </row>
    <row r="192" spans="1:20" hidden="1">
      <c r="A192" s="27"/>
      <c r="B192" s="19"/>
      <c r="C192" s="15" t="str">
        <f t="shared" si="8"/>
        <v/>
      </c>
      <c r="D192" s="28"/>
      <c r="E192" s="29"/>
      <c r="F192" s="15" t="s">
        <v>45</v>
      </c>
      <c r="G192" s="30"/>
      <c r="H192" s="24">
        <f t="shared" si="9"/>
        <v>0</v>
      </c>
      <c r="I192" s="24">
        <f>IF(G192=入力データ!$A$9,ROUNDDOWN(E192*10/110,0),
IF(G192=入力データ!$A$10,IFERROR(ROUNDDOWN(E192*10/110*L192*M192/Q192,0),0)+IFERROR(ROUNDDOWN(E192*8/108*L192*O192/Q192,0),0),
IF(G192=入力データ!$A$11,IFERROR(ROUNDDOWN(E192*10/110*M192/Q192,0),0)+IFERROR(ROUNDDOWN(E192*10/110*L192*N192/Q192,0),0)+IFERROR(ROUNDDOWN(E192*8/108*O192/Q192,0),0)+IFERROR(ROUNDDOWN(E192*8/108*L192*P192/Q192,0),0),0)))</f>
        <v>0</v>
      </c>
      <c r="J192" s="35"/>
      <c r="K192" s="35"/>
      <c r="L192" s="32" t="str">
        <f t="shared" si="10"/>
        <v/>
      </c>
      <c r="M192" s="31"/>
      <c r="N192" s="31"/>
      <c r="O192" s="31"/>
      <c r="P192" s="31"/>
      <c r="Q192" s="31"/>
      <c r="R192" s="33"/>
      <c r="S192" s="34"/>
      <c r="T192" s="18" t="str">
        <f t="shared" si="11"/>
        <v/>
      </c>
    </row>
    <row r="193" spans="1:20" hidden="1">
      <c r="A193" s="27"/>
      <c r="B193" s="19"/>
      <c r="C193" s="15" t="str">
        <f t="shared" si="8"/>
        <v/>
      </c>
      <c r="D193" s="28"/>
      <c r="E193" s="29"/>
      <c r="F193" s="15" t="s">
        <v>45</v>
      </c>
      <c r="G193" s="30"/>
      <c r="H193" s="24">
        <f t="shared" si="9"/>
        <v>0</v>
      </c>
      <c r="I193" s="24">
        <f>IF(G193=入力データ!$A$9,ROUNDDOWN(E193*10/110,0),
IF(G193=入力データ!$A$10,IFERROR(ROUNDDOWN(E193*10/110*L193*M193/Q193,0),0)+IFERROR(ROUNDDOWN(E193*8/108*L193*O193/Q193,0),0),
IF(G193=入力データ!$A$11,IFERROR(ROUNDDOWN(E193*10/110*M193/Q193,0),0)+IFERROR(ROUNDDOWN(E193*10/110*L193*N193/Q193,0),0)+IFERROR(ROUNDDOWN(E193*8/108*O193/Q193,0),0)+IFERROR(ROUNDDOWN(E193*8/108*L193*P193/Q193,0),0),0)))</f>
        <v>0</v>
      </c>
      <c r="J193" s="35"/>
      <c r="K193" s="35"/>
      <c r="L193" s="32" t="str">
        <f t="shared" si="10"/>
        <v/>
      </c>
      <c r="M193" s="31"/>
      <c r="N193" s="31"/>
      <c r="O193" s="31"/>
      <c r="P193" s="31"/>
      <c r="Q193" s="31"/>
      <c r="R193" s="33"/>
      <c r="S193" s="34"/>
      <c r="T193" s="18" t="str">
        <f t="shared" si="11"/>
        <v/>
      </c>
    </row>
    <row r="194" spans="1:20" hidden="1">
      <c r="A194" s="27"/>
      <c r="B194" s="19"/>
      <c r="C194" s="15" t="str">
        <f t="shared" si="8"/>
        <v/>
      </c>
      <c r="D194" s="28"/>
      <c r="E194" s="29"/>
      <c r="F194" s="15" t="s">
        <v>45</v>
      </c>
      <c r="G194" s="30"/>
      <c r="H194" s="24">
        <f t="shared" si="9"/>
        <v>0</v>
      </c>
      <c r="I194" s="24">
        <f>IF(G194=入力データ!$A$9,ROUNDDOWN(E194*10/110,0),
IF(G194=入力データ!$A$10,IFERROR(ROUNDDOWN(E194*10/110*L194*M194/Q194,0),0)+IFERROR(ROUNDDOWN(E194*8/108*L194*O194/Q194,0),0),
IF(G194=入力データ!$A$11,IFERROR(ROUNDDOWN(E194*10/110*M194/Q194,0),0)+IFERROR(ROUNDDOWN(E194*10/110*L194*N194/Q194,0),0)+IFERROR(ROUNDDOWN(E194*8/108*O194/Q194,0),0)+IFERROR(ROUNDDOWN(E194*8/108*L194*P194/Q194,0),0),0)))</f>
        <v>0</v>
      </c>
      <c r="J194" s="35"/>
      <c r="K194" s="35"/>
      <c r="L194" s="32" t="str">
        <f t="shared" si="10"/>
        <v/>
      </c>
      <c r="M194" s="31"/>
      <c r="N194" s="31"/>
      <c r="O194" s="31"/>
      <c r="P194" s="31"/>
      <c r="Q194" s="31"/>
      <c r="R194" s="33"/>
      <c r="S194" s="34"/>
      <c r="T194" s="18" t="str">
        <f t="shared" si="11"/>
        <v/>
      </c>
    </row>
    <row r="195" spans="1:20" hidden="1">
      <c r="A195" s="27"/>
      <c r="B195" s="19"/>
      <c r="C195" s="15" t="str">
        <f t="shared" si="8"/>
        <v/>
      </c>
      <c r="D195" s="28"/>
      <c r="E195" s="29"/>
      <c r="F195" s="15" t="s">
        <v>45</v>
      </c>
      <c r="G195" s="30"/>
      <c r="H195" s="24">
        <f t="shared" si="9"/>
        <v>0</v>
      </c>
      <c r="I195" s="24">
        <f>IF(G195=入力データ!$A$9,ROUNDDOWN(E195*10/110,0),
IF(G195=入力データ!$A$10,IFERROR(ROUNDDOWN(E195*10/110*L195*M195/Q195,0),0)+IFERROR(ROUNDDOWN(E195*8/108*L195*O195/Q195,0),0),
IF(G195=入力データ!$A$11,IFERROR(ROUNDDOWN(E195*10/110*M195/Q195,0),0)+IFERROR(ROUNDDOWN(E195*10/110*L195*N195/Q195,0),0)+IFERROR(ROUNDDOWN(E195*8/108*O195/Q195,0),0)+IFERROR(ROUNDDOWN(E195*8/108*L195*P195/Q195,0),0),0)))</f>
        <v>0</v>
      </c>
      <c r="J195" s="35"/>
      <c r="K195" s="35"/>
      <c r="L195" s="32" t="str">
        <f t="shared" si="10"/>
        <v/>
      </c>
      <c r="M195" s="31"/>
      <c r="N195" s="31"/>
      <c r="O195" s="31"/>
      <c r="P195" s="31"/>
      <c r="Q195" s="31"/>
      <c r="R195" s="33"/>
      <c r="S195" s="34"/>
      <c r="T195" s="18" t="str">
        <f t="shared" si="11"/>
        <v/>
      </c>
    </row>
    <row r="196" spans="1:20" hidden="1">
      <c r="A196" s="27"/>
      <c r="B196" s="19"/>
      <c r="C196" s="15" t="str">
        <f t="shared" si="8"/>
        <v/>
      </c>
      <c r="D196" s="28"/>
      <c r="E196" s="29"/>
      <c r="F196" s="15" t="s">
        <v>45</v>
      </c>
      <c r="G196" s="30"/>
      <c r="H196" s="24">
        <f t="shared" si="9"/>
        <v>0</v>
      </c>
      <c r="I196" s="24">
        <f>IF(G196=入力データ!$A$9,ROUNDDOWN(E196*10/110,0),
IF(G196=入力データ!$A$10,IFERROR(ROUNDDOWN(E196*10/110*L196*M196/Q196,0),0)+IFERROR(ROUNDDOWN(E196*8/108*L196*O196/Q196,0),0),
IF(G196=入力データ!$A$11,IFERROR(ROUNDDOWN(E196*10/110*M196/Q196,0),0)+IFERROR(ROUNDDOWN(E196*10/110*L196*N196/Q196,0),0)+IFERROR(ROUNDDOWN(E196*8/108*O196/Q196,0),0)+IFERROR(ROUNDDOWN(E196*8/108*L196*P196/Q196,0),0),0)))</f>
        <v>0</v>
      </c>
      <c r="J196" s="35"/>
      <c r="K196" s="35"/>
      <c r="L196" s="32" t="str">
        <f t="shared" si="10"/>
        <v/>
      </c>
      <c r="M196" s="31"/>
      <c r="N196" s="31"/>
      <c r="O196" s="31"/>
      <c r="P196" s="31"/>
      <c r="Q196" s="31"/>
      <c r="R196" s="33"/>
      <c r="S196" s="34"/>
      <c r="T196" s="18" t="str">
        <f t="shared" si="11"/>
        <v/>
      </c>
    </row>
    <row r="197" spans="1:20" hidden="1">
      <c r="A197" s="27"/>
      <c r="B197" s="19"/>
      <c r="C197" s="15" t="str">
        <f t="shared" si="8"/>
        <v/>
      </c>
      <c r="D197" s="28"/>
      <c r="E197" s="29"/>
      <c r="F197" s="15" t="s">
        <v>45</v>
      </c>
      <c r="G197" s="30"/>
      <c r="H197" s="24">
        <f t="shared" si="9"/>
        <v>0</v>
      </c>
      <c r="I197" s="24">
        <f>IF(G197=入力データ!$A$9,ROUNDDOWN(E197*10/110,0),
IF(G197=入力データ!$A$10,IFERROR(ROUNDDOWN(E197*10/110*L197*M197/Q197,0),0)+IFERROR(ROUNDDOWN(E197*8/108*L197*O197/Q197,0),0),
IF(G197=入力データ!$A$11,IFERROR(ROUNDDOWN(E197*10/110*M197/Q197,0),0)+IFERROR(ROUNDDOWN(E197*10/110*L197*N197/Q197,0),0)+IFERROR(ROUNDDOWN(E197*8/108*O197/Q197,0),0)+IFERROR(ROUNDDOWN(E197*8/108*L197*P197/Q197,0),0),0)))</f>
        <v>0</v>
      </c>
      <c r="J197" s="35"/>
      <c r="K197" s="35"/>
      <c r="L197" s="32" t="str">
        <f t="shared" si="10"/>
        <v/>
      </c>
      <c r="M197" s="31"/>
      <c r="N197" s="31"/>
      <c r="O197" s="31"/>
      <c r="P197" s="31"/>
      <c r="Q197" s="31"/>
      <c r="R197" s="33"/>
      <c r="S197" s="34"/>
      <c r="T197" s="18" t="str">
        <f t="shared" si="11"/>
        <v/>
      </c>
    </row>
    <row r="198" spans="1:20" hidden="1">
      <c r="A198" s="27"/>
      <c r="B198" s="19"/>
      <c r="C198" s="15" t="str">
        <f t="shared" si="8"/>
        <v/>
      </c>
      <c r="D198" s="28"/>
      <c r="E198" s="29"/>
      <c r="F198" s="15" t="s">
        <v>45</v>
      </c>
      <c r="G198" s="30"/>
      <c r="H198" s="24">
        <f t="shared" si="9"/>
        <v>0</v>
      </c>
      <c r="I198" s="24">
        <f>IF(G198=入力データ!$A$9,ROUNDDOWN(E198*10/110,0),
IF(G198=入力データ!$A$10,IFERROR(ROUNDDOWN(E198*10/110*L198*M198/Q198,0),0)+IFERROR(ROUNDDOWN(E198*8/108*L198*O198/Q198,0),0),
IF(G198=入力データ!$A$11,IFERROR(ROUNDDOWN(E198*10/110*M198/Q198,0),0)+IFERROR(ROUNDDOWN(E198*10/110*L198*N198/Q198,0),0)+IFERROR(ROUNDDOWN(E198*8/108*O198/Q198,0),0)+IFERROR(ROUNDDOWN(E198*8/108*L198*P198/Q198,0),0),0)))</f>
        <v>0</v>
      </c>
      <c r="J198" s="35"/>
      <c r="K198" s="35"/>
      <c r="L198" s="32" t="str">
        <f t="shared" si="10"/>
        <v/>
      </c>
      <c r="M198" s="31"/>
      <c r="N198" s="31"/>
      <c r="O198" s="31"/>
      <c r="P198" s="31"/>
      <c r="Q198" s="31"/>
      <c r="R198" s="33"/>
      <c r="S198" s="34"/>
      <c r="T198" s="18" t="str">
        <f t="shared" si="11"/>
        <v/>
      </c>
    </row>
    <row r="199" spans="1:20" hidden="1">
      <c r="A199" s="27"/>
      <c r="B199" s="19"/>
      <c r="C199" s="15" t="str">
        <f t="shared" si="8"/>
        <v/>
      </c>
      <c r="D199" s="28"/>
      <c r="E199" s="29"/>
      <c r="F199" s="15" t="s">
        <v>45</v>
      </c>
      <c r="G199" s="30"/>
      <c r="H199" s="24">
        <f t="shared" si="9"/>
        <v>0</v>
      </c>
      <c r="I199" s="24">
        <f>IF(G199=入力データ!$A$9,ROUNDDOWN(E199*10/110,0),
IF(G199=入力データ!$A$10,IFERROR(ROUNDDOWN(E199*10/110*L199*M199/Q199,0),0)+IFERROR(ROUNDDOWN(E199*8/108*L199*O199/Q199,0),0),
IF(G199=入力データ!$A$11,IFERROR(ROUNDDOWN(E199*10/110*M199/Q199,0),0)+IFERROR(ROUNDDOWN(E199*10/110*L199*N199/Q199,0),0)+IFERROR(ROUNDDOWN(E199*8/108*O199/Q199,0),0)+IFERROR(ROUNDDOWN(E199*8/108*L199*P199/Q199,0),0),0)))</f>
        <v>0</v>
      </c>
      <c r="J199" s="35"/>
      <c r="K199" s="35"/>
      <c r="L199" s="32" t="str">
        <f t="shared" si="10"/>
        <v/>
      </c>
      <c r="M199" s="31"/>
      <c r="N199" s="31"/>
      <c r="O199" s="31"/>
      <c r="P199" s="31"/>
      <c r="Q199" s="31"/>
      <c r="R199" s="33"/>
      <c r="S199" s="34"/>
      <c r="T199" s="18" t="str">
        <f t="shared" si="11"/>
        <v/>
      </c>
    </row>
    <row r="200" spans="1:20" hidden="1">
      <c r="A200" s="27"/>
      <c r="B200" s="19"/>
      <c r="C200" s="15" t="str">
        <f t="shared" si="8"/>
        <v/>
      </c>
      <c r="D200" s="28"/>
      <c r="E200" s="29"/>
      <c r="F200" s="15" t="s">
        <v>45</v>
      </c>
      <c r="G200" s="30"/>
      <c r="H200" s="24">
        <f t="shared" si="9"/>
        <v>0</v>
      </c>
      <c r="I200" s="24">
        <f>IF(G200=入力データ!$A$9,ROUNDDOWN(E200*10/110,0),
IF(G200=入力データ!$A$10,IFERROR(ROUNDDOWN(E200*10/110*L200*M200/Q200,0),0)+IFERROR(ROUNDDOWN(E200*8/108*L200*O200/Q200,0),0),
IF(G200=入力データ!$A$11,IFERROR(ROUNDDOWN(E200*10/110*M200/Q200,0),0)+IFERROR(ROUNDDOWN(E200*10/110*L200*N200/Q200,0),0)+IFERROR(ROUNDDOWN(E200*8/108*O200/Q200,0),0)+IFERROR(ROUNDDOWN(E200*8/108*L200*P200/Q200,0),0),0)))</f>
        <v>0</v>
      </c>
      <c r="J200" s="35"/>
      <c r="K200" s="35"/>
      <c r="L200" s="32" t="str">
        <f t="shared" si="10"/>
        <v/>
      </c>
      <c r="M200" s="31"/>
      <c r="N200" s="31"/>
      <c r="O200" s="31"/>
      <c r="P200" s="31"/>
      <c r="Q200" s="31"/>
      <c r="R200" s="33"/>
      <c r="S200" s="34"/>
      <c r="T200" s="18" t="str">
        <f t="shared" si="11"/>
        <v/>
      </c>
    </row>
    <row r="201" spans="1:20" hidden="1">
      <c r="A201" s="27"/>
      <c r="B201" s="19"/>
      <c r="C201" s="15" t="str">
        <f t="shared" si="8"/>
        <v/>
      </c>
      <c r="D201" s="28"/>
      <c r="E201" s="29"/>
      <c r="F201" s="15" t="s">
        <v>45</v>
      </c>
      <c r="G201" s="30"/>
      <c r="H201" s="24">
        <f t="shared" si="9"/>
        <v>0</v>
      </c>
      <c r="I201" s="24">
        <f>IF(G201=入力データ!$A$9,ROUNDDOWN(E201*10/110,0),
IF(G201=入力データ!$A$10,IFERROR(ROUNDDOWN(E201*10/110*L201*M201/Q201,0),0)+IFERROR(ROUNDDOWN(E201*8/108*L201*O201/Q201,0),0),
IF(G201=入力データ!$A$11,IFERROR(ROUNDDOWN(E201*10/110*M201/Q201,0),0)+IFERROR(ROUNDDOWN(E201*10/110*L201*N201/Q201,0),0)+IFERROR(ROUNDDOWN(E201*8/108*O201/Q201,0),0)+IFERROR(ROUNDDOWN(E201*8/108*L201*P201/Q201,0),0),0)))</f>
        <v>0</v>
      </c>
      <c r="J201" s="35"/>
      <c r="K201" s="35"/>
      <c r="L201" s="32" t="str">
        <f t="shared" si="10"/>
        <v/>
      </c>
      <c r="M201" s="31"/>
      <c r="N201" s="31"/>
      <c r="O201" s="31"/>
      <c r="P201" s="31"/>
      <c r="Q201" s="31"/>
      <c r="R201" s="33"/>
      <c r="S201" s="34"/>
      <c r="T201" s="18" t="str">
        <f t="shared" si="11"/>
        <v/>
      </c>
    </row>
    <row r="202" spans="1:20" hidden="1">
      <c r="A202" s="27"/>
      <c r="B202" s="19"/>
      <c r="C202" s="15" t="str">
        <f t="shared" si="8"/>
        <v/>
      </c>
      <c r="D202" s="28"/>
      <c r="E202" s="29"/>
      <c r="F202" s="15" t="s">
        <v>45</v>
      </c>
      <c r="G202" s="30"/>
      <c r="H202" s="24">
        <f t="shared" si="9"/>
        <v>0</v>
      </c>
      <c r="I202" s="24">
        <f>IF(G202=入力データ!$A$9,ROUNDDOWN(E202*10/110,0),
IF(G202=入力データ!$A$10,IFERROR(ROUNDDOWN(E202*10/110*L202*M202/Q202,0),0)+IFERROR(ROUNDDOWN(E202*8/108*L202*O202/Q202,0),0),
IF(G202=入力データ!$A$11,IFERROR(ROUNDDOWN(E202*10/110*M202/Q202,0),0)+IFERROR(ROUNDDOWN(E202*10/110*L202*N202/Q202,0),0)+IFERROR(ROUNDDOWN(E202*8/108*O202/Q202,0),0)+IFERROR(ROUNDDOWN(E202*8/108*L202*P202/Q202,0),0),0)))</f>
        <v>0</v>
      </c>
      <c r="J202" s="35"/>
      <c r="K202" s="35"/>
      <c r="L202" s="32" t="str">
        <f t="shared" si="10"/>
        <v/>
      </c>
      <c r="M202" s="31"/>
      <c r="N202" s="31"/>
      <c r="O202" s="31"/>
      <c r="P202" s="31"/>
      <c r="Q202" s="31"/>
      <c r="R202" s="33"/>
      <c r="S202" s="34"/>
      <c r="T202" s="18" t="str">
        <f t="shared" si="11"/>
        <v/>
      </c>
    </row>
    <row r="203" spans="1:20" hidden="1">
      <c r="A203" s="27"/>
      <c r="B203" s="19"/>
      <c r="C203" s="15" t="str">
        <f t="shared" si="8"/>
        <v/>
      </c>
      <c r="D203" s="28"/>
      <c r="E203" s="29"/>
      <c r="F203" s="15" t="s">
        <v>45</v>
      </c>
      <c r="G203" s="30"/>
      <c r="H203" s="24">
        <f t="shared" si="9"/>
        <v>0</v>
      </c>
      <c r="I203" s="24">
        <f>IF(G203=入力データ!$A$9,ROUNDDOWN(E203*10/110,0),
IF(G203=入力データ!$A$10,IFERROR(ROUNDDOWN(E203*10/110*L203*M203/Q203,0),0)+IFERROR(ROUNDDOWN(E203*8/108*L203*O203/Q203,0),0),
IF(G203=入力データ!$A$11,IFERROR(ROUNDDOWN(E203*10/110*M203/Q203,0),0)+IFERROR(ROUNDDOWN(E203*10/110*L203*N203/Q203,0),0)+IFERROR(ROUNDDOWN(E203*8/108*O203/Q203,0),0)+IFERROR(ROUNDDOWN(E203*8/108*L203*P203/Q203,0),0),0)))</f>
        <v>0</v>
      </c>
      <c r="J203" s="35"/>
      <c r="K203" s="35"/>
      <c r="L203" s="32" t="str">
        <f t="shared" si="10"/>
        <v/>
      </c>
      <c r="M203" s="31"/>
      <c r="N203" s="31"/>
      <c r="O203" s="31"/>
      <c r="P203" s="31"/>
      <c r="Q203" s="31"/>
      <c r="R203" s="33"/>
      <c r="S203" s="34"/>
      <c r="T203" s="18" t="str">
        <f t="shared" si="11"/>
        <v/>
      </c>
    </row>
    <row r="204" spans="1:20" hidden="1">
      <c r="A204" s="27"/>
      <c r="B204" s="19"/>
      <c r="C204" s="15" t="str">
        <f t="shared" si="8"/>
        <v/>
      </c>
      <c r="D204" s="28"/>
      <c r="E204" s="29"/>
      <c r="F204" s="15" t="s">
        <v>45</v>
      </c>
      <c r="G204" s="30"/>
      <c r="H204" s="24">
        <f t="shared" si="9"/>
        <v>0</v>
      </c>
      <c r="I204" s="24">
        <f>IF(G204=入力データ!$A$9,ROUNDDOWN(E204*10/110,0),
IF(G204=入力データ!$A$10,IFERROR(ROUNDDOWN(E204*10/110*L204*M204/Q204,0),0)+IFERROR(ROUNDDOWN(E204*8/108*L204*O204/Q204,0),0),
IF(G204=入力データ!$A$11,IFERROR(ROUNDDOWN(E204*10/110*M204/Q204,0),0)+IFERROR(ROUNDDOWN(E204*10/110*L204*N204/Q204,0),0)+IFERROR(ROUNDDOWN(E204*8/108*O204/Q204,0),0)+IFERROR(ROUNDDOWN(E204*8/108*L204*P204/Q204,0),0),0)))</f>
        <v>0</v>
      </c>
      <c r="J204" s="35"/>
      <c r="K204" s="35"/>
      <c r="L204" s="32" t="str">
        <f t="shared" si="10"/>
        <v/>
      </c>
      <c r="M204" s="31"/>
      <c r="N204" s="31"/>
      <c r="O204" s="31"/>
      <c r="P204" s="31"/>
      <c r="Q204" s="31"/>
      <c r="R204" s="33"/>
      <c r="S204" s="34"/>
      <c r="T204" s="18" t="str">
        <f t="shared" si="11"/>
        <v/>
      </c>
    </row>
    <row r="205" spans="1:20" hidden="1">
      <c r="A205" s="27"/>
      <c r="B205" s="19"/>
      <c r="C205" s="15" t="str">
        <f t="shared" ref="C205:C261" si="12">IF(B205="交付要綱第3条(1)の事業","３（１）ア",
IF(B205="交付要綱第3条(2)の事業","３（１）イ",
IF(B205="交付要綱第3条(3)の事業","３（１）ウ",
"")
)
)</f>
        <v/>
      </c>
      <c r="D205" s="28"/>
      <c r="E205" s="29"/>
      <c r="F205" s="15" t="s">
        <v>45</v>
      </c>
      <c r="G205" s="30"/>
      <c r="H205" s="24">
        <f t="shared" ref="H205:H261" si="13">ROUNDDOWN(I205*2/3,0)</f>
        <v>0</v>
      </c>
      <c r="I205" s="24">
        <f>IF(G205=入力データ!$A$9,ROUNDDOWN(E205*10/110,0),
IF(G205=入力データ!$A$10,IFERROR(ROUNDDOWN(E205*10/110*L205*M205/Q205,0),0)+IFERROR(ROUNDDOWN(E205*8/108*L205*O205/Q205,0),0),
IF(G205=入力データ!$A$11,IFERROR(ROUNDDOWN(E205*10/110*M205/Q205,0),0)+IFERROR(ROUNDDOWN(E205*10/110*L205*N205/Q205,0),0)+IFERROR(ROUNDDOWN(E205*8/108*O205/Q205,0),0)+IFERROR(ROUNDDOWN(E205*8/108*L205*P205/Q205,0),0),0)))</f>
        <v>0</v>
      </c>
      <c r="J205" s="35"/>
      <c r="K205" s="35"/>
      <c r="L205" s="32" t="str">
        <f t="shared" ref="L205:L261" si="14">IF(J205="","",J205/K205)</f>
        <v/>
      </c>
      <c r="M205" s="31"/>
      <c r="N205" s="31"/>
      <c r="O205" s="31"/>
      <c r="P205" s="31"/>
      <c r="Q205" s="31"/>
      <c r="R205" s="33"/>
      <c r="S205" s="34"/>
      <c r="T205" s="18" t="str">
        <f t="shared" si="11"/>
        <v/>
      </c>
    </row>
    <row r="206" spans="1:20" hidden="1">
      <c r="A206" s="27"/>
      <c r="B206" s="19"/>
      <c r="C206" s="15" t="str">
        <f t="shared" si="12"/>
        <v/>
      </c>
      <c r="D206" s="28"/>
      <c r="E206" s="29"/>
      <c r="F206" s="15" t="s">
        <v>45</v>
      </c>
      <c r="G206" s="30"/>
      <c r="H206" s="24">
        <f t="shared" si="13"/>
        <v>0</v>
      </c>
      <c r="I206" s="24">
        <f>IF(G206=入力データ!$A$9,ROUNDDOWN(E206*10/110,0),
IF(G206=入力データ!$A$10,IFERROR(ROUNDDOWN(E206*10/110*L206*M206/Q206,0),0)+IFERROR(ROUNDDOWN(E206*8/108*L206*O206/Q206,0),0),
IF(G206=入力データ!$A$11,IFERROR(ROUNDDOWN(E206*10/110*M206/Q206,0),0)+IFERROR(ROUNDDOWN(E206*10/110*L206*N206/Q206,0),0)+IFERROR(ROUNDDOWN(E206*8/108*O206/Q206,0),0)+IFERROR(ROUNDDOWN(E206*8/108*L206*P206/Q206,0),0),0)))</f>
        <v>0</v>
      </c>
      <c r="J206" s="35"/>
      <c r="K206" s="35"/>
      <c r="L206" s="32" t="str">
        <f t="shared" si="14"/>
        <v/>
      </c>
      <c r="M206" s="31"/>
      <c r="N206" s="31"/>
      <c r="O206" s="31"/>
      <c r="P206" s="31"/>
      <c r="Q206" s="31"/>
      <c r="R206" s="33"/>
      <c r="S206" s="34"/>
      <c r="T206" s="18" t="str">
        <f t="shared" ref="T206:T261" si="15">IF(AND(A206&lt;&gt;"",B206&lt;&gt;"",C206&lt;&gt;""),IF(E206="","施設への補助額が未入力です。",""),"")&amp;IF(AND(A206&lt;&gt;"",B206&lt;&gt;"",C206&lt;&gt;""),IF(G206="","返還の有無等をプルダウンから選択してください。",""),"")&amp;IF(AND(A206&lt;&gt;"",B206&lt;&gt;"",C206&lt;&gt;"",G206="返還なし（消費税の申告義務がない）",R206=""),"基準期間の課税売上高(税抜)(単位：円)が未入力です。","")&amp;IF(AND(A206&lt;&gt;"",B206&lt;&gt;"",C206&lt;&gt;"",G206="返還なし（特定収入割合が５％超）",R206=""),"特定収入割合(単位：%)が未入力です。","")&amp;IF(AND(A206&lt;&gt;"",B206&lt;&gt;"",C206&lt;&gt;"",OR(G206="返還あり（一括比例配分方式）",G206="返還あり（個別対応方式）"),J206=""),"課税対象売上が未入力です。","")&amp;IF(AND(A206&lt;&gt;"",B206&lt;&gt;"",C206&lt;&gt;"",OR(G206="返還あり（一括比例配分方式）",G206="返還あり（個別対応方式）"),K206=""),"総売上が未入力です。","")&amp;IF(AND(A206&lt;&gt;"",B206&lt;&gt;"",C206&lt;&gt;"",OR(G206="返還あり（一括比例配分方式）",G206="返還あり（個別対応方式）"),J206&gt;K206),"課税対象売上が総売上を超えています。","")&amp;IF(AND(A206&lt;&gt;"",B206&lt;&gt;"",C206&lt;&gt;"",OR(G206="返還あり（一括比例配分方式）",G206="返還あり（個別対応方式）"),Q206=""),"対象経費の総額が未入力です。","")&amp;IF(AND(A206&lt;&gt;"",B206&lt;&gt;"",C206&lt;&gt;"",OR(G206="返還あり（一括比例配分方式）",G206="返還あり（個別対応方式）"),COUNTBLANK(M206:P206)=4),"補助対象経費の課税仕入の割合が未入力です。","")&amp;IF(AND(A206&lt;&gt;"",B206&lt;&gt;"",C206&lt;&gt;"",OR(G206="返還あり（一括比例配分方式）",G206="返還あり（個別対応方式）"),SUM(M206:P206)&gt;Q206),"補助対象経費の課税仕入の割合が対象経費の総額を超えています。","")&amp;IF(AND(A206&lt;&gt;"",B206&lt;&gt;"",C206&lt;&gt;"",OR(G206="返還あり（一括比例配分方式）",G206="返還あり（個別対応方式）"),SUM(M206:P206)&lt;Q206),"補助対象経費の課税仕入の割合が対象経費の総額を下回っています、残額は非課税対応分で間違いないですか？","")</f>
        <v/>
      </c>
    </row>
    <row r="207" spans="1:20" hidden="1">
      <c r="A207" s="27"/>
      <c r="B207" s="19"/>
      <c r="C207" s="15" t="str">
        <f t="shared" si="12"/>
        <v/>
      </c>
      <c r="D207" s="28"/>
      <c r="E207" s="29"/>
      <c r="F207" s="15" t="s">
        <v>45</v>
      </c>
      <c r="G207" s="30"/>
      <c r="H207" s="24">
        <f t="shared" si="13"/>
        <v>0</v>
      </c>
      <c r="I207" s="24">
        <f>IF(G207=入力データ!$A$9,ROUNDDOWN(E207*10/110,0),
IF(G207=入力データ!$A$10,IFERROR(ROUNDDOWN(E207*10/110*L207*M207/Q207,0),0)+IFERROR(ROUNDDOWN(E207*8/108*L207*O207/Q207,0),0),
IF(G207=入力データ!$A$11,IFERROR(ROUNDDOWN(E207*10/110*M207/Q207,0),0)+IFERROR(ROUNDDOWN(E207*10/110*L207*N207/Q207,0),0)+IFERROR(ROUNDDOWN(E207*8/108*O207/Q207,0),0)+IFERROR(ROUNDDOWN(E207*8/108*L207*P207/Q207,0),0),0)))</f>
        <v>0</v>
      </c>
      <c r="J207" s="35"/>
      <c r="K207" s="35"/>
      <c r="L207" s="32" t="str">
        <f t="shared" si="14"/>
        <v/>
      </c>
      <c r="M207" s="31"/>
      <c r="N207" s="31"/>
      <c r="O207" s="31"/>
      <c r="P207" s="31"/>
      <c r="Q207" s="31"/>
      <c r="R207" s="33"/>
      <c r="S207" s="34"/>
      <c r="T207" s="18" t="str">
        <f t="shared" si="15"/>
        <v/>
      </c>
    </row>
    <row r="208" spans="1:20" hidden="1">
      <c r="A208" s="27"/>
      <c r="B208" s="19"/>
      <c r="C208" s="15" t="str">
        <f t="shared" si="12"/>
        <v/>
      </c>
      <c r="D208" s="28"/>
      <c r="E208" s="29"/>
      <c r="F208" s="15" t="s">
        <v>45</v>
      </c>
      <c r="G208" s="30"/>
      <c r="H208" s="24">
        <f t="shared" si="13"/>
        <v>0</v>
      </c>
      <c r="I208" s="24">
        <f>IF(G208=入力データ!$A$9,ROUNDDOWN(E208*10/110,0),
IF(G208=入力データ!$A$10,IFERROR(ROUNDDOWN(E208*10/110*L208*M208/Q208,0),0)+IFERROR(ROUNDDOWN(E208*8/108*L208*O208/Q208,0),0),
IF(G208=入力データ!$A$11,IFERROR(ROUNDDOWN(E208*10/110*M208/Q208,0),0)+IFERROR(ROUNDDOWN(E208*10/110*L208*N208/Q208,0),0)+IFERROR(ROUNDDOWN(E208*8/108*O208/Q208,0),0)+IFERROR(ROUNDDOWN(E208*8/108*L208*P208/Q208,0),0),0)))</f>
        <v>0</v>
      </c>
      <c r="J208" s="35"/>
      <c r="K208" s="35"/>
      <c r="L208" s="32" t="str">
        <f t="shared" si="14"/>
        <v/>
      </c>
      <c r="M208" s="31"/>
      <c r="N208" s="31"/>
      <c r="O208" s="31"/>
      <c r="P208" s="31"/>
      <c r="Q208" s="31"/>
      <c r="R208" s="33"/>
      <c r="S208" s="34"/>
      <c r="T208" s="18" t="str">
        <f t="shared" si="15"/>
        <v/>
      </c>
    </row>
    <row r="209" spans="1:20" hidden="1">
      <c r="A209" s="27"/>
      <c r="B209" s="19"/>
      <c r="C209" s="15" t="str">
        <f t="shared" si="12"/>
        <v/>
      </c>
      <c r="D209" s="28"/>
      <c r="E209" s="29"/>
      <c r="F209" s="15" t="s">
        <v>45</v>
      </c>
      <c r="G209" s="30"/>
      <c r="H209" s="24">
        <f t="shared" si="13"/>
        <v>0</v>
      </c>
      <c r="I209" s="24">
        <f>IF(G209=入力データ!$A$9,ROUNDDOWN(E209*10/110,0),
IF(G209=入力データ!$A$10,IFERROR(ROUNDDOWN(E209*10/110*L209*M209/Q209,0),0)+IFERROR(ROUNDDOWN(E209*8/108*L209*O209/Q209,0),0),
IF(G209=入力データ!$A$11,IFERROR(ROUNDDOWN(E209*10/110*M209/Q209,0),0)+IFERROR(ROUNDDOWN(E209*10/110*L209*N209/Q209,0),0)+IFERROR(ROUNDDOWN(E209*8/108*O209/Q209,0),0)+IFERROR(ROUNDDOWN(E209*8/108*L209*P209/Q209,0),0),0)))</f>
        <v>0</v>
      </c>
      <c r="J209" s="35"/>
      <c r="K209" s="35"/>
      <c r="L209" s="32" t="str">
        <f t="shared" si="14"/>
        <v/>
      </c>
      <c r="M209" s="31"/>
      <c r="N209" s="31"/>
      <c r="O209" s="31"/>
      <c r="P209" s="31"/>
      <c r="Q209" s="31"/>
      <c r="R209" s="33"/>
      <c r="S209" s="34"/>
      <c r="T209" s="18" t="str">
        <f t="shared" si="15"/>
        <v/>
      </c>
    </row>
    <row r="210" spans="1:20" hidden="1">
      <c r="A210" s="27"/>
      <c r="B210" s="19"/>
      <c r="C210" s="15" t="str">
        <f t="shared" si="12"/>
        <v/>
      </c>
      <c r="D210" s="28"/>
      <c r="E210" s="29"/>
      <c r="F210" s="15" t="s">
        <v>45</v>
      </c>
      <c r="G210" s="30"/>
      <c r="H210" s="24">
        <f t="shared" si="13"/>
        <v>0</v>
      </c>
      <c r="I210" s="24">
        <f>IF(G210=入力データ!$A$9,ROUNDDOWN(E210*10/110,0),
IF(G210=入力データ!$A$10,IFERROR(ROUNDDOWN(E210*10/110*L210*M210/Q210,0),0)+IFERROR(ROUNDDOWN(E210*8/108*L210*O210/Q210,0),0),
IF(G210=入力データ!$A$11,IFERROR(ROUNDDOWN(E210*10/110*M210/Q210,0),0)+IFERROR(ROUNDDOWN(E210*10/110*L210*N210/Q210,0),0)+IFERROR(ROUNDDOWN(E210*8/108*O210/Q210,0),0)+IFERROR(ROUNDDOWN(E210*8/108*L210*P210/Q210,0),0),0)))</f>
        <v>0</v>
      </c>
      <c r="J210" s="35"/>
      <c r="K210" s="35"/>
      <c r="L210" s="32" t="str">
        <f t="shared" si="14"/>
        <v/>
      </c>
      <c r="M210" s="31"/>
      <c r="N210" s="31"/>
      <c r="O210" s="31"/>
      <c r="P210" s="31"/>
      <c r="Q210" s="31"/>
      <c r="R210" s="33"/>
      <c r="S210" s="34"/>
      <c r="T210" s="18" t="str">
        <f t="shared" si="15"/>
        <v/>
      </c>
    </row>
    <row r="211" spans="1:20" hidden="1">
      <c r="A211" s="27"/>
      <c r="B211" s="19"/>
      <c r="C211" s="15" t="str">
        <f t="shared" si="12"/>
        <v/>
      </c>
      <c r="D211" s="28"/>
      <c r="E211" s="29"/>
      <c r="F211" s="15" t="s">
        <v>45</v>
      </c>
      <c r="G211" s="30"/>
      <c r="H211" s="24">
        <f t="shared" si="13"/>
        <v>0</v>
      </c>
      <c r="I211" s="24">
        <f>IF(G211=入力データ!$A$9,ROUNDDOWN(E211*10/110,0),
IF(G211=入力データ!$A$10,IFERROR(ROUNDDOWN(E211*10/110*L211*M211/Q211,0),0)+IFERROR(ROUNDDOWN(E211*8/108*L211*O211/Q211,0),0),
IF(G211=入力データ!$A$11,IFERROR(ROUNDDOWN(E211*10/110*M211/Q211,0),0)+IFERROR(ROUNDDOWN(E211*10/110*L211*N211/Q211,0),0)+IFERROR(ROUNDDOWN(E211*8/108*O211/Q211,0),0)+IFERROR(ROUNDDOWN(E211*8/108*L211*P211/Q211,0),0),0)))</f>
        <v>0</v>
      </c>
      <c r="J211" s="35"/>
      <c r="K211" s="35"/>
      <c r="L211" s="32" t="str">
        <f t="shared" si="14"/>
        <v/>
      </c>
      <c r="M211" s="31"/>
      <c r="N211" s="31"/>
      <c r="O211" s="31"/>
      <c r="P211" s="31"/>
      <c r="Q211" s="31"/>
      <c r="R211" s="33"/>
      <c r="S211" s="34"/>
      <c r="T211" s="18" t="str">
        <f t="shared" si="15"/>
        <v/>
      </c>
    </row>
    <row r="212" spans="1:20" hidden="1">
      <c r="A212" s="27"/>
      <c r="B212" s="19"/>
      <c r="C212" s="15" t="str">
        <f t="shared" si="12"/>
        <v/>
      </c>
      <c r="D212" s="28"/>
      <c r="E212" s="29"/>
      <c r="F212" s="15" t="s">
        <v>45</v>
      </c>
      <c r="G212" s="30"/>
      <c r="H212" s="24">
        <f t="shared" si="13"/>
        <v>0</v>
      </c>
      <c r="I212" s="24">
        <f>IF(G212=入力データ!$A$9,ROUNDDOWN(E212*10/110,0),
IF(G212=入力データ!$A$10,IFERROR(ROUNDDOWN(E212*10/110*L212*M212/Q212,0),0)+IFERROR(ROUNDDOWN(E212*8/108*L212*O212/Q212,0),0),
IF(G212=入力データ!$A$11,IFERROR(ROUNDDOWN(E212*10/110*M212/Q212,0),0)+IFERROR(ROUNDDOWN(E212*10/110*L212*N212/Q212,0),0)+IFERROR(ROUNDDOWN(E212*8/108*O212/Q212,0),0)+IFERROR(ROUNDDOWN(E212*8/108*L212*P212/Q212,0),0),0)))</f>
        <v>0</v>
      </c>
      <c r="J212" s="35"/>
      <c r="K212" s="35"/>
      <c r="L212" s="32" t="str">
        <f t="shared" si="14"/>
        <v/>
      </c>
      <c r="M212" s="31"/>
      <c r="N212" s="31"/>
      <c r="O212" s="31"/>
      <c r="P212" s="31"/>
      <c r="Q212" s="31"/>
      <c r="R212" s="33"/>
      <c r="S212" s="34"/>
      <c r="T212" s="18" t="str">
        <f t="shared" si="15"/>
        <v/>
      </c>
    </row>
    <row r="213" spans="1:20" hidden="1">
      <c r="A213" s="27"/>
      <c r="B213" s="19"/>
      <c r="C213" s="15" t="str">
        <f t="shared" si="12"/>
        <v/>
      </c>
      <c r="D213" s="28"/>
      <c r="E213" s="29"/>
      <c r="F213" s="15" t="s">
        <v>45</v>
      </c>
      <c r="G213" s="30"/>
      <c r="H213" s="24">
        <f t="shared" si="13"/>
        <v>0</v>
      </c>
      <c r="I213" s="24">
        <f>IF(G213=入力データ!$A$9,ROUNDDOWN(E213*10/110,0),
IF(G213=入力データ!$A$10,IFERROR(ROUNDDOWN(E213*10/110*L213*M213/Q213,0),0)+IFERROR(ROUNDDOWN(E213*8/108*L213*O213/Q213,0),0),
IF(G213=入力データ!$A$11,IFERROR(ROUNDDOWN(E213*10/110*M213/Q213,0),0)+IFERROR(ROUNDDOWN(E213*10/110*L213*N213/Q213,0),0)+IFERROR(ROUNDDOWN(E213*8/108*O213/Q213,0),0)+IFERROR(ROUNDDOWN(E213*8/108*L213*P213/Q213,0),0),0)))</f>
        <v>0</v>
      </c>
      <c r="J213" s="35"/>
      <c r="K213" s="35"/>
      <c r="L213" s="32" t="str">
        <f t="shared" si="14"/>
        <v/>
      </c>
      <c r="M213" s="31"/>
      <c r="N213" s="31"/>
      <c r="O213" s="31"/>
      <c r="P213" s="31"/>
      <c r="Q213" s="31"/>
      <c r="R213" s="33"/>
      <c r="S213" s="34"/>
      <c r="T213" s="18" t="str">
        <f t="shared" si="15"/>
        <v/>
      </c>
    </row>
    <row r="214" spans="1:20" hidden="1">
      <c r="A214" s="27"/>
      <c r="B214" s="19"/>
      <c r="C214" s="15" t="str">
        <f t="shared" si="12"/>
        <v/>
      </c>
      <c r="D214" s="28"/>
      <c r="E214" s="29"/>
      <c r="F214" s="15" t="s">
        <v>45</v>
      </c>
      <c r="G214" s="30"/>
      <c r="H214" s="24">
        <f t="shared" si="13"/>
        <v>0</v>
      </c>
      <c r="I214" s="24">
        <f>IF(G214=入力データ!$A$9,ROUNDDOWN(E214*10/110,0),
IF(G214=入力データ!$A$10,IFERROR(ROUNDDOWN(E214*10/110*L214*M214/Q214,0),0)+IFERROR(ROUNDDOWN(E214*8/108*L214*O214/Q214,0),0),
IF(G214=入力データ!$A$11,IFERROR(ROUNDDOWN(E214*10/110*M214/Q214,0),0)+IFERROR(ROUNDDOWN(E214*10/110*L214*N214/Q214,0),0)+IFERROR(ROUNDDOWN(E214*8/108*O214/Q214,0),0)+IFERROR(ROUNDDOWN(E214*8/108*L214*P214/Q214,0),0),0)))</f>
        <v>0</v>
      </c>
      <c r="J214" s="35"/>
      <c r="K214" s="35"/>
      <c r="L214" s="32" t="str">
        <f t="shared" si="14"/>
        <v/>
      </c>
      <c r="M214" s="31"/>
      <c r="N214" s="31"/>
      <c r="O214" s="31"/>
      <c r="P214" s="31"/>
      <c r="Q214" s="31"/>
      <c r="R214" s="33"/>
      <c r="S214" s="34"/>
      <c r="T214" s="18" t="str">
        <f t="shared" si="15"/>
        <v/>
      </c>
    </row>
    <row r="215" spans="1:20" hidden="1">
      <c r="A215" s="27"/>
      <c r="B215" s="19"/>
      <c r="C215" s="15" t="str">
        <f t="shared" si="12"/>
        <v/>
      </c>
      <c r="D215" s="28"/>
      <c r="E215" s="29"/>
      <c r="F215" s="15" t="s">
        <v>45</v>
      </c>
      <c r="G215" s="30"/>
      <c r="H215" s="24">
        <f t="shared" si="13"/>
        <v>0</v>
      </c>
      <c r="I215" s="24">
        <f>IF(G215=入力データ!$A$9,ROUNDDOWN(E215*10/110,0),
IF(G215=入力データ!$A$10,IFERROR(ROUNDDOWN(E215*10/110*L215*M215/Q215,0),0)+IFERROR(ROUNDDOWN(E215*8/108*L215*O215/Q215,0),0),
IF(G215=入力データ!$A$11,IFERROR(ROUNDDOWN(E215*10/110*M215/Q215,0),0)+IFERROR(ROUNDDOWN(E215*10/110*L215*N215/Q215,0),0)+IFERROR(ROUNDDOWN(E215*8/108*O215/Q215,0),0)+IFERROR(ROUNDDOWN(E215*8/108*L215*P215/Q215,0),0),0)))</f>
        <v>0</v>
      </c>
      <c r="J215" s="35"/>
      <c r="K215" s="35"/>
      <c r="L215" s="32" t="str">
        <f t="shared" si="14"/>
        <v/>
      </c>
      <c r="M215" s="31"/>
      <c r="N215" s="31"/>
      <c r="O215" s="31"/>
      <c r="P215" s="31"/>
      <c r="Q215" s="31"/>
      <c r="R215" s="33"/>
      <c r="S215" s="34"/>
      <c r="T215" s="18" t="str">
        <f t="shared" si="15"/>
        <v/>
      </c>
    </row>
    <row r="216" spans="1:20" hidden="1">
      <c r="A216" s="27"/>
      <c r="B216" s="19"/>
      <c r="C216" s="15" t="str">
        <f t="shared" si="12"/>
        <v/>
      </c>
      <c r="D216" s="28"/>
      <c r="E216" s="29"/>
      <c r="F216" s="15" t="s">
        <v>45</v>
      </c>
      <c r="G216" s="30"/>
      <c r="H216" s="24">
        <f t="shared" si="13"/>
        <v>0</v>
      </c>
      <c r="I216" s="24">
        <f>IF(G216=入力データ!$A$9,ROUNDDOWN(E216*10/110,0),
IF(G216=入力データ!$A$10,IFERROR(ROUNDDOWN(E216*10/110*L216*M216/Q216,0),0)+IFERROR(ROUNDDOWN(E216*8/108*L216*O216/Q216,0),0),
IF(G216=入力データ!$A$11,IFERROR(ROUNDDOWN(E216*10/110*M216/Q216,0),0)+IFERROR(ROUNDDOWN(E216*10/110*L216*N216/Q216,0),0)+IFERROR(ROUNDDOWN(E216*8/108*O216/Q216,0),0)+IFERROR(ROUNDDOWN(E216*8/108*L216*P216/Q216,0),0),0)))</f>
        <v>0</v>
      </c>
      <c r="J216" s="35"/>
      <c r="K216" s="35"/>
      <c r="L216" s="32" t="str">
        <f t="shared" si="14"/>
        <v/>
      </c>
      <c r="M216" s="31"/>
      <c r="N216" s="31"/>
      <c r="O216" s="31"/>
      <c r="P216" s="31"/>
      <c r="Q216" s="31"/>
      <c r="R216" s="33"/>
      <c r="S216" s="34"/>
      <c r="T216" s="18" t="str">
        <f t="shared" si="15"/>
        <v/>
      </c>
    </row>
    <row r="217" spans="1:20" hidden="1">
      <c r="A217" s="27"/>
      <c r="B217" s="19"/>
      <c r="C217" s="15" t="str">
        <f t="shared" si="12"/>
        <v/>
      </c>
      <c r="D217" s="28"/>
      <c r="E217" s="29"/>
      <c r="F217" s="15" t="s">
        <v>45</v>
      </c>
      <c r="G217" s="30"/>
      <c r="H217" s="24">
        <f t="shared" si="13"/>
        <v>0</v>
      </c>
      <c r="I217" s="24">
        <f>IF(G217=入力データ!$A$9,ROUNDDOWN(E217*10/110,0),
IF(G217=入力データ!$A$10,IFERROR(ROUNDDOWN(E217*10/110*L217*M217/Q217,0),0)+IFERROR(ROUNDDOWN(E217*8/108*L217*O217/Q217,0),0),
IF(G217=入力データ!$A$11,IFERROR(ROUNDDOWN(E217*10/110*M217/Q217,0),0)+IFERROR(ROUNDDOWN(E217*10/110*L217*N217/Q217,0),0)+IFERROR(ROUNDDOWN(E217*8/108*O217/Q217,0),0)+IFERROR(ROUNDDOWN(E217*8/108*L217*P217/Q217,0),0),0)))</f>
        <v>0</v>
      </c>
      <c r="J217" s="35"/>
      <c r="K217" s="35"/>
      <c r="L217" s="32" t="str">
        <f t="shared" si="14"/>
        <v/>
      </c>
      <c r="M217" s="31"/>
      <c r="N217" s="31"/>
      <c r="O217" s="31"/>
      <c r="P217" s="31"/>
      <c r="Q217" s="31"/>
      <c r="R217" s="33"/>
      <c r="S217" s="34"/>
      <c r="T217" s="18" t="str">
        <f t="shared" si="15"/>
        <v/>
      </c>
    </row>
    <row r="218" spans="1:20" hidden="1">
      <c r="A218" s="27"/>
      <c r="B218" s="19"/>
      <c r="C218" s="15" t="str">
        <f t="shared" si="12"/>
        <v/>
      </c>
      <c r="D218" s="28"/>
      <c r="E218" s="29"/>
      <c r="F218" s="15" t="s">
        <v>45</v>
      </c>
      <c r="G218" s="30"/>
      <c r="H218" s="24">
        <f t="shared" si="13"/>
        <v>0</v>
      </c>
      <c r="I218" s="24">
        <f>IF(G218=入力データ!$A$9,ROUNDDOWN(E218*10/110,0),
IF(G218=入力データ!$A$10,IFERROR(ROUNDDOWN(E218*10/110*L218*M218/Q218,0),0)+IFERROR(ROUNDDOWN(E218*8/108*L218*O218/Q218,0),0),
IF(G218=入力データ!$A$11,IFERROR(ROUNDDOWN(E218*10/110*M218/Q218,0),0)+IFERROR(ROUNDDOWN(E218*10/110*L218*N218/Q218,0),0)+IFERROR(ROUNDDOWN(E218*8/108*O218/Q218,0),0)+IFERROR(ROUNDDOWN(E218*8/108*L218*P218/Q218,0),0),0)))</f>
        <v>0</v>
      </c>
      <c r="J218" s="35"/>
      <c r="K218" s="35"/>
      <c r="L218" s="32" t="str">
        <f t="shared" si="14"/>
        <v/>
      </c>
      <c r="M218" s="31"/>
      <c r="N218" s="31"/>
      <c r="O218" s="31"/>
      <c r="P218" s="31"/>
      <c r="Q218" s="31"/>
      <c r="R218" s="33"/>
      <c r="S218" s="34"/>
      <c r="T218" s="18" t="str">
        <f t="shared" si="15"/>
        <v/>
      </c>
    </row>
    <row r="219" spans="1:20" hidden="1">
      <c r="A219" s="27"/>
      <c r="B219" s="19"/>
      <c r="C219" s="15" t="str">
        <f t="shared" si="12"/>
        <v/>
      </c>
      <c r="D219" s="28"/>
      <c r="E219" s="29"/>
      <c r="F219" s="15" t="s">
        <v>45</v>
      </c>
      <c r="G219" s="30"/>
      <c r="H219" s="24">
        <f t="shared" si="13"/>
        <v>0</v>
      </c>
      <c r="I219" s="24">
        <f>IF(G219=入力データ!$A$9,ROUNDDOWN(E219*10/110,0),
IF(G219=入力データ!$A$10,IFERROR(ROUNDDOWN(E219*10/110*L219*M219/Q219,0),0)+IFERROR(ROUNDDOWN(E219*8/108*L219*O219/Q219,0),0),
IF(G219=入力データ!$A$11,IFERROR(ROUNDDOWN(E219*10/110*M219/Q219,0),0)+IFERROR(ROUNDDOWN(E219*10/110*L219*N219/Q219,0),0)+IFERROR(ROUNDDOWN(E219*8/108*O219/Q219,0),0)+IFERROR(ROUNDDOWN(E219*8/108*L219*P219/Q219,0),0),0)))</f>
        <v>0</v>
      </c>
      <c r="J219" s="35"/>
      <c r="K219" s="35"/>
      <c r="L219" s="32" t="str">
        <f t="shared" si="14"/>
        <v/>
      </c>
      <c r="M219" s="31"/>
      <c r="N219" s="31"/>
      <c r="O219" s="31"/>
      <c r="P219" s="31"/>
      <c r="Q219" s="31"/>
      <c r="R219" s="33"/>
      <c r="S219" s="34"/>
      <c r="T219" s="18" t="str">
        <f t="shared" si="15"/>
        <v/>
      </c>
    </row>
    <row r="220" spans="1:20" hidden="1">
      <c r="A220" s="27"/>
      <c r="B220" s="19"/>
      <c r="C220" s="15" t="str">
        <f t="shared" si="12"/>
        <v/>
      </c>
      <c r="D220" s="28"/>
      <c r="E220" s="29"/>
      <c r="F220" s="15" t="s">
        <v>45</v>
      </c>
      <c r="G220" s="30"/>
      <c r="H220" s="24">
        <f t="shared" si="13"/>
        <v>0</v>
      </c>
      <c r="I220" s="24">
        <f>IF(G220=入力データ!$A$9,ROUNDDOWN(E220*10/110,0),
IF(G220=入力データ!$A$10,IFERROR(ROUNDDOWN(E220*10/110*L220*M220/Q220,0),0)+IFERROR(ROUNDDOWN(E220*8/108*L220*O220/Q220,0),0),
IF(G220=入力データ!$A$11,IFERROR(ROUNDDOWN(E220*10/110*M220/Q220,0),0)+IFERROR(ROUNDDOWN(E220*10/110*L220*N220/Q220,0),0)+IFERROR(ROUNDDOWN(E220*8/108*O220/Q220,0),0)+IFERROR(ROUNDDOWN(E220*8/108*L220*P220/Q220,0),0),0)))</f>
        <v>0</v>
      </c>
      <c r="J220" s="35"/>
      <c r="K220" s="35"/>
      <c r="L220" s="32" t="str">
        <f t="shared" si="14"/>
        <v/>
      </c>
      <c r="M220" s="31"/>
      <c r="N220" s="31"/>
      <c r="O220" s="31"/>
      <c r="P220" s="31"/>
      <c r="Q220" s="31"/>
      <c r="R220" s="33"/>
      <c r="S220" s="34"/>
      <c r="T220" s="18" t="str">
        <f t="shared" si="15"/>
        <v/>
      </c>
    </row>
    <row r="221" spans="1:20" hidden="1">
      <c r="A221" s="27"/>
      <c r="B221" s="19"/>
      <c r="C221" s="15" t="str">
        <f t="shared" si="12"/>
        <v/>
      </c>
      <c r="D221" s="28"/>
      <c r="E221" s="29"/>
      <c r="F221" s="15" t="s">
        <v>45</v>
      </c>
      <c r="G221" s="30"/>
      <c r="H221" s="24">
        <f t="shared" si="13"/>
        <v>0</v>
      </c>
      <c r="I221" s="24">
        <f>IF(G221=入力データ!$A$9,ROUNDDOWN(E221*10/110,0),
IF(G221=入力データ!$A$10,IFERROR(ROUNDDOWN(E221*10/110*L221*M221/Q221,0),0)+IFERROR(ROUNDDOWN(E221*8/108*L221*O221/Q221,0),0),
IF(G221=入力データ!$A$11,IFERROR(ROUNDDOWN(E221*10/110*M221/Q221,0),0)+IFERROR(ROUNDDOWN(E221*10/110*L221*N221/Q221,0),0)+IFERROR(ROUNDDOWN(E221*8/108*O221/Q221,0),0)+IFERROR(ROUNDDOWN(E221*8/108*L221*P221/Q221,0),0),0)))</f>
        <v>0</v>
      </c>
      <c r="J221" s="35"/>
      <c r="K221" s="35"/>
      <c r="L221" s="32" t="str">
        <f t="shared" si="14"/>
        <v/>
      </c>
      <c r="M221" s="31"/>
      <c r="N221" s="31"/>
      <c r="O221" s="31"/>
      <c r="P221" s="31"/>
      <c r="Q221" s="31"/>
      <c r="R221" s="33"/>
      <c r="S221" s="34"/>
      <c r="T221" s="18" t="str">
        <f t="shared" si="15"/>
        <v/>
      </c>
    </row>
    <row r="222" spans="1:20" hidden="1">
      <c r="A222" s="27"/>
      <c r="B222" s="19"/>
      <c r="C222" s="15" t="str">
        <f t="shared" si="12"/>
        <v/>
      </c>
      <c r="D222" s="28"/>
      <c r="E222" s="29"/>
      <c r="F222" s="15" t="s">
        <v>45</v>
      </c>
      <c r="G222" s="30"/>
      <c r="H222" s="24">
        <f t="shared" si="13"/>
        <v>0</v>
      </c>
      <c r="I222" s="24">
        <f>IF(G222=入力データ!$A$9,ROUNDDOWN(E222*10/110,0),
IF(G222=入力データ!$A$10,IFERROR(ROUNDDOWN(E222*10/110*L222*M222/Q222,0),0)+IFERROR(ROUNDDOWN(E222*8/108*L222*O222/Q222,0),0),
IF(G222=入力データ!$A$11,IFERROR(ROUNDDOWN(E222*10/110*M222/Q222,0),0)+IFERROR(ROUNDDOWN(E222*10/110*L222*N222/Q222,0),0)+IFERROR(ROUNDDOWN(E222*8/108*O222/Q222,0),0)+IFERROR(ROUNDDOWN(E222*8/108*L222*P222/Q222,0),0),0)))</f>
        <v>0</v>
      </c>
      <c r="J222" s="35"/>
      <c r="K222" s="35"/>
      <c r="L222" s="32" t="str">
        <f t="shared" si="14"/>
        <v/>
      </c>
      <c r="M222" s="31"/>
      <c r="N222" s="31"/>
      <c r="O222" s="31"/>
      <c r="P222" s="31"/>
      <c r="Q222" s="31"/>
      <c r="R222" s="33"/>
      <c r="S222" s="34"/>
      <c r="T222" s="18" t="str">
        <f t="shared" si="15"/>
        <v/>
      </c>
    </row>
    <row r="223" spans="1:20" hidden="1">
      <c r="A223" s="27"/>
      <c r="B223" s="19"/>
      <c r="C223" s="15" t="str">
        <f t="shared" si="12"/>
        <v/>
      </c>
      <c r="D223" s="28"/>
      <c r="E223" s="29"/>
      <c r="F223" s="15" t="s">
        <v>45</v>
      </c>
      <c r="G223" s="30"/>
      <c r="H223" s="24">
        <f t="shared" si="13"/>
        <v>0</v>
      </c>
      <c r="I223" s="24">
        <f>IF(G223=入力データ!$A$9,ROUNDDOWN(E223*10/110,0),
IF(G223=入力データ!$A$10,IFERROR(ROUNDDOWN(E223*10/110*L223*M223/Q223,0),0)+IFERROR(ROUNDDOWN(E223*8/108*L223*O223/Q223,0),0),
IF(G223=入力データ!$A$11,IFERROR(ROUNDDOWN(E223*10/110*M223/Q223,0),0)+IFERROR(ROUNDDOWN(E223*10/110*L223*N223/Q223,0),0)+IFERROR(ROUNDDOWN(E223*8/108*O223/Q223,0),0)+IFERROR(ROUNDDOWN(E223*8/108*L223*P223/Q223,0),0),0)))</f>
        <v>0</v>
      </c>
      <c r="J223" s="35"/>
      <c r="K223" s="35"/>
      <c r="L223" s="32" t="str">
        <f t="shared" si="14"/>
        <v/>
      </c>
      <c r="M223" s="31"/>
      <c r="N223" s="31"/>
      <c r="O223" s="31"/>
      <c r="P223" s="31"/>
      <c r="Q223" s="31"/>
      <c r="R223" s="33"/>
      <c r="S223" s="34"/>
      <c r="T223" s="18" t="str">
        <f t="shared" si="15"/>
        <v/>
      </c>
    </row>
    <row r="224" spans="1:20" hidden="1">
      <c r="A224" s="27"/>
      <c r="B224" s="19"/>
      <c r="C224" s="15" t="str">
        <f t="shared" si="12"/>
        <v/>
      </c>
      <c r="D224" s="28"/>
      <c r="E224" s="29"/>
      <c r="F224" s="15" t="s">
        <v>45</v>
      </c>
      <c r="G224" s="30"/>
      <c r="H224" s="24">
        <f t="shared" si="13"/>
        <v>0</v>
      </c>
      <c r="I224" s="24">
        <f>IF(G224=入力データ!$A$9,ROUNDDOWN(E224*10/110,0),
IF(G224=入力データ!$A$10,IFERROR(ROUNDDOWN(E224*10/110*L224*M224/Q224,0),0)+IFERROR(ROUNDDOWN(E224*8/108*L224*O224/Q224,0),0),
IF(G224=入力データ!$A$11,IFERROR(ROUNDDOWN(E224*10/110*M224/Q224,0),0)+IFERROR(ROUNDDOWN(E224*10/110*L224*N224/Q224,0),0)+IFERROR(ROUNDDOWN(E224*8/108*O224/Q224,0),0)+IFERROR(ROUNDDOWN(E224*8/108*L224*P224/Q224,0),0),0)))</f>
        <v>0</v>
      </c>
      <c r="J224" s="35"/>
      <c r="K224" s="35"/>
      <c r="L224" s="32" t="str">
        <f t="shared" si="14"/>
        <v/>
      </c>
      <c r="M224" s="31"/>
      <c r="N224" s="31"/>
      <c r="O224" s="31"/>
      <c r="P224" s="31"/>
      <c r="Q224" s="31"/>
      <c r="R224" s="33"/>
      <c r="S224" s="34"/>
      <c r="T224" s="18" t="str">
        <f t="shared" si="15"/>
        <v/>
      </c>
    </row>
    <row r="225" spans="1:20" hidden="1">
      <c r="A225" s="27"/>
      <c r="B225" s="19"/>
      <c r="C225" s="15" t="str">
        <f t="shared" si="12"/>
        <v/>
      </c>
      <c r="D225" s="28"/>
      <c r="E225" s="29"/>
      <c r="F225" s="15" t="s">
        <v>45</v>
      </c>
      <c r="G225" s="30"/>
      <c r="H225" s="24">
        <f t="shared" si="13"/>
        <v>0</v>
      </c>
      <c r="I225" s="24">
        <f>IF(G225=入力データ!$A$9,ROUNDDOWN(E225*10/110,0),
IF(G225=入力データ!$A$10,IFERROR(ROUNDDOWN(E225*10/110*L225*M225/Q225,0),0)+IFERROR(ROUNDDOWN(E225*8/108*L225*O225/Q225,0),0),
IF(G225=入力データ!$A$11,IFERROR(ROUNDDOWN(E225*10/110*M225/Q225,0),0)+IFERROR(ROUNDDOWN(E225*10/110*L225*N225/Q225,0),0)+IFERROR(ROUNDDOWN(E225*8/108*O225/Q225,0),0)+IFERROR(ROUNDDOWN(E225*8/108*L225*P225/Q225,0),0),0)))</f>
        <v>0</v>
      </c>
      <c r="J225" s="35"/>
      <c r="K225" s="35"/>
      <c r="L225" s="32" t="str">
        <f t="shared" si="14"/>
        <v/>
      </c>
      <c r="M225" s="31"/>
      <c r="N225" s="31"/>
      <c r="O225" s="31"/>
      <c r="P225" s="31"/>
      <c r="Q225" s="31"/>
      <c r="R225" s="33"/>
      <c r="S225" s="34"/>
      <c r="T225" s="18" t="str">
        <f t="shared" si="15"/>
        <v/>
      </c>
    </row>
    <row r="226" spans="1:20" hidden="1">
      <c r="A226" s="27"/>
      <c r="B226" s="19"/>
      <c r="C226" s="15" t="str">
        <f t="shared" si="12"/>
        <v/>
      </c>
      <c r="D226" s="28"/>
      <c r="E226" s="29"/>
      <c r="F226" s="15" t="s">
        <v>45</v>
      </c>
      <c r="G226" s="30"/>
      <c r="H226" s="24">
        <f t="shared" si="13"/>
        <v>0</v>
      </c>
      <c r="I226" s="24">
        <f>IF(G226=入力データ!$A$9,ROUNDDOWN(E226*10/110,0),
IF(G226=入力データ!$A$10,IFERROR(ROUNDDOWN(E226*10/110*L226*M226/Q226,0),0)+IFERROR(ROUNDDOWN(E226*8/108*L226*O226/Q226,0),0),
IF(G226=入力データ!$A$11,IFERROR(ROUNDDOWN(E226*10/110*M226/Q226,0),0)+IFERROR(ROUNDDOWN(E226*10/110*L226*N226/Q226,0),0)+IFERROR(ROUNDDOWN(E226*8/108*O226/Q226,0),0)+IFERROR(ROUNDDOWN(E226*8/108*L226*P226/Q226,0),0),0)))</f>
        <v>0</v>
      </c>
      <c r="J226" s="35"/>
      <c r="K226" s="35"/>
      <c r="L226" s="32" t="str">
        <f t="shared" si="14"/>
        <v/>
      </c>
      <c r="M226" s="31"/>
      <c r="N226" s="31"/>
      <c r="O226" s="31"/>
      <c r="P226" s="31"/>
      <c r="Q226" s="31"/>
      <c r="R226" s="33"/>
      <c r="S226" s="34"/>
      <c r="T226" s="18" t="str">
        <f t="shared" si="15"/>
        <v/>
      </c>
    </row>
    <row r="227" spans="1:20" hidden="1">
      <c r="A227" s="27"/>
      <c r="B227" s="19"/>
      <c r="C227" s="15" t="str">
        <f t="shared" si="12"/>
        <v/>
      </c>
      <c r="D227" s="28"/>
      <c r="E227" s="29"/>
      <c r="F227" s="15" t="s">
        <v>45</v>
      </c>
      <c r="G227" s="30"/>
      <c r="H227" s="24">
        <f t="shared" si="13"/>
        <v>0</v>
      </c>
      <c r="I227" s="24">
        <f>IF(G227=入力データ!$A$9,ROUNDDOWN(E227*10/110,0),
IF(G227=入力データ!$A$10,IFERROR(ROUNDDOWN(E227*10/110*L227*M227/Q227,0),0)+IFERROR(ROUNDDOWN(E227*8/108*L227*O227/Q227,0),0),
IF(G227=入力データ!$A$11,IFERROR(ROUNDDOWN(E227*10/110*M227/Q227,0),0)+IFERROR(ROUNDDOWN(E227*10/110*L227*N227/Q227,0),0)+IFERROR(ROUNDDOWN(E227*8/108*O227/Q227,0),0)+IFERROR(ROUNDDOWN(E227*8/108*L227*P227/Q227,0),0),0)))</f>
        <v>0</v>
      </c>
      <c r="J227" s="35"/>
      <c r="K227" s="35"/>
      <c r="L227" s="32" t="str">
        <f t="shared" si="14"/>
        <v/>
      </c>
      <c r="M227" s="31"/>
      <c r="N227" s="31"/>
      <c r="O227" s="31"/>
      <c r="P227" s="31"/>
      <c r="Q227" s="31"/>
      <c r="R227" s="33"/>
      <c r="S227" s="34"/>
      <c r="T227" s="18" t="str">
        <f t="shared" si="15"/>
        <v/>
      </c>
    </row>
    <row r="228" spans="1:20" hidden="1">
      <c r="A228" s="27"/>
      <c r="B228" s="19"/>
      <c r="C228" s="15" t="str">
        <f t="shared" si="12"/>
        <v/>
      </c>
      <c r="D228" s="28"/>
      <c r="E228" s="29"/>
      <c r="F228" s="15" t="s">
        <v>45</v>
      </c>
      <c r="G228" s="30"/>
      <c r="H228" s="24">
        <f t="shared" si="13"/>
        <v>0</v>
      </c>
      <c r="I228" s="24">
        <f>IF(G228=入力データ!$A$9,ROUNDDOWN(E228*10/110,0),
IF(G228=入力データ!$A$10,IFERROR(ROUNDDOWN(E228*10/110*L228*M228/Q228,0),0)+IFERROR(ROUNDDOWN(E228*8/108*L228*O228/Q228,0),0),
IF(G228=入力データ!$A$11,IFERROR(ROUNDDOWN(E228*10/110*M228/Q228,0),0)+IFERROR(ROUNDDOWN(E228*10/110*L228*N228/Q228,0),0)+IFERROR(ROUNDDOWN(E228*8/108*O228/Q228,0),0)+IFERROR(ROUNDDOWN(E228*8/108*L228*P228/Q228,0),0),0)))</f>
        <v>0</v>
      </c>
      <c r="J228" s="35"/>
      <c r="K228" s="35"/>
      <c r="L228" s="32" t="str">
        <f t="shared" si="14"/>
        <v/>
      </c>
      <c r="M228" s="31"/>
      <c r="N228" s="31"/>
      <c r="O228" s="31"/>
      <c r="P228" s="31"/>
      <c r="Q228" s="31"/>
      <c r="R228" s="33"/>
      <c r="S228" s="34"/>
      <c r="T228" s="18" t="str">
        <f t="shared" si="15"/>
        <v/>
      </c>
    </row>
    <row r="229" spans="1:20" hidden="1">
      <c r="A229" s="27"/>
      <c r="B229" s="19"/>
      <c r="C229" s="15" t="str">
        <f t="shared" si="12"/>
        <v/>
      </c>
      <c r="D229" s="28"/>
      <c r="E229" s="29"/>
      <c r="F229" s="15" t="s">
        <v>45</v>
      </c>
      <c r="G229" s="30"/>
      <c r="H229" s="24">
        <f t="shared" si="13"/>
        <v>0</v>
      </c>
      <c r="I229" s="24">
        <f>IF(G229=入力データ!$A$9,ROUNDDOWN(E229*10/110,0),
IF(G229=入力データ!$A$10,IFERROR(ROUNDDOWN(E229*10/110*L229*M229/Q229,0),0)+IFERROR(ROUNDDOWN(E229*8/108*L229*O229/Q229,0),0),
IF(G229=入力データ!$A$11,IFERROR(ROUNDDOWN(E229*10/110*M229/Q229,0),0)+IFERROR(ROUNDDOWN(E229*10/110*L229*N229/Q229,0),0)+IFERROR(ROUNDDOWN(E229*8/108*O229/Q229,0),0)+IFERROR(ROUNDDOWN(E229*8/108*L229*P229/Q229,0),0),0)))</f>
        <v>0</v>
      </c>
      <c r="J229" s="35"/>
      <c r="K229" s="35"/>
      <c r="L229" s="32" t="str">
        <f t="shared" si="14"/>
        <v/>
      </c>
      <c r="M229" s="31"/>
      <c r="N229" s="31"/>
      <c r="O229" s="31"/>
      <c r="P229" s="31"/>
      <c r="Q229" s="31"/>
      <c r="R229" s="33"/>
      <c r="S229" s="34"/>
      <c r="T229" s="18" t="str">
        <f t="shared" si="15"/>
        <v/>
      </c>
    </row>
    <row r="230" spans="1:20" hidden="1">
      <c r="A230" s="27"/>
      <c r="B230" s="19"/>
      <c r="C230" s="15" t="str">
        <f t="shared" si="12"/>
        <v/>
      </c>
      <c r="D230" s="28"/>
      <c r="E230" s="29"/>
      <c r="F230" s="15" t="s">
        <v>45</v>
      </c>
      <c r="G230" s="30"/>
      <c r="H230" s="24">
        <f t="shared" si="13"/>
        <v>0</v>
      </c>
      <c r="I230" s="24">
        <f>IF(G230=入力データ!$A$9,ROUNDDOWN(E230*10/110,0),
IF(G230=入力データ!$A$10,IFERROR(ROUNDDOWN(E230*10/110*L230*M230/Q230,0),0)+IFERROR(ROUNDDOWN(E230*8/108*L230*O230/Q230,0),0),
IF(G230=入力データ!$A$11,IFERROR(ROUNDDOWN(E230*10/110*M230/Q230,0),0)+IFERROR(ROUNDDOWN(E230*10/110*L230*N230/Q230,0),0)+IFERROR(ROUNDDOWN(E230*8/108*O230/Q230,0),0)+IFERROR(ROUNDDOWN(E230*8/108*L230*P230/Q230,0),0),0)))</f>
        <v>0</v>
      </c>
      <c r="J230" s="35"/>
      <c r="K230" s="35"/>
      <c r="L230" s="32" t="str">
        <f t="shared" si="14"/>
        <v/>
      </c>
      <c r="M230" s="31"/>
      <c r="N230" s="31"/>
      <c r="O230" s="31"/>
      <c r="P230" s="31"/>
      <c r="Q230" s="31"/>
      <c r="R230" s="33"/>
      <c r="S230" s="34"/>
      <c r="T230" s="18" t="str">
        <f t="shared" si="15"/>
        <v/>
      </c>
    </row>
    <row r="231" spans="1:20" hidden="1">
      <c r="A231" s="27"/>
      <c r="B231" s="19"/>
      <c r="C231" s="15" t="str">
        <f t="shared" si="12"/>
        <v/>
      </c>
      <c r="D231" s="28"/>
      <c r="E231" s="29"/>
      <c r="F231" s="15" t="s">
        <v>45</v>
      </c>
      <c r="G231" s="30"/>
      <c r="H231" s="24">
        <f t="shared" si="13"/>
        <v>0</v>
      </c>
      <c r="I231" s="24">
        <f>IF(G231=入力データ!$A$9,ROUNDDOWN(E231*10/110,0),
IF(G231=入力データ!$A$10,IFERROR(ROUNDDOWN(E231*10/110*L231*M231/Q231,0),0)+IFERROR(ROUNDDOWN(E231*8/108*L231*O231/Q231,0),0),
IF(G231=入力データ!$A$11,IFERROR(ROUNDDOWN(E231*10/110*M231/Q231,0),0)+IFERROR(ROUNDDOWN(E231*10/110*L231*N231/Q231,0),0)+IFERROR(ROUNDDOWN(E231*8/108*O231/Q231,0),0)+IFERROR(ROUNDDOWN(E231*8/108*L231*P231/Q231,0),0),0)))</f>
        <v>0</v>
      </c>
      <c r="J231" s="35"/>
      <c r="K231" s="35"/>
      <c r="L231" s="32" t="str">
        <f t="shared" si="14"/>
        <v/>
      </c>
      <c r="M231" s="31"/>
      <c r="N231" s="31"/>
      <c r="O231" s="31"/>
      <c r="P231" s="31"/>
      <c r="Q231" s="31"/>
      <c r="R231" s="33"/>
      <c r="S231" s="34"/>
      <c r="T231" s="18" t="str">
        <f t="shared" si="15"/>
        <v/>
      </c>
    </row>
    <row r="232" spans="1:20" hidden="1">
      <c r="A232" s="27"/>
      <c r="B232" s="19"/>
      <c r="C232" s="15" t="str">
        <f t="shared" si="12"/>
        <v/>
      </c>
      <c r="D232" s="28"/>
      <c r="E232" s="29"/>
      <c r="F232" s="15" t="s">
        <v>45</v>
      </c>
      <c r="G232" s="30"/>
      <c r="H232" s="24">
        <f t="shared" si="13"/>
        <v>0</v>
      </c>
      <c r="I232" s="24">
        <f>IF(G232=入力データ!$A$9,ROUNDDOWN(E232*10/110,0),
IF(G232=入力データ!$A$10,IFERROR(ROUNDDOWN(E232*10/110*L232*M232/Q232,0),0)+IFERROR(ROUNDDOWN(E232*8/108*L232*O232/Q232,0),0),
IF(G232=入力データ!$A$11,IFERROR(ROUNDDOWN(E232*10/110*M232/Q232,0),0)+IFERROR(ROUNDDOWN(E232*10/110*L232*N232/Q232,0),0)+IFERROR(ROUNDDOWN(E232*8/108*O232/Q232,0),0)+IFERROR(ROUNDDOWN(E232*8/108*L232*P232/Q232,0),0),0)))</f>
        <v>0</v>
      </c>
      <c r="J232" s="35"/>
      <c r="K232" s="35"/>
      <c r="L232" s="32" t="str">
        <f t="shared" si="14"/>
        <v/>
      </c>
      <c r="M232" s="31"/>
      <c r="N232" s="31"/>
      <c r="O232" s="31"/>
      <c r="P232" s="31"/>
      <c r="Q232" s="31"/>
      <c r="R232" s="33"/>
      <c r="S232" s="34"/>
      <c r="T232" s="18" t="str">
        <f t="shared" si="15"/>
        <v/>
      </c>
    </row>
    <row r="233" spans="1:20" hidden="1">
      <c r="A233" s="27"/>
      <c r="B233" s="19"/>
      <c r="C233" s="15" t="str">
        <f t="shared" si="12"/>
        <v/>
      </c>
      <c r="D233" s="28"/>
      <c r="E233" s="29"/>
      <c r="F233" s="15" t="s">
        <v>45</v>
      </c>
      <c r="G233" s="30"/>
      <c r="H233" s="24">
        <f t="shared" si="13"/>
        <v>0</v>
      </c>
      <c r="I233" s="24">
        <f>IF(G233=入力データ!$A$9,ROUNDDOWN(E233*10/110,0),
IF(G233=入力データ!$A$10,IFERROR(ROUNDDOWN(E233*10/110*L233*M233/Q233,0),0)+IFERROR(ROUNDDOWN(E233*8/108*L233*O233/Q233,0),0),
IF(G233=入力データ!$A$11,IFERROR(ROUNDDOWN(E233*10/110*M233/Q233,0),0)+IFERROR(ROUNDDOWN(E233*10/110*L233*N233/Q233,0),0)+IFERROR(ROUNDDOWN(E233*8/108*O233/Q233,0),0)+IFERROR(ROUNDDOWN(E233*8/108*L233*P233/Q233,0),0),0)))</f>
        <v>0</v>
      </c>
      <c r="J233" s="35"/>
      <c r="K233" s="35"/>
      <c r="L233" s="32" t="str">
        <f t="shared" si="14"/>
        <v/>
      </c>
      <c r="M233" s="31"/>
      <c r="N233" s="31"/>
      <c r="O233" s="31"/>
      <c r="P233" s="31"/>
      <c r="Q233" s="31"/>
      <c r="R233" s="33"/>
      <c r="S233" s="34"/>
      <c r="T233" s="18" t="str">
        <f t="shared" si="15"/>
        <v/>
      </c>
    </row>
    <row r="234" spans="1:20" hidden="1">
      <c r="A234" s="27"/>
      <c r="B234" s="19"/>
      <c r="C234" s="15" t="str">
        <f t="shared" si="12"/>
        <v/>
      </c>
      <c r="D234" s="28"/>
      <c r="E234" s="29"/>
      <c r="F234" s="15" t="s">
        <v>45</v>
      </c>
      <c r="G234" s="30"/>
      <c r="H234" s="24">
        <f t="shared" si="13"/>
        <v>0</v>
      </c>
      <c r="I234" s="24">
        <f>IF(G234=入力データ!$A$9,ROUNDDOWN(E234*10/110,0),
IF(G234=入力データ!$A$10,IFERROR(ROUNDDOWN(E234*10/110*L234*M234/Q234,0),0)+IFERROR(ROUNDDOWN(E234*8/108*L234*O234/Q234,0),0),
IF(G234=入力データ!$A$11,IFERROR(ROUNDDOWN(E234*10/110*M234/Q234,0),0)+IFERROR(ROUNDDOWN(E234*10/110*L234*N234/Q234,0),0)+IFERROR(ROUNDDOWN(E234*8/108*O234/Q234,0),0)+IFERROR(ROUNDDOWN(E234*8/108*L234*P234/Q234,0),0),0)))</f>
        <v>0</v>
      </c>
      <c r="J234" s="35"/>
      <c r="K234" s="35"/>
      <c r="L234" s="32" t="str">
        <f t="shared" si="14"/>
        <v/>
      </c>
      <c r="M234" s="31"/>
      <c r="N234" s="31"/>
      <c r="O234" s="31"/>
      <c r="P234" s="31"/>
      <c r="Q234" s="31"/>
      <c r="R234" s="33"/>
      <c r="S234" s="34"/>
      <c r="T234" s="18" t="str">
        <f t="shared" si="15"/>
        <v/>
      </c>
    </row>
    <row r="235" spans="1:20" hidden="1">
      <c r="A235" s="27"/>
      <c r="B235" s="19"/>
      <c r="C235" s="15" t="str">
        <f t="shared" si="12"/>
        <v/>
      </c>
      <c r="D235" s="28"/>
      <c r="E235" s="29"/>
      <c r="F235" s="15" t="s">
        <v>45</v>
      </c>
      <c r="G235" s="30"/>
      <c r="H235" s="24">
        <f t="shared" si="13"/>
        <v>0</v>
      </c>
      <c r="I235" s="24">
        <f>IF(G235=入力データ!$A$9,ROUNDDOWN(E235*10/110,0),
IF(G235=入力データ!$A$10,IFERROR(ROUNDDOWN(E235*10/110*L235*M235/Q235,0),0)+IFERROR(ROUNDDOWN(E235*8/108*L235*O235/Q235,0),0),
IF(G235=入力データ!$A$11,IFERROR(ROUNDDOWN(E235*10/110*M235/Q235,0),0)+IFERROR(ROUNDDOWN(E235*10/110*L235*N235/Q235,0),0)+IFERROR(ROUNDDOWN(E235*8/108*O235/Q235,0),0)+IFERROR(ROUNDDOWN(E235*8/108*L235*P235/Q235,0),0),0)))</f>
        <v>0</v>
      </c>
      <c r="J235" s="35"/>
      <c r="K235" s="35"/>
      <c r="L235" s="32" t="str">
        <f t="shared" si="14"/>
        <v/>
      </c>
      <c r="M235" s="31"/>
      <c r="N235" s="31"/>
      <c r="O235" s="31"/>
      <c r="P235" s="31"/>
      <c r="Q235" s="31"/>
      <c r="R235" s="33"/>
      <c r="S235" s="34"/>
      <c r="T235" s="18" t="str">
        <f t="shared" si="15"/>
        <v/>
      </c>
    </row>
    <row r="236" spans="1:20" hidden="1">
      <c r="A236" s="27"/>
      <c r="B236" s="19"/>
      <c r="C236" s="15" t="str">
        <f t="shared" si="12"/>
        <v/>
      </c>
      <c r="D236" s="28"/>
      <c r="E236" s="29"/>
      <c r="F236" s="15" t="s">
        <v>45</v>
      </c>
      <c r="G236" s="30"/>
      <c r="H236" s="24">
        <f t="shared" si="13"/>
        <v>0</v>
      </c>
      <c r="I236" s="24">
        <f>IF(G236=入力データ!$A$9,ROUNDDOWN(E236*10/110,0),
IF(G236=入力データ!$A$10,IFERROR(ROUNDDOWN(E236*10/110*L236*M236/Q236,0),0)+IFERROR(ROUNDDOWN(E236*8/108*L236*O236/Q236,0),0),
IF(G236=入力データ!$A$11,IFERROR(ROUNDDOWN(E236*10/110*M236/Q236,0),0)+IFERROR(ROUNDDOWN(E236*10/110*L236*N236/Q236,0),0)+IFERROR(ROUNDDOWN(E236*8/108*O236/Q236,0),0)+IFERROR(ROUNDDOWN(E236*8/108*L236*P236/Q236,0),0),0)))</f>
        <v>0</v>
      </c>
      <c r="J236" s="35"/>
      <c r="K236" s="35"/>
      <c r="L236" s="32" t="str">
        <f t="shared" si="14"/>
        <v/>
      </c>
      <c r="M236" s="31"/>
      <c r="N236" s="31"/>
      <c r="O236" s="31"/>
      <c r="P236" s="31"/>
      <c r="Q236" s="31"/>
      <c r="R236" s="33"/>
      <c r="S236" s="34"/>
      <c r="T236" s="18" t="str">
        <f t="shared" si="15"/>
        <v/>
      </c>
    </row>
    <row r="237" spans="1:20" hidden="1">
      <c r="A237" s="27"/>
      <c r="B237" s="19"/>
      <c r="C237" s="15" t="str">
        <f t="shared" si="12"/>
        <v/>
      </c>
      <c r="D237" s="28"/>
      <c r="E237" s="29"/>
      <c r="F237" s="15" t="s">
        <v>45</v>
      </c>
      <c r="G237" s="30"/>
      <c r="H237" s="24">
        <f t="shared" si="13"/>
        <v>0</v>
      </c>
      <c r="I237" s="24">
        <f>IF(G237=入力データ!$A$9,ROUNDDOWN(E237*10/110,0),
IF(G237=入力データ!$A$10,IFERROR(ROUNDDOWN(E237*10/110*L237*M237/Q237,0),0)+IFERROR(ROUNDDOWN(E237*8/108*L237*O237/Q237,0),0),
IF(G237=入力データ!$A$11,IFERROR(ROUNDDOWN(E237*10/110*M237/Q237,0),0)+IFERROR(ROUNDDOWN(E237*10/110*L237*N237/Q237,0),0)+IFERROR(ROUNDDOWN(E237*8/108*O237/Q237,0),0)+IFERROR(ROUNDDOWN(E237*8/108*L237*P237/Q237,0),0),0)))</f>
        <v>0</v>
      </c>
      <c r="J237" s="35"/>
      <c r="K237" s="35"/>
      <c r="L237" s="32" t="str">
        <f t="shared" si="14"/>
        <v/>
      </c>
      <c r="M237" s="31"/>
      <c r="N237" s="31"/>
      <c r="O237" s="31"/>
      <c r="P237" s="31"/>
      <c r="Q237" s="31"/>
      <c r="R237" s="33"/>
      <c r="S237" s="34"/>
      <c r="T237" s="18" t="str">
        <f t="shared" si="15"/>
        <v/>
      </c>
    </row>
    <row r="238" spans="1:20" hidden="1">
      <c r="A238" s="27"/>
      <c r="B238" s="19"/>
      <c r="C238" s="15" t="str">
        <f t="shared" si="12"/>
        <v/>
      </c>
      <c r="D238" s="28"/>
      <c r="E238" s="29"/>
      <c r="F238" s="15" t="s">
        <v>45</v>
      </c>
      <c r="G238" s="30"/>
      <c r="H238" s="24">
        <f t="shared" si="13"/>
        <v>0</v>
      </c>
      <c r="I238" s="24">
        <f>IF(G238=入力データ!$A$9,ROUNDDOWN(E238*10/110,0),
IF(G238=入力データ!$A$10,IFERROR(ROUNDDOWN(E238*10/110*L238*M238/Q238,0),0)+IFERROR(ROUNDDOWN(E238*8/108*L238*O238/Q238,0),0),
IF(G238=入力データ!$A$11,IFERROR(ROUNDDOWN(E238*10/110*M238/Q238,0),0)+IFERROR(ROUNDDOWN(E238*10/110*L238*N238/Q238,0),0)+IFERROR(ROUNDDOWN(E238*8/108*O238/Q238,0),0)+IFERROR(ROUNDDOWN(E238*8/108*L238*P238/Q238,0),0),0)))</f>
        <v>0</v>
      </c>
      <c r="J238" s="35"/>
      <c r="K238" s="35"/>
      <c r="L238" s="32" t="str">
        <f t="shared" si="14"/>
        <v/>
      </c>
      <c r="M238" s="31"/>
      <c r="N238" s="31"/>
      <c r="O238" s="31"/>
      <c r="P238" s="31"/>
      <c r="Q238" s="31"/>
      <c r="R238" s="33"/>
      <c r="S238" s="34"/>
      <c r="T238" s="18" t="str">
        <f t="shared" si="15"/>
        <v/>
      </c>
    </row>
    <row r="239" spans="1:20" hidden="1">
      <c r="A239" s="27"/>
      <c r="B239" s="19"/>
      <c r="C239" s="15" t="str">
        <f t="shared" si="12"/>
        <v/>
      </c>
      <c r="D239" s="28"/>
      <c r="E239" s="29"/>
      <c r="F239" s="15" t="s">
        <v>45</v>
      </c>
      <c r="G239" s="30"/>
      <c r="H239" s="24">
        <f t="shared" si="13"/>
        <v>0</v>
      </c>
      <c r="I239" s="24">
        <f>IF(G239=入力データ!$A$9,ROUNDDOWN(E239*10/110,0),
IF(G239=入力データ!$A$10,IFERROR(ROUNDDOWN(E239*10/110*L239*M239/Q239,0),0)+IFERROR(ROUNDDOWN(E239*8/108*L239*O239/Q239,0),0),
IF(G239=入力データ!$A$11,IFERROR(ROUNDDOWN(E239*10/110*M239/Q239,0),0)+IFERROR(ROUNDDOWN(E239*10/110*L239*N239/Q239,0),0)+IFERROR(ROUNDDOWN(E239*8/108*O239/Q239,0),0)+IFERROR(ROUNDDOWN(E239*8/108*L239*P239/Q239,0),0),0)))</f>
        <v>0</v>
      </c>
      <c r="J239" s="35"/>
      <c r="K239" s="35"/>
      <c r="L239" s="32" t="str">
        <f t="shared" si="14"/>
        <v/>
      </c>
      <c r="M239" s="31"/>
      <c r="N239" s="31"/>
      <c r="O239" s="31"/>
      <c r="P239" s="31"/>
      <c r="Q239" s="31"/>
      <c r="R239" s="33"/>
      <c r="S239" s="34"/>
      <c r="T239" s="18" t="str">
        <f t="shared" si="15"/>
        <v/>
      </c>
    </row>
    <row r="240" spans="1:20" hidden="1">
      <c r="A240" s="27"/>
      <c r="B240" s="19"/>
      <c r="C240" s="15" t="str">
        <f t="shared" si="12"/>
        <v/>
      </c>
      <c r="D240" s="28"/>
      <c r="E240" s="29"/>
      <c r="F240" s="15" t="s">
        <v>45</v>
      </c>
      <c r="G240" s="30"/>
      <c r="H240" s="24">
        <f t="shared" si="13"/>
        <v>0</v>
      </c>
      <c r="I240" s="24">
        <f>IF(G240=入力データ!$A$9,ROUNDDOWN(E240*10/110,0),
IF(G240=入力データ!$A$10,IFERROR(ROUNDDOWN(E240*10/110*L240*M240/Q240,0),0)+IFERROR(ROUNDDOWN(E240*8/108*L240*O240/Q240,0),0),
IF(G240=入力データ!$A$11,IFERROR(ROUNDDOWN(E240*10/110*M240/Q240,0),0)+IFERROR(ROUNDDOWN(E240*10/110*L240*N240/Q240,0),0)+IFERROR(ROUNDDOWN(E240*8/108*O240/Q240,0),0)+IFERROR(ROUNDDOWN(E240*8/108*L240*P240/Q240,0),0),0)))</f>
        <v>0</v>
      </c>
      <c r="J240" s="35"/>
      <c r="K240" s="35"/>
      <c r="L240" s="32" t="str">
        <f t="shared" si="14"/>
        <v/>
      </c>
      <c r="M240" s="31"/>
      <c r="N240" s="31"/>
      <c r="O240" s="31"/>
      <c r="P240" s="31"/>
      <c r="Q240" s="31"/>
      <c r="R240" s="33"/>
      <c r="S240" s="34"/>
      <c r="T240" s="18" t="str">
        <f t="shared" si="15"/>
        <v/>
      </c>
    </row>
    <row r="241" spans="1:20" hidden="1">
      <c r="A241" s="27"/>
      <c r="B241" s="19"/>
      <c r="C241" s="15" t="str">
        <f t="shared" si="12"/>
        <v/>
      </c>
      <c r="D241" s="28"/>
      <c r="E241" s="29"/>
      <c r="F241" s="15" t="s">
        <v>45</v>
      </c>
      <c r="G241" s="30"/>
      <c r="H241" s="24">
        <f t="shared" si="13"/>
        <v>0</v>
      </c>
      <c r="I241" s="24">
        <f>IF(G241=入力データ!$A$9,ROUNDDOWN(E241*10/110,0),
IF(G241=入力データ!$A$10,IFERROR(ROUNDDOWN(E241*10/110*L241*M241/Q241,0),0)+IFERROR(ROUNDDOWN(E241*8/108*L241*O241/Q241,0),0),
IF(G241=入力データ!$A$11,IFERROR(ROUNDDOWN(E241*10/110*M241/Q241,0),0)+IFERROR(ROUNDDOWN(E241*10/110*L241*N241/Q241,0),0)+IFERROR(ROUNDDOWN(E241*8/108*O241/Q241,0),0)+IFERROR(ROUNDDOWN(E241*8/108*L241*P241/Q241,0),0),0)))</f>
        <v>0</v>
      </c>
      <c r="J241" s="35"/>
      <c r="K241" s="35"/>
      <c r="L241" s="32" t="str">
        <f t="shared" si="14"/>
        <v/>
      </c>
      <c r="M241" s="31"/>
      <c r="N241" s="31"/>
      <c r="O241" s="31"/>
      <c r="P241" s="31"/>
      <c r="Q241" s="31"/>
      <c r="R241" s="33"/>
      <c r="S241" s="34"/>
      <c r="T241" s="18" t="str">
        <f t="shared" si="15"/>
        <v/>
      </c>
    </row>
    <row r="242" spans="1:20" hidden="1">
      <c r="A242" s="27"/>
      <c r="B242" s="19"/>
      <c r="C242" s="15" t="str">
        <f t="shared" si="12"/>
        <v/>
      </c>
      <c r="D242" s="28"/>
      <c r="E242" s="29"/>
      <c r="F242" s="15" t="s">
        <v>45</v>
      </c>
      <c r="G242" s="30"/>
      <c r="H242" s="24">
        <f t="shared" si="13"/>
        <v>0</v>
      </c>
      <c r="I242" s="24">
        <f>IF(G242=入力データ!$A$9,ROUNDDOWN(E242*10/110,0),
IF(G242=入力データ!$A$10,IFERROR(ROUNDDOWN(E242*10/110*L242*M242/Q242,0),0)+IFERROR(ROUNDDOWN(E242*8/108*L242*O242/Q242,0),0),
IF(G242=入力データ!$A$11,IFERROR(ROUNDDOWN(E242*10/110*M242/Q242,0),0)+IFERROR(ROUNDDOWN(E242*10/110*L242*N242/Q242,0),0)+IFERROR(ROUNDDOWN(E242*8/108*O242/Q242,0),0)+IFERROR(ROUNDDOWN(E242*8/108*L242*P242/Q242,0),0),0)))</f>
        <v>0</v>
      </c>
      <c r="J242" s="35"/>
      <c r="K242" s="35"/>
      <c r="L242" s="32" t="str">
        <f t="shared" si="14"/>
        <v/>
      </c>
      <c r="M242" s="31"/>
      <c r="N242" s="31"/>
      <c r="O242" s="31"/>
      <c r="P242" s="31"/>
      <c r="Q242" s="31"/>
      <c r="R242" s="33"/>
      <c r="S242" s="34"/>
      <c r="T242" s="18" t="str">
        <f t="shared" si="15"/>
        <v/>
      </c>
    </row>
    <row r="243" spans="1:20" hidden="1">
      <c r="A243" s="27"/>
      <c r="B243" s="19"/>
      <c r="C243" s="15" t="str">
        <f t="shared" si="12"/>
        <v/>
      </c>
      <c r="D243" s="28"/>
      <c r="E243" s="29"/>
      <c r="F243" s="15" t="s">
        <v>45</v>
      </c>
      <c r="G243" s="30"/>
      <c r="H243" s="24">
        <f t="shared" si="13"/>
        <v>0</v>
      </c>
      <c r="I243" s="24">
        <f>IF(G243=入力データ!$A$9,ROUNDDOWN(E243*10/110,0),
IF(G243=入力データ!$A$10,IFERROR(ROUNDDOWN(E243*10/110*L243*M243/Q243,0),0)+IFERROR(ROUNDDOWN(E243*8/108*L243*O243/Q243,0),0),
IF(G243=入力データ!$A$11,IFERROR(ROUNDDOWN(E243*10/110*M243/Q243,0),0)+IFERROR(ROUNDDOWN(E243*10/110*L243*N243/Q243,0),0)+IFERROR(ROUNDDOWN(E243*8/108*O243/Q243,0),0)+IFERROR(ROUNDDOWN(E243*8/108*L243*P243/Q243,0),0),0)))</f>
        <v>0</v>
      </c>
      <c r="J243" s="35"/>
      <c r="K243" s="35"/>
      <c r="L243" s="32" t="str">
        <f t="shared" si="14"/>
        <v/>
      </c>
      <c r="M243" s="31"/>
      <c r="N243" s="31"/>
      <c r="O243" s="31"/>
      <c r="P243" s="31"/>
      <c r="Q243" s="31"/>
      <c r="R243" s="33"/>
      <c r="S243" s="34"/>
      <c r="T243" s="18" t="str">
        <f t="shared" si="15"/>
        <v/>
      </c>
    </row>
    <row r="244" spans="1:20" hidden="1">
      <c r="A244" s="27"/>
      <c r="B244" s="19"/>
      <c r="C244" s="15" t="str">
        <f t="shared" si="12"/>
        <v/>
      </c>
      <c r="D244" s="28"/>
      <c r="E244" s="29"/>
      <c r="F244" s="15" t="s">
        <v>45</v>
      </c>
      <c r="G244" s="30"/>
      <c r="H244" s="24">
        <f t="shared" si="13"/>
        <v>0</v>
      </c>
      <c r="I244" s="24">
        <f>IF(G244=入力データ!$A$9,ROUNDDOWN(E244*10/110,0),
IF(G244=入力データ!$A$10,IFERROR(ROUNDDOWN(E244*10/110*L244*M244/Q244,0),0)+IFERROR(ROUNDDOWN(E244*8/108*L244*O244/Q244,0),0),
IF(G244=入力データ!$A$11,IFERROR(ROUNDDOWN(E244*10/110*M244/Q244,0),0)+IFERROR(ROUNDDOWN(E244*10/110*L244*N244/Q244,0),0)+IFERROR(ROUNDDOWN(E244*8/108*O244/Q244,0),0)+IFERROR(ROUNDDOWN(E244*8/108*L244*P244/Q244,0),0),0)))</f>
        <v>0</v>
      </c>
      <c r="J244" s="35"/>
      <c r="K244" s="35"/>
      <c r="L244" s="32" t="str">
        <f t="shared" si="14"/>
        <v/>
      </c>
      <c r="M244" s="31"/>
      <c r="N244" s="31"/>
      <c r="O244" s="31"/>
      <c r="P244" s="31"/>
      <c r="Q244" s="31"/>
      <c r="R244" s="33"/>
      <c r="S244" s="34"/>
      <c r="T244" s="18" t="str">
        <f t="shared" si="15"/>
        <v/>
      </c>
    </row>
    <row r="245" spans="1:20" hidden="1">
      <c r="A245" s="27"/>
      <c r="B245" s="19"/>
      <c r="C245" s="15" t="str">
        <f t="shared" si="12"/>
        <v/>
      </c>
      <c r="D245" s="28"/>
      <c r="E245" s="29"/>
      <c r="F245" s="15" t="s">
        <v>45</v>
      </c>
      <c r="G245" s="30"/>
      <c r="H245" s="24">
        <f t="shared" si="13"/>
        <v>0</v>
      </c>
      <c r="I245" s="24">
        <f>IF(G245=入力データ!$A$9,ROUNDDOWN(E245*10/110,0),
IF(G245=入力データ!$A$10,IFERROR(ROUNDDOWN(E245*10/110*L245*M245/Q245,0),0)+IFERROR(ROUNDDOWN(E245*8/108*L245*O245/Q245,0),0),
IF(G245=入力データ!$A$11,IFERROR(ROUNDDOWN(E245*10/110*M245/Q245,0),0)+IFERROR(ROUNDDOWN(E245*10/110*L245*N245/Q245,0),0)+IFERROR(ROUNDDOWN(E245*8/108*O245/Q245,0),0)+IFERROR(ROUNDDOWN(E245*8/108*L245*P245/Q245,0),0),0)))</f>
        <v>0</v>
      </c>
      <c r="J245" s="35"/>
      <c r="K245" s="35"/>
      <c r="L245" s="32" t="str">
        <f t="shared" si="14"/>
        <v/>
      </c>
      <c r="M245" s="31"/>
      <c r="N245" s="31"/>
      <c r="O245" s="31"/>
      <c r="P245" s="31"/>
      <c r="Q245" s="31"/>
      <c r="R245" s="33"/>
      <c r="S245" s="34"/>
      <c r="T245" s="18" t="str">
        <f t="shared" si="15"/>
        <v/>
      </c>
    </row>
    <row r="246" spans="1:20" hidden="1">
      <c r="A246" s="27"/>
      <c r="B246" s="19"/>
      <c r="C246" s="15" t="str">
        <f t="shared" si="12"/>
        <v/>
      </c>
      <c r="D246" s="28"/>
      <c r="E246" s="29"/>
      <c r="F246" s="15" t="s">
        <v>45</v>
      </c>
      <c r="G246" s="30"/>
      <c r="H246" s="24">
        <f t="shared" si="13"/>
        <v>0</v>
      </c>
      <c r="I246" s="24">
        <f>IF(G246=入力データ!$A$9,ROUNDDOWN(E246*10/110,0),
IF(G246=入力データ!$A$10,IFERROR(ROUNDDOWN(E246*10/110*L246*M246/Q246,0),0)+IFERROR(ROUNDDOWN(E246*8/108*L246*O246/Q246,0),0),
IF(G246=入力データ!$A$11,IFERROR(ROUNDDOWN(E246*10/110*M246/Q246,0),0)+IFERROR(ROUNDDOWN(E246*10/110*L246*N246/Q246,0),0)+IFERROR(ROUNDDOWN(E246*8/108*O246/Q246,0),0)+IFERROR(ROUNDDOWN(E246*8/108*L246*P246/Q246,0),0),0)))</f>
        <v>0</v>
      </c>
      <c r="J246" s="35"/>
      <c r="K246" s="35"/>
      <c r="L246" s="32" t="str">
        <f t="shared" si="14"/>
        <v/>
      </c>
      <c r="M246" s="31"/>
      <c r="N246" s="31"/>
      <c r="O246" s="31"/>
      <c r="P246" s="31"/>
      <c r="Q246" s="31"/>
      <c r="R246" s="33"/>
      <c r="S246" s="34"/>
      <c r="T246" s="18" t="str">
        <f t="shared" si="15"/>
        <v/>
      </c>
    </row>
    <row r="247" spans="1:20" hidden="1">
      <c r="A247" s="27"/>
      <c r="B247" s="19"/>
      <c r="C247" s="15" t="str">
        <f t="shared" si="12"/>
        <v/>
      </c>
      <c r="D247" s="28"/>
      <c r="E247" s="29"/>
      <c r="F247" s="15" t="s">
        <v>45</v>
      </c>
      <c r="G247" s="30"/>
      <c r="H247" s="24">
        <f t="shared" si="13"/>
        <v>0</v>
      </c>
      <c r="I247" s="24">
        <f>IF(G247=入力データ!$A$9,ROUNDDOWN(E247*10/110,0),
IF(G247=入力データ!$A$10,IFERROR(ROUNDDOWN(E247*10/110*L247*M247/Q247,0),0)+IFERROR(ROUNDDOWN(E247*8/108*L247*O247/Q247,0),0),
IF(G247=入力データ!$A$11,IFERROR(ROUNDDOWN(E247*10/110*M247/Q247,0),0)+IFERROR(ROUNDDOWN(E247*10/110*L247*N247/Q247,0),0)+IFERROR(ROUNDDOWN(E247*8/108*O247/Q247,0),0)+IFERROR(ROUNDDOWN(E247*8/108*L247*P247/Q247,0),0),0)))</f>
        <v>0</v>
      </c>
      <c r="J247" s="35"/>
      <c r="K247" s="35"/>
      <c r="L247" s="32" t="str">
        <f t="shared" si="14"/>
        <v/>
      </c>
      <c r="M247" s="31"/>
      <c r="N247" s="31"/>
      <c r="O247" s="31"/>
      <c r="P247" s="31"/>
      <c r="Q247" s="31"/>
      <c r="R247" s="33"/>
      <c r="S247" s="34"/>
      <c r="T247" s="18" t="str">
        <f t="shared" si="15"/>
        <v/>
      </c>
    </row>
    <row r="248" spans="1:20" hidden="1">
      <c r="A248" s="27"/>
      <c r="B248" s="19"/>
      <c r="C248" s="15" t="str">
        <f t="shared" si="12"/>
        <v/>
      </c>
      <c r="D248" s="28"/>
      <c r="E248" s="29"/>
      <c r="F248" s="15" t="s">
        <v>45</v>
      </c>
      <c r="G248" s="30"/>
      <c r="H248" s="24">
        <f t="shared" si="13"/>
        <v>0</v>
      </c>
      <c r="I248" s="24">
        <f>IF(G248=入力データ!$A$9,ROUNDDOWN(E248*10/110,0),
IF(G248=入力データ!$A$10,IFERROR(ROUNDDOWN(E248*10/110*L248*M248/Q248,0),0)+IFERROR(ROUNDDOWN(E248*8/108*L248*O248/Q248,0),0),
IF(G248=入力データ!$A$11,IFERROR(ROUNDDOWN(E248*10/110*M248/Q248,0),0)+IFERROR(ROUNDDOWN(E248*10/110*L248*N248/Q248,0),0)+IFERROR(ROUNDDOWN(E248*8/108*O248/Q248,0),0)+IFERROR(ROUNDDOWN(E248*8/108*L248*P248/Q248,0),0),0)))</f>
        <v>0</v>
      </c>
      <c r="J248" s="35"/>
      <c r="K248" s="35"/>
      <c r="L248" s="32" t="str">
        <f t="shared" si="14"/>
        <v/>
      </c>
      <c r="M248" s="31"/>
      <c r="N248" s="31"/>
      <c r="O248" s="31"/>
      <c r="P248" s="31"/>
      <c r="Q248" s="31"/>
      <c r="R248" s="33"/>
      <c r="S248" s="34"/>
      <c r="T248" s="18" t="str">
        <f t="shared" si="15"/>
        <v/>
      </c>
    </row>
    <row r="249" spans="1:20" hidden="1">
      <c r="A249" s="27"/>
      <c r="B249" s="19"/>
      <c r="C249" s="15" t="str">
        <f t="shared" si="12"/>
        <v/>
      </c>
      <c r="D249" s="28"/>
      <c r="E249" s="29"/>
      <c r="F249" s="15" t="s">
        <v>45</v>
      </c>
      <c r="G249" s="30"/>
      <c r="H249" s="24">
        <f t="shared" si="13"/>
        <v>0</v>
      </c>
      <c r="I249" s="24">
        <f>IF(G249=入力データ!$A$9,ROUNDDOWN(E249*10/110,0),
IF(G249=入力データ!$A$10,IFERROR(ROUNDDOWN(E249*10/110*L249*M249/Q249,0),0)+IFERROR(ROUNDDOWN(E249*8/108*L249*O249/Q249,0),0),
IF(G249=入力データ!$A$11,IFERROR(ROUNDDOWN(E249*10/110*M249/Q249,0),0)+IFERROR(ROUNDDOWN(E249*10/110*L249*N249/Q249,0),0)+IFERROR(ROUNDDOWN(E249*8/108*O249/Q249,0),0)+IFERROR(ROUNDDOWN(E249*8/108*L249*P249/Q249,0),0),0)))</f>
        <v>0</v>
      </c>
      <c r="J249" s="35"/>
      <c r="K249" s="35"/>
      <c r="L249" s="32" t="str">
        <f t="shared" si="14"/>
        <v/>
      </c>
      <c r="M249" s="31"/>
      <c r="N249" s="31"/>
      <c r="O249" s="31"/>
      <c r="P249" s="31"/>
      <c r="Q249" s="31"/>
      <c r="R249" s="33"/>
      <c r="S249" s="34"/>
      <c r="T249" s="18" t="str">
        <f t="shared" si="15"/>
        <v/>
      </c>
    </row>
    <row r="250" spans="1:20" hidden="1">
      <c r="A250" s="27"/>
      <c r="B250" s="19"/>
      <c r="C250" s="15" t="str">
        <f t="shared" si="12"/>
        <v/>
      </c>
      <c r="D250" s="28"/>
      <c r="E250" s="29"/>
      <c r="F250" s="15" t="s">
        <v>45</v>
      </c>
      <c r="G250" s="30"/>
      <c r="H250" s="24">
        <f t="shared" si="13"/>
        <v>0</v>
      </c>
      <c r="I250" s="24">
        <f>IF(G250=入力データ!$A$9,ROUNDDOWN(E250*10/110,0),
IF(G250=入力データ!$A$10,IFERROR(ROUNDDOWN(E250*10/110*L250*M250/Q250,0),0)+IFERROR(ROUNDDOWN(E250*8/108*L250*O250/Q250,0),0),
IF(G250=入力データ!$A$11,IFERROR(ROUNDDOWN(E250*10/110*M250/Q250,0),0)+IFERROR(ROUNDDOWN(E250*10/110*L250*N250/Q250,0),0)+IFERROR(ROUNDDOWN(E250*8/108*O250/Q250,0),0)+IFERROR(ROUNDDOWN(E250*8/108*L250*P250/Q250,0),0),0)))</f>
        <v>0</v>
      </c>
      <c r="J250" s="35"/>
      <c r="K250" s="35"/>
      <c r="L250" s="32" t="str">
        <f t="shared" si="14"/>
        <v/>
      </c>
      <c r="M250" s="31"/>
      <c r="N250" s="31"/>
      <c r="O250" s="31"/>
      <c r="P250" s="31"/>
      <c r="Q250" s="31"/>
      <c r="R250" s="33"/>
      <c r="S250" s="34"/>
      <c r="T250" s="18" t="str">
        <f t="shared" si="15"/>
        <v/>
      </c>
    </row>
    <row r="251" spans="1:20" hidden="1">
      <c r="A251" s="27"/>
      <c r="B251" s="19"/>
      <c r="C251" s="15" t="str">
        <f t="shared" si="12"/>
        <v/>
      </c>
      <c r="D251" s="28"/>
      <c r="E251" s="29"/>
      <c r="F251" s="15" t="s">
        <v>45</v>
      </c>
      <c r="G251" s="30"/>
      <c r="H251" s="24">
        <f t="shared" si="13"/>
        <v>0</v>
      </c>
      <c r="I251" s="24">
        <f>IF(G251=入力データ!$A$9,ROUNDDOWN(E251*10/110,0),
IF(G251=入力データ!$A$10,IFERROR(ROUNDDOWN(E251*10/110*L251*M251/Q251,0),0)+IFERROR(ROUNDDOWN(E251*8/108*L251*O251/Q251,0),0),
IF(G251=入力データ!$A$11,IFERROR(ROUNDDOWN(E251*10/110*M251/Q251,0),0)+IFERROR(ROUNDDOWN(E251*10/110*L251*N251/Q251,0),0)+IFERROR(ROUNDDOWN(E251*8/108*O251/Q251,0),0)+IFERROR(ROUNDDOWN(E251*8/108*L251*P251/Q251,0),0),0)))</f>
        <v>0</v>
      </c>
      <c r="J251" s="35"/>
      <c r="K251" s="35"/>
      <c r="L251" s="32" t="str">
        <f t="shared" si="14"/>
        <v/>
      </c>
      <c r="M251" s="31"/>
      <c r="N251" s="31"/>
      <c r="O251" s="31"/>
      <c r="P251" s="31"/>
      <c r="Q251" s="31"/>
      <c r="R251" s="33"/>
      <c r="S251" s="34"/>
      <c r="T251" s="18" t="str">
        <f t="shared" si="15"/>
        <v/>
      </c>
    </row>
    <row r="252" spans="1:20" hidden="1">
      <c r="A252" s="27"/>
      <c r="B252" s="19"/>
      <c r="C252" s="15" t="str">
        <f t="shared" si="12"/>
        <v/>
      </c>
      <c r="D252" s="28"/>
      <c r="E252" s="29"/>
      <c r="F252" s="15" t="s">
        <v>45</v>
      </c>
      <c r="G252" s="30"/>
      <c r="H252" s="24">
        <f t="shared" si="13"/>
        <v>0</v>
      </c>
      <c r="I252" s="24">
        <f>IF(G252=入力データ!$A$9,ROUNDDOWN(E252*10/110,0),
IF(G252=入力データ!$A$10,IFERROR(ROUNDDOWN(E252*10/110*L252*M252/Q252,0),0)+IFERROR(ROUNDDOWN(E252*8/108*L252*O252/Q252,0),0),
IF(G252=入力データ!$A$11,IFERROR(ROUNDDOWN(E252*10/110*M252/Q252,0),0)+IFERROR(ROUNDDOWN(E252*10/110*L252*N252/Q252,0),0)+IFERROR(ROUNDDOWN(E252*8/108*O252/Q252,0),0)+IFERROR(ROUNDDOWN(E252*8/108*L252*P252/Q252,0),0),0)))</f>
        <v>0</v>
      </c>
      <c r="J252" s="35"/>
      <c r="K252" s="35"/>
      <c r="L252" s="32" t="str">
        <f t="shared" si="14"/>
        <v/>
      </c>
      <c r="M252" s="31"/>
      <c r="N252" s="31"/>
      <c r="O252" s="31"/>
      <c r="P252" s="31"/>
      <c r="Q252" s="31"/>
      <c r="R252" s="33"/>
      <c r="S252" s="34"/>
      <c r="T252" s="18" t="str">
        <f t="shared" si="15"/>
        <v/>
      </c>
    </row>
    <row r="253" spans="1:20" hidden="1">
      <c r="A253" s="27"/>
      <c r="B253" s="19"/>
      <c r="C253" s="15" t="str">
        <f t="shared" si="12"/>
        <v/>
      </c>
      <c r="D253" s="28"/>
      <c r="E253" s="29"/>
      <c r="F253" s="15" t="s">
        <v>45</v>
      </c>
      <c r="G253" s="30"/>
      <c r="H253" s="24">
        <f t="shared" si="13"/>
        <v>0</v>
      </c>
      <c r="I253" s="24">
        <f>IF(G253=入力データ!$A$9,ROUNDDOWN(E253*10/110,0),
IF(G253=入力データ!$A$10,IFERROR(ROUNDDOWN(E253*10/110*L253*M253/Q253,0),0)+IFERROR(ROUNDDOWN(E253*8/108*L253*O253/Q253,0),0),
IF(G253=入力データ!$A$11,IFERROR(ROUNDDOWN(E253*10/110*M253/Q253,0),0)+IFERROR(ROUNDDOWN(E253*10/110*L253*N253/Q253,0),0)+IFERROR(ROUNDDOWN(E253*8/108*O253/Q253,0),0)+IFERROR(ROUNDDOWN(E253*8/108*L253*P253/Q253,0),0),0)))</f>
        <v>0</v>
      </c>
      <c r="J253" s="35"/>
      <c r="K253" s="35"/>
      <c r="L253" s="32" t="str">
        <f t="shared" si="14"/>
        <v/>
      </c>
      <c r="M253" s="31"/>
      <c r="N253" s="31"/>
      <c r="O253" s="31"/>
      <c r="P253" s="31"/>
      <c r="Q253" s="31"/>
      <c r="R253" s="33"/>
      <c r="S253" s="34"/>
      <c r="T253" s="18" t="str">
        <f t="shared" si="15"/>
        <v/>
      </c>
    </row>
    <row r="254" spans="1:20" hidden="1">
      <c r="A254" s="27"/>
      <c r="B254" s="19"/>
      <c r="C254" s="15" t="str">
        <f t="shared" si="12"/>
        <v/>
      </c>
      <c r="D254" s="28"/>
      <c r="E254" s="29"/>
      <c r="F254" s="15" t="s">
        <v>45</v>
      </c>
      <c r="G254" s="30"/>
      <c r="H254" s="24">
        <f t="shared" si="13"/>
        <v>0</v>
      </c>
      <c r="I254" s="24">
        <f>IF(G254=入力データ!$A$9,ROUNDDOWN(E254*10/110,0),
IF(G254=入力データ!$A$10,IFERROR(ROUNDDOWN(E254*10/110*L254*M254/Q254,0),0)+IFERROR(ROUNDDOWN(E254*8/108*L254*O254/Q254,0),0),
IF(G254=入力データ!$A$11,IFERROR(ROUNDDOWN(E254*10/110*M254/Q254,0),0)+IFERROR(ROUNDDOWN(E254*10/110*L254*N254/Q254,0),0)+IFERROR(ROUNDDOWN(E254*8/108*O254/Q254,0),0)+IFERROR(ROUNDDOWN(E254*8/108*L254*P254/Q254,0),0),0)))</f>
        <v>0</v>
      </c>
      <c r="J254" s="35"/>
      <c r="K254" s="35"/>
      <c r="L254" s="32" t="str">
        <f t="shared" si="14"/>
        <v/>
      </c>
      <c r="M254" s="31"/>
      <c r="N254" s="31"/>
      <c r="O254" s="31"/>
      <c r="P254" s="31"/>
      <c r="Q254" s="31"/>
      <c r="R254" s="33"/>
      <c r="S254" s="34"/>
      <c r="T254" s="18" t="str">
        <f t="shared" si="15"/>
        <v/>
      </c>
    </row>
    <row r="255" spans="1:20" hidden="1">
      <c r="A255" s="27"/>
      <c r="B255" s="19"/>
      <c r="C255" s="15" t="str">
        <f t="shared" si="12"/>
        <v/>
      </c>
      <c r="D255" s="28"/>
      <c r="E255" s="29"/>
      <c r="F255" s="15" t="s">
        <v>45</v>
      </c>
      <c r="G255" s="30"/>
      <c r="H255" s="24">
        <f t="shared" si="13"/>
        <v>0</v>
      </c>
      <c r="I255" s="24">
        <f>IF(G255=入力データ!$A$9,ROUNDDOWN(E255*10/110,0),
IF(G255=入力データ!$A$10,IFERROR(ROUNDDOWN(E255*10/110*L255*M255/Q255,0),0)+IFERROR(ROUNDDOWN(E255*8/108*L255*O255/Q255,0),0),
IF(G255=入力データ!$A$11,IFERROR(ROUNDDOWN(E255*10/110*M255/Q255,0),0)+IFERROR(ROUNDDOWN(E255*10/110*L255*N255/Q255,0),0)+IFERROR(ROUNDDOWN(E255*8/108*O255/Q255,0),0)+IFERROR(ROUNDDOWN(E255*8/108*L255*P255/Q255,0),0),0)))</f>
        <v>0</v>
      </c>
      <c r="J255" s="35"/>
      <c r="K255" s="35"/>
      <c r="L255" s="32" t="str">
        <f t="shared" si="14"/>
        <v/>
      </c>
      <c r="M255" s="31"/>
      <c r="N255" s="31"/>
      <c r="O255" s="31"/>
      <c r="P255" s="31"/>
      <c r="Q255" s="31"/>
      <c r="R255" s="33"/>
      <c r="S255" s="34"/>
      <c r="T255" s="18" t="str">
        <f t="shared" si="15"/>
        <v/>
      </c>
    </row>
    <row r="256" spans="1:20" hidden="1">
      <c r="A256" s="27"/>
      <c r="B256" s="19"/>
      <c r="C256" s="15" t="str">
        <f t="shared" si="12"/>
        <v/>
      </c>
      <c r="D256" s="28"/>
      <c r="E256" s="29"/>
      <c r="F256" s="15" t="s">
        <v>45</v>
      </c>
      <c r="G256" s="30"/>
      <c r="H256" s="24">
        <f t="shared" si="13"/>
        <v>0</v>
      </c>
      <c r="I256" s="24">
        <f>IF(G256=入力データ!$A$9,ROUNDDOWN(E256*10/110,0),
IF(G256=入力データ!$A$10,IFERROR(ROUNDDOWN(E256*10/110*L256*M256/Q256,0),0)+IFERROR(ROUNDDOWN(E256*8/108*L256*O256/Q256,0),0),
IF(G256=入力データ!$A$11,IFERROR(ROUNDDOWN(E256*10/110*M256/Q256,0),0)+IFERROR(ROUNDDOWN(E256*10/110*L256*N256/Q256,0),0)+IFERROR(ROUNDDOWN(E256*8/108*O256/Q256,0),0)+IFERROR(ROUNDDOWN(E256*8/108*L256*P256/Q256,0),0),0)))</f>
        <v>0</v>
      </c>
      <c r="J256" s="35"/>
      <c r="K256" s="35"/>
      <c r="L256" s="32" t="str">
        <f t="shared" si="14"/>
        <v/>
      </c>
      <c r="M256" s="31"/>
      <c r="N256" s="31"/>
      <c r="O256" s="31"/>
      <c r="P256" s="31"/>
      <c r="Q256" s="31"/>
      <c r="R256" s="33"/>
      <c r="S256" s="34"/>
      <c r="T256" s="18" t="str">
        <f t="shared" si="15"/>
        <v/>
      </c>
    </row>
    <row r="257" spans="1:20" hidden="1">
      <c r="A257" s="27"/>
      <c r="B257" s="19"/>
      <c r="C257" s="15" t="str">
        <f t="shared" si="12"/>
        <v/>
      </c>
      <c r="D257" s="28"/>
      <c r="E257" s="29"/>
      <c r="F257" s="15" t="s">
        <v>45</v>
      </c>
      <c r="G257" s="30"/>
      <c r="H257" s="24">
        <f t="shared" si="13"/>
        <v>0</v>
      </c>
      <c r="I257" s="24">
        <f>IF(G257=入力データ!$A$9,ROUNDDOWN(E257*10/110,0),
IF(G257=入力データ!$A$10,IFERROR(ROUNDDOWN(E257*10/110*L257*M257/Q257,0),0)+IFERROR(ROUNDDOWN(E257*8/108*L257*O257/Q257,0),0),
IF(G257=入力データ!$A$11,IFERROR(ROUNDDOWN(E257*10/110*M257/Q257,0),0)+IFERROR(ROUNDDOWN(E257*10/110*L257*N257/Q257,0),0)+IFERROR(ROUNDDOWN(E257*8/108*O257/Q257,0),0)+IFERROR(ROUNDDOWN(E257*8/108*L257*P257/Q257,0),0),0)))</f>
        <v>0</v>
      </c>
      <c r="J257" s="35"/>
      <c r="K257" s="35"/>
      <c r="L257" s="32" t="str">
        <f t="shared" si="14"/>
        <v/>
      </c>
      <c r="M257" s="31"/>
      <c r="N257" s="31"/>
      <c r="O257" s="31"/>
      <c r="P257" s="31"/>
      <c r="Q257" s="31"/>
      <c r="R257" s="33"/>
      <c r="S257" s="34"/>
      <c r="T257" s="18" t="str">
        <f t="shared" si="15"/>
        <v/>
      </c>
    </row>
    <row r="258" spans="1:20" hidden="1">
      <c r="A258" s="27"/>
      <c r="B258" s="19"/>
      <c r="C258" s="15" t="str">
        <f t="shared" si="12"/>
        <v/>
      </c>
      <c r="D258" s="28"/>
      <c r="E258" s="29"/>
      <c r="F258" s="15" t="s">
        <v>45</v>
      </c>
      <c r="G258" s="30"/>
      <c r="H258" s="24">
        <f t="shared" si="13"/>
        <v>0</v>
      </c>
      <c r="I258" s="24">
        <f>IF(G258=入力データ!$A$9,ROUNDDOWN(E258*10/110,0),
IF(G258=入力データ!$A$10,IFERROR(ROUNDDOWN(E258*10/110*L258*M258/Q258,0),0)+IFERROR(ROUNDDOWN(E258*8/108*L258*O258/Q258,0),0),
IF(G258=入力データ!$A$11,IFERROR(ROUNDDOWN(E258*10/110*M258/Q258,0),0)+IFERROR(ROUNDDOWN(E258*10/110*L258*N258/Q258,0),0)+IFERROR(ROUNDDOWN(E258*8/108*O258/Q258,0),0)+IFERROR(ROUNDDOWN(E258*8/108*L258*P258/Q258,0),0),0)))</f>
        <v>0</v>
      </c>
      <c r="J258" s="35"/>
      <c r="K258" s="35"/>
      <c r="L258" s="32" t="str">
        <f t="shared" si="14"/>
        <v/>
      </c>
      <c r="M258" s="31"/>
      <c r="N258" s="31"/>
      <c r="O258" s="31"/>
      <c r="P258" s="31"/>
      <c r="Q258" s="31"/>
      <c r="R258" s="33"/>
      <c r="S258" s="34"/>
      <c r="T258" s="18" t="str">
        <f t="shared" si="15"/>
        <v/>
      </c>
    </row>
    <row r="259" spans="1:20" hidden="1">
      <c r="A259" s="27"/>
      <c r="B259" s="19"/>
      <c r="C259" s="15" t="str">
        <f t="shared" si="12"/>
        <v/>
      </c>
      <c r="D259" s="28"/>
      <c r="E259" s="29"/>
      <c r="F259" s="15" t="s">
        <v>45</v>
      </c>
      <c r="G259" s="30"/>
      <c r="H259" s="24">
        <f t="shared" si="13"/>
        <v>0</v>
      </c>
      <c r="I259" s="24">
        <f>IF(G259=入力データ!$A$9,ROUNDDOWN(E259*10/110,0),
IF(G259=入力データ!$A$10,IFERROR(ROUNDDOWN(E259*10/110*L259*M259/Q259,0),0)+IFERROR(ROUNDDOWN(E259*8/108*L259*O259/Q259,0),0),
IF(G259=入力データ!$A$11,IFERROR(ROUNDDOWN(E259*10/110*M259/Q259,0),0)+IFERROR(ROUNDDOWN(E259*10/110*L259*N259/Q259,0),0)+IFERROR(ROUNDDOWN(E259*8/108*O259/Q259,0),0)+IFERROR(ROUNDDOWN(E259*8/108*L259*P259/Q259,0),0),0)))</f>
        <v>0</v>
      </c>
      <c r="J259" s="35"/>
      <c r="K259" s="35"/>
      <c r="L259" s="32" t="str">
        <f t="shared" si="14"/>
        <v/>
      </c>
      <c r="M259" s="31"/>
      <c r="N259" s="31"/>
      <c r="O259" s="31"/>
      <c r="P259" s="31"/>
      <c r="Q259" s="31"/>
      <c r="R259" s="33"/>
      <c r="S259" s="34"/>
      <c r="T259" s="18" t="str">
        <f t="shared" si="15"/>
        <v/>
      </c>
    </row>
    <row r="260" spans="1:20" hidden="1">
      <c r="A260" s="27"/>
      <c r="B260" s="19"/>
      <c r="C260" s="15" t="str">
        <f t="shared" si="12"/>
        <v/>
      </c>
      <c r="D260" s="28"/>
      <c r="E260" s="29"/>
      <c r="F260" s="15" t="s">
        <v>45</v>
      </c>
      <c r="G260" s="30"/>
      <c r="H260" s="24">
        <f t="shared" si="13"/>
        <v>0</v>
      </c>
      <c r="I260" s="24">
        <f>IF(G260=入力データ!$A$9,ROUNDDOWN(E260*10/110,0),
IF(G260=入力データ!$A$10,IFERROR(ROUNDDOWN(E260*10/110*L260*M260/Q260,0),0)+IFERROR(ROUNDDOWN(E260*8/108*L260*O260/Q260,0),0),
IF(G260=入力データ!$A$11,IFERROR(ROUNDDOWN(E260*10/110*M260/Q260,0),0)+IFERROR(ROUNDDOWN(E260*10/110*L260*N260/Q260,0),0)+IFERROR(ROUNDDOWN(E260*8/108*O260/Q260,0),0)+IFERROR(ROUNDDOWN(E260*8/108*L260*P260/Q260,0),0),0)))</f>
        <v>0</v>
      </c>
      <c r="J260" s="35"/>
      <c r="K260" s="35"/>
      <c r="L260" s="32" t="str">
        <f t="shared" si="14"/>
        <v/>
      </c>
      <c r="M260" s="31"/>
      <c r="N260" s="31"/>
      <c r="O260" s="31"/>
      <c r="P260" s="31"/>
      <c r="Q260" s="31"/>
      <c r="R260" s="33"/>
      <c r="S260" s="34"/>
      <c r="T260" s="18" t="str">
        <f t="shared" si="15"/>
        <v/>
      </c>
    </row>
    <row r="261" spans="1:20" hidden="1">
      <c r="A261" s="36"/>
      <c r="B261" s="37"/>
      <c r="C261" s="15" t="str">
        <f t="shared" si="12"/>
        <v/>
      </c>
      <c r="D261" s="38"/>
      <c r="E261" s="39"/>
      <c r="F261" s="15" t="s">
        <v>45</v>
      </c>
      <c r="G261" s="40"/>
      <c r="H261" s="41">
        <f t="shared" si="13"/>
        <v>0</v>
      </c>
      <c r="I261" s="24">
        <f>IF(G261=入力データ!$A$9,ROUNDDOWN(E261*10/110,0),
IF(G261=入力データ!$A$10,IFERROR(ROUNDDOWN(E261*10/110*L261*M261/Q261,0),0)+IFERROR(ROUNDDOWN(E261*8/108*L261*O261/Q261,0),0),
IF(G261=入力データ!$A$11,IFERROR(ROUNDDOWN(E261*10/110*M261/Q261,0),0)+IFERROR(ROUNDDOWN(E261*10/110*L261*N261/Q261,0),0)+IFERROR(ROUNDDOWN(E261*8/108*O261/Q261,0),0)+IFERROR(ROUNDDOWN(E261*8/108*L261*P261/Q261,0),0),0)))</f>
        <v>0</v>
      </c>
      <c r="J261" s="42"/>
      <c r="K261" s="42"/>
      <c r="L261" s="43" t="str">
        <f t="shared" si="14"/>
        <v/>
      </c>
      <c r="M261" s="44"/>
      <c r="N261" s="44"/>
      <c r="O261" s="44"/>
      <c r="P261" s="44"/>
      <c r="Q261" s="44"/>
      <c r="R261" s="45"/>
      <c r="S261" s="34"/>
      <c r="T261" s="18" t="str">
        <f t="shared" si="15"/>
        <v/>
      </c>
    </row>
    <row r="262" spans="1:20" s="18" customFormat="1">
      <c r="A262" s="46" t="s">
        <v>45</v>
      </c>
      <c r="B262" s="47" t="s">
        <v>46</v>
      </c>
      <c r="C262" s="47" t="s">
        <v>45</v>
      </c>
      <c r="D262" s="47" t="s">
        <v>45</v>
      </c>
      <c r="E262" s="48">
        <f>SUMIF(B:B,"交付要綱第3条(1)の事業",E:E)</f>
        <v>0</v>
      </c>
      <c r="F262" s="47" t="s">
        <v>45</v>
      </c>
      <c r="G262" s="49"/>
      <c r="H262" s="49">
        <f>SUMIF(B:B,"交付要綱第3条(1)の事業",H:H)</f>
        <v>0</v>
      </c>
      <c r="I262" s="49">
        <f>SUMIF(B:B,"交付要綱第3条(1)の事業",I:I)</f>
        <v>0</v>
      </c>
      <c r="J262" s="49"/>
      <c r="K262" s="49"/>
      <c r="L262" s="49"/>
      <c r="M262" s="47" t="s">
        <v>45</v>
      </c>
      <c r="N262" s="47" t="s">
        <v>45</v>
      </c>
      <c r="O262" s="47" t="s">
        <v>45</v>
      </c>
      <c r="P262" s="47" t="s">
        <v>45</v>
      </c>
      <c r="Q262" s="49">
        <f>SUMIF(B:B,"交付要綱第3条(1)の事業",Q:Q)</f>
        <v>0</v>
      </c>
      <c r="R262" s="50"/>
      <c r="S262" s="51"/>
      <c r="T262" s="4"/>
    </row>
    <row r="263" spans="1:20" s="18" customFormat="1">
      <c r="A263" s="46" t="s">
        <v>45</v>
      </c>
      <c r="B263" s="47" t="s">
        <v>47</v>
      </c>
      <c r="C263" s="47" t="s">
        <v>45</v>
      </c>
      <c r="D263" s="47" t="s">
        <v>45</v>
      </c>
      <c r="E263" s="49">
        <f>SUMIF(B:B,"交付要綱第3条(2)の事業",E:E)</f>
        <v>0</v>
      </c>
      <c r="F263" s="47" t="s">
        <v>45</v>
      </c>
      <c r="G263" s="49"/>
      <c r="H263" s="49">
        <f>SUMIF(B:B,"交付要綱第3条(2)の事業",H:H)</f>
        <v>0</v>
      </c>
      <c r="I263" s="49">
        <f>SUMIF(B:B,"交付要綱第3条(2)の事業",I:I)</f>
        <v>0</v>
      </c>
      <c r="J263" s="49"/>
      <c r="K263" s="49"/>
      <c r="L263" s="49"/>
      <c r="M263" s="47" t="s">
        <v>45</v>
      </c>
      <c r="N263" s="47" t="s">
        <v>45</v>
      </c>
      <c r="O263" s="47" t="s">
        <v>45</v>
      </c>
      <c r="P263" s="47" t="s">
        <v>45</v>
      </c>
      <c r="Q263" s="49">
        <f>SUMIF(B:B,"交付要綱第3条(2)の事業",Q:Q)</f>
        <v>0</v>
      </c>
      <c r="R263" s="50"/>
      <c r="S263" s="51"/>
      <c r="T263" s="4"/>
    </row>
    <row r="264" spans="1:20" s="18" customFormat="1">
      <c r="A264" s="46" t="s">
        <v>45</v>
      </c>
      <c r="B264" s="47" t="s">
        <v>48</v>
      </c>
      <c r="C264" s="47" t="s">
        <v>45</v>
      </c>
      <c r="D264" s="47" t="s">
        <v>45</v>
      </c>
      <c r="E264" s="49">
        <f>SUMIF(B:B,"交付要綱第3条(3)の事業",E:E)</f>
        <v>0</v>
      </c>
      <c r="F264" s="47" t="s">
        <v>45</v>
      </c>
      <c r="G264" s="49"/>
      <c r="H264" s="49">
        <f>SUMIF(B:B,"交付要綱第3条(3)の事業",H:H)</f>
        <v>0</v>
      </c>
      <c r="I264" s="49">
        <f>SUMIF(B:B,"交付要綱第3条(3)の事業",I:I)</f>
        <v>0</v>
      </c>
      <c r="J264" s="49"/>
      <c r="K264" s="49"/>
      <c r="L264" s="49"/>
      <c r="M264" s="47" t="s">
        <v>45</v>
      </c>
      <c r="N264" s="47" t="s">
        <v>45</v>
      </c>
      <c r="O264" s="47" t="s">
        <v>45</v>
      </c>
      <c r="P264" s="47" t="s">
        <v>45</v>
      </c>
      <c r="Q264" s="49">
        <f>SUMIF(B:B,"交付要綱第3条(3)の事業",Q:Q)</f>
        <v>0</v>
      </c>
      <c r="R264" s="50"/>
      <c r="S264" s="51"/>
      <c r="T264" s="4"/>
    </row>
    <row r="265" spans="1:20" s="18" customFormat="1">
      <c r="A265" s="46" t="s">
        <v>45</v>
      </c>
      <c r="B265" s="47" t="s">
        <v>49</v>
      </c>
      <c r="C265" s="47" t="s">
        <v>45</v>
      </c>
      <c r="D265" s="47" t="s">
        <v>45</v>
      </c>
      <c r="E265" s="48">
        <f>SUM(E262:E264)</f>
        <v>0</v>
      </c>
      <c r="F265" s="47" t="s">
        <v>45</v>
      </c>
      <c r="G265" s="49"/>
      <c r="H265" s="49">
        <f>SUM(H262:H264)</f>
        <v>0</v>
      </c>
      <c r="I265" s="49">
        <f>SUM(I262:I264)</f>
        <v>0</v>
      </c>
      <c r="J265" s="49"/>
      <c r="K265" s="49"/>
      <c r="L265" s="49"/>
      <c r="M265" s="47" t="s">
        <v>45</v>
      </c>
      <c r="N265" s="47" t="s">
        <v>45</v>
      </c>
      <c r="O265" s="47" t="s">
        <v>45</v>
      </c>
      <c r="P265" s="47" t="s">
        <v>45</v>
      </c>
      <c r="Q265" s="49">
        <f>SUM(Q262:Q264)</f>
        <v>0</v>
      </c>
      <c r="R265" s="50"/>
      <c r="S265" s="51"/>
      <c r="T265" s="4"/>
    </row>
  </sheetData>
  <mergeCells count="24">
    <mergeCell ref="O10:P10"/>
    <mergeCell ref="Q10:Q11"/>
    <mergeCell ref="S9:S11"/>
    <mergeCell ref="A9:A11"/>
    <mergeCell ref="B9:B11"/>
    <mergeCell ref="C9:C11"/>
    <mergeCell ref="D9:D11"/>
    <mergeCell ref="E9:E11"/>
    <mergeCell ref="F9:F11"/>
    <mergeCell ref="B1:R1"/>
    <mergeCell ref="B2:R2"/>
    <mergeCell ref="T5:T6"/>
    <mergeCell ref="C7:D7"/>
    <mergeCell ref="C8:D8"/>
    <mergeCell ref="J8:L8"/>
    <mergeCell ref="N8:O8"/>
    <mergeCell ref="G9:G11"/>
    <mergeCell ref="H9:H11"/>
    <mergeCell ref="I9:I11"/>
    <mergeCell ref="J9:Q9"/>
    <mergeCell ref="R9:R11"/>
    <mergeCell ref="T9:T11"/>
    <mergeCell ref="J10:L10"/>
    <mergeCell ref="M10:N10"/>
  </mergeCells>
  <phoneticPr fontId="5"/>
  <pageMargins left="0.31496062992125984" right="0.31496062992125984" top="0.74803149606299213" bottom="0.74803149606299213" header="0.31496062992125984" footer="0.31496062992125984"/>
  <pageSetup paperSize="9" scale="2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92B1D156-44CC-4F73-B583-B5C4F0FEF476}">
          <x14:formula1>
            <xm:f>入力データ!$A$13:$A$15</xm:f>
          </x14:formula1>
          <xm:sqref>B12:B261</xm:sqref>
        </x14:dataValidation>
        <x14:dataValidation type="list" allowBlank="1" showInputMessage="1" showErrorMessage="1" xr:uid="{5C708BF8-84BC-411E-B5B4-BF0DC7A8AE3F}">
          <x14:formula1>
            <xm:f>入力データ!$A$3:$A$11</xm:f>
          </x14:formula1>
          <xm:sqref>G12:G261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253DB-7359-465A-906F-2EA2122EAE54}">
  <dimension ref="A3:A15"/>
  <sheetViews>
    <sheetView workbookViewId="0">
      <selection activeCell="A3" sqref="A3:A15"/>
    </sheetView>
  </sheetViews>
  <sheetFormatPr defaultRowHeight="18.75"/>
  <sheetData>
    <row r="3" spans="1:1">
      <c r="A3" s="14" t="s">
        <v>50</v>
      </c>
    </row>
    <row r="4" spans="1:1">
      <c r="A4" s="14" t="s">
        <v>51</v>
      </c>
    </row>
    <row r="5" spans="1:1">
      <c r="A5" s="14" t="s">
        <v>52</v>
      </c>
    </row>
    <row r="6" spans="1:1">
      <c r="A6" s="14" t="s">
        <v>53</v>
      </c>
    </row>
    <row r="7" spans="1:1">
      <c r="A7" s="14" t="s">
        <v>54</v>
      </c>
    </row>
    <row r="8" spans="1:1">
      <c r="A8" s="14" t="s">
        <v>55</v>
      </c>
    </row>
    <row r="9" spans="1:1">
      <c r="A9" s="14" t="s">
        <v>56</v>
      </c>
    </row>
    <row r="10" spans="1:1">
      <c r="A10" s="14" t="s">
        <v>57</v>
      </c>
    </row>
    <row r="11" spans="1:1">
      <c r="A11" s="14" t="s">
        <v>58</v>
      </c>
    </row>
    <row r="13" spans="1:1">
      <c r="A13" s="14" t="s">
        <v>59</v>
      </c>
    </row>
    <row r="14" spans="1:1">
      <c r="A14" s="14" t="s">
        <v>60</v>
      </c>
    </row>
    <row r="15" spans="1:1">
      <c r="A15" s="14" t="s">
        <v>61</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鑑</vt:lpstr>
      <vt:lpstr>別紙（入力シート）</vt:lpstr>
      <vt:lpstr>入力データ</vt:lpstr>
      <vt:lpstr>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　和希</dc:creator>
  <cp:lastModifiedBy>oa</cp:lastModifiedBy>
  <cp:lastPrinted>2026-06-17T02:45:39Z</cp:lastPrinted>
  <dcterms:created xsi:type="dcterms:W3CDTF">2015-06-05T18:19:34Z</dcterms:created>
  <dcterms:modified xsi:type="dcterms:W3CDTF">2026-06-22T07:28:31Z</dcterms:modified>
</cp:coreProperties>
</file>