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31.47\disk1\contents\共有\400 看護対策Ｇ\0032消費税仕入控除額報告\ホームページ更新\R7年度補助金分(R8返還)\"/>
    </mc:Choice>
  </mc:AlternateContent>
  <xr:revisionPtr revIDLastSave="0" documentId="13_ncr:1_{F62EA5D0-F237-4D53-8F6A-9686177BEEA9}" xr6:coauthVersionLast="47" xr6:coauthVersionMax="47" xr10:uidLastSave="{00000000-0000-0000-0000-000000000000}"/>
  <workbookProtection workbookAlgorithmName="SHA-512" workbookHashValue="idZ107gJe32bfdaqEvIlkgRpAgz/VpG+8gNmoxxOkbr/fAnDANHSUqRVCmzZFd00hBfP9RGLCRANv6U2kfe9KA==" workbookSaltValue="6FAMYa4AnXOf0q/IEFOKkA==" workbookSpinCount="100000" lockStructure="1"/>
  <bookViews>
    <workbookView xWindow="-110" yWindow="-110" windowWidth="22780" windowHeight="14540" tabRatio="686" firstSheet="1" activeTab="1" xr2:uid="{00000000-000D-0000-FFFF-FFFF00000000}"/>
  </bookViews>
  <sheets>
    <sheet name="事務処理方法" sheetId="26" r:id="rId1"/>
    <sheet name="入力シート" sheetId="21" r:id="rId2"/>
    <sheet name="別紙様式３（様式４）" sheetId="20" r:id="rId3"/>
    <sheet name="【別紙概要】仕入控除税額がない場合" sheetId="23" r:id="rId4"/>
    <sheet name="【別紙概要】課税売上割合95％未満" sheetId="24" r:id="rId5"/>
    <sheet name="【別紙概要】課税売上割合95%以上" sheetId="30" r:id="rId6"/>
    <sheet name="Sheet1" sheetId="31" r:id="rId7"/>
    <sheet name="入力補助" sheetId="22" state="hidden" r:id="rId8"/>
    <sheet name="プルダウン" sheetId="25" state="hidden" r:id="rId9"/>
    <sheet name="計算補助" sheetId="28" state="hidden" r:id="rId10"/>
  </sheets>
  <definedNames>
    <definedName name="_xlnm.Print_Area" localSheetId="5">'【別紙概要】課税売上割合95%以上'!$A$1:$H$49</definedName>
    <definedName name="_xlnm.Print_Area" localSheetId="4">'【別紙概要】課税売上割合95％未満'!$A$1:$J$51</definedName>
    <definedName name="_xlnm.Print_Area" localSheetId="3">【別紙概要】仕入控除税額がない場合!$A$1:$H$52</definedName>
    <definedName name="_xlnm.Print_Area" localSheetId="1">入力シート!$A$1:$K$30</definedName>
    <definedName name="_xlnm.Print_Area" localSheetId="7">入力補助!$A$1:$H$31</definedName>
    <definedName name="_xlnm.Print_Area" localSheetId="2">'別紙様式３（様式４）'!$A$1:$M$28</definedName>
    <definedName name="看護師養成所運営費補助金">入力補助!$D$26:$D$27</definedName>
    <definedName name="新人">入力補助!$C$5:$C$6</definedName>
    <definedName name="新人看護職員研修事業費補助金">入力補助!$C$26:$C$27</definedName>
    <definedName name="表" localSheetId="5">入力シート!#REF!</definedName>
    <definedName name="表">入力シート!#REF!</definedName>
    <definedName name="病院内保育所運営費補助金">入力補助!$B$26:$B$27</definedName>
    <definedName name="保育所">入力補助!$C$3:$C$4</definedName>
    <definedName name="補助金リスト" localSheetId="5">入力シート!#REF!</definedName>
    <definedName name="補助金リスト">入力シート!#REF!</definedName>
    <definedName name="補助金名">入力補助!$B$25:$D$25</definedName>
    <definedName name="補助金名２">入力補助!$B$25:$E$25</definedName>
    <definedName name="補助金名３">入力補助!$B$25:$E$25</definedName>
    <definedName name="訪問看護職員就労支援事業費補助金">入力補助!$E$26:$E$27</definedName>
    <definedName name="養成所">入力補助!$C$7:$C$8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1" l="1"/>
  <c r="C4" i="23"/>
  <c r="C12" i="24"/>
  <c r="A15" i="20"/>
  <c r="C12" i="30"/>
  <c r="C12" i="23"/>
  <c r="H36" i="24"/>
  <c r="H20" i="30" l="1"/>
  <c r="C20" i="30"/>
  <c r="C24" i="30" s="1"/>
  <c r="C16" i="30"/>
  <c r="C8" i="30"/>
  <c r="H39" i="24"/>
  <c r="Q14" i="28" l="1"/>
  <c r="D36" i="24"/>
  <c r="Q13" i="28" l="1"/>
  <c r="J13" i="28" s="1"/>
  <c r="B2" i="28"/>
  <c r="C16" i="23" l="1"/>
  <c r="J13" i="20"/>
  <c r="J9" i="20"/>
  <c r="C20" i="24" l="1"/>
  <c r="C20" i="23"/>
  <c r="C16" i="24"/>
  <c r="C8" i="24"/>
  <c r="C8" i="23"/>
  <c r="I36" i="24" l="1"/>
  <c r="F36" i="24"/>
  <c r="J35" i="24"/>
  <c r="J34" i="24"/>
  <c r="J33" i="24"/>
  <c r="J32" i="24"/>
  <c r="J31" i="24"/>
  <c r="H20" i="23"/>
  <c r="H13" i="28" l="1"/>
  <c r="B13" i="28" s="1"/>
  <c r="J36" i="24"/>
  <c r="B1" i="20"/>
  <c r="Q15" i="28" l="1"/>
  <c r="J15" i="28" s="1"/>
  <c r="J14" i="28"/>
  <c r="Q25" i="28"/>
  <c r="Q26" i="28"/>
  <c r="Q31" i="28" s="1"/>
  <c r="J31" i="28" s="1"/>
  <c r="B4" i="28"/>
  <c r="H25" i="28"/>
  <c r="B25" i="28" s="1"/>
  <c r="B20" i="22"/>
  <c r="H28" i="22" s="1"/>
  <c r="J26" i="28" l="1"/>
  <c r="J25" i="28"/>
  <c r="A43" i="24" s="1"/>
  <c r="Q30" i="28"/>
  <c r="A42" i="24"/>
  <c r="A44" i="24"/>
  <c r="A46" i="24"/>
  <c r="A45" i="24"/>
  <c r="A49" i="24"/>
  <c r="H29" i="28"/>
  <c r="B29" i="28" s="1"/>
  <c r="A47" i="24" s="1"/>
  <c r="F28" i="22"/>
  <c r="G28" i="22"/>
  <c r="E28" i="22"/>
  <c r="D28" i="22"/>
  <c r="B28" i="22"/>
  <c r="C28" i="22"/>
  <c r="C22" i="20"/>
  <c r="D1" i="20"/>
  <c r="K4" i="20"/>
  <c r="B21" i="22"/>
  <c r="C21" i="22" s="1"/>
  <c r="C20" i="22" l="1"/>
  <c r="J30" i="28"/>
  <c r="A48" i="24" s="1"/>
  <c r="Q32" i="28"/>
  <c r="J32" i="28" s="1"/>
  <c r="C22" i="22" l="1"/>
  <c r="J5" i="28"/>
  <c r="C25" i="20" s="1"/>
  <c r="C16" i="21" l="1"/>
  <c r="C15" i="21"/>
  <c r="A17" i="20" s="1"/>
  <c r="C4" i="24" l="1"/>
  <c r="C4" i="30"/>
  <c r="J1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かっきー</author>
    <author>三谷</author>
  </authors>
  <commentList>
    <comment ref="C10" authorId="0" shapeId="0" xr:uid="{00000000-0006-0000-0100-000001000000}">
      <text>
        <r>
          <rPr>
            <sz val="9"/>
            <color indexed="81"/>
            <rFont val="MS P ゴシック"/>
            <family val="3"/>
            <charset val="128"/>
          </rPr>
          <t>補助事業が病院内保育所運営費補助金のときに御記入ください。</t>
        </r>
      </text>
    </comment>
    <comment ref="B13" authorId="1" shapeId="0" xr:uid="{00000000-0006-0000-0100-000002000000}">
      <text>
        <r>
          <rPr>
            <sz val="9"/>
            <color indexed="81"/>
            <rFont val="ＭＳ Ｐゴシック"/>
            <family val="3"/>
            <charset val="128"/>
          </rPr>
          <t xml:space="preserve">プルダウンから事業名を選択してください。
</t>
        </r>
      </text>
    </comment>
    <comment ref="F16" authorId="0" shapeId="0" xr:uid="{422BD8E7-9589-49D5-9EAD-76B1DEB1C002}">
      <text>
        <r>
          <rPr>
            <sz val="9"/>
            <color indexed="81"/>
            <rFont val="MS P ゴシック"/>
            <family val="3"/>
            <charset val="128"/>
          </rPr>
          <t>枝番号を入力してください。</t>
        </r>
      </text>
    </comment>
    <comment ref="C17" authorId="2" shapeId="0" xr:uid="{00000000-0006-0000-0100-00000300000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9" authorId="0" shapeId="0" xr:uid="{00000000-0006-0000-04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医務課</author>
  </authors>
  <commentList>
    <comment ref="C20" authorId="0" shapeId="0" xr:uid="{00000000-0006-0000-0600-000001000000}">
      <text>
        <r>
          <rPr>
            <sz val="9"/>
            <color indexed="81"/>
            <rFont val="MS P ゴシック"/>
            <family val="3"/>
            <charset val="128"/>
          </rPr>
          <t>保育所＝10
新人　＝20
養成所＝30
訪看　＝40
特定　＝60
外国人＝70
勤務環境=80</t>
        </r>
      </text>
    </comment>
    <comment ref="C21" authorId="0" shapeId="0" xr:uid="{00000000-0006-0000-0600-000002000000}">
      <text>
        <r>
          <rPr>
            <sz val="9"/>
            <color indexed="81"/>
            <rFont val="MS P ゴシック"/>
            <family val="3"/>
            <charset val="128"/>
          </rPr>
          <t>有＝１
無＝２</t>
        </r>
      </text>
    </comment>
  </commentList>
</comments>
</file>

<file path=xl/sharedStrings.xml><?xml version="1.0" encoding="utf-8"?>
<sst xmlns="http://schemas.openxmlformats.org/spreadsheetml/2006/main" count="234" uniqueCount="158">
  <si>
    <t>円</t>
    <rPh sb="0" eb="1">
      <t>エン</t>
    </rPh>
    <phoneticPr fontId="2"/>
  </si>
  <si>
    <t>記</t>
  </si>
  <si>
    <t>金</t>
    <rPh sb="0" eb="1">
      <t>キン</t>
    </rPh>
    <phoneticPr fontId="2"/>
  </si>
  <si>
    <t>番号</t>
    <rPh sb="0" eb="2">
      <t>バンゴウ</t>
    </rPh>
    <phoneticPr fontId="2"/>
  </si>
  <si>
    <t>補助事業者名</t>
    <rPh sb="0" eb="2">
      <t>ホジョ</t>
    </rPh>
    <rPh sb="2" eb="5">
      <t>ジギョウシャ</t>
    </rPh>
    <rPh sb="5" eb="6">
      <t>メイ</t>
    </rPh>
    <phoneticPr fontId="2"/>
  </si>
  <si>
    <r>
      <t>愛知県補助金等交付規則</t>
    </r>
    <r>
      <rPr>
        <sz val="12"/>
        <rFont val="Century"/>
        <family val="1"/>
      </rPr>
      <t>(</t>
    </r>
    <r>
      <rPr>
        <sz val="12"/>
        <rFont val="ＭＳ 明朝"/>
        <family val="1"/>
        <charset val="128"/>
      </rPr>
      <t>昭和</t>
    </r>
    <r>
      <rPr>
        <sz val="12"/>
        <rFont val="Century"/>
        <family val="1"/>
      </rPr>
      <t>55</t>
    </r>
    <r>
      <rPr>
        <sz val="12"/>
        <rFont val="ＭＳ 明朝"/>
        <family val="1"/>
        <charset val="128"/>
      </rPr>
      <t>年規則第</t>
    </r>
    <r>
      <rPr>
        <sz val="12"/>
        <rFont val="Century"/>
        <family val="1"/>
      </rPr>
      <t>8</t>
    </r>
    <r>
      <rPr>
        <sz val="12"/>
        <rFont val="ＭＳ 明朝"/>
        <family val="1"/>
        <charset val="128"/>
      </rPr>
      <t>号</t>
    </r>
    <r>
      <rPr>
        <sz val="12"/>
        <rFont val="Century"/>
        <family val="1"/>
      </rPr>
      <t>)</t>
    </r>
    <r>
      <rPr>
        <sz val="12"/>
        <rFont val="ＭＳ 明朝"/>
        <family val="1"/>
        <charset val="128"/>
      </rPr>
      <t>第</t>
    </r>
    <r>
      <rPr>
        <sz val="12"/>
        <rFont val="Century"/>
        <family val="1"/>
      </rPr>
      <t>14</t>
    </r>
    <r>
      <rPr>
        <sz val="12"/>
        <rFont val="ＭＳ 明朝"/>
        <family val="1"/>
        <charset val="128"/>
      </rPr>
      <t>条に基づく当該補助金の確定額</t>
    </r>
  </si>
  <si>
    <t>消費税の申告により確定した消費税仕入控除税額（補助金返還相当額）</t>
    <rPh sb="0" eb="3">
      <t>ショウヒゼイ</t>
    </rPh>
    <rPh sb="4" eb="6">
      <t>シンコク</t>
    </rPh>
    <rPh sb="9" eb="11">
      <t>カクテイ</t>
    </rPh>
    <rPh sb="13" eb="16">
      <t>ショウヒゼイ</t>
    </rPh>
    <rPh sb="16" eb="18">
      <t>シイレ</t>
    </rPh>
    <rPh sb="18" eb="20">
      <t>コウジョ</t>
    </rPh>
    <rPh sb="20" eb="22">
      <t>ゼイガク</t>
    </rPh>
    <rPh sb="23" eb="26">
      <t>ホジョキン</t>
    </rPh>
    <rPh sb="26" eb="28">
      <t>ヘンカン</t>
    </rPh>
    <rPh sb="28" eb="30">
      <t>ソウトウ</t>
    </rPh>
    <rPh sb="30" eb="31">
      <t>ガク</t>
    </rPh>
    <phoneticPr fontId="2"/>
  </si>
  <si>
    <t>その他参考書類（上記金額の積算の内訳等）</t>
    <rPh sb="2" eb="3">
      <t>タ</t>
    </rPh>
    <rPh sb="3" eb="6">
      <t>サンコウショ</t>
    </rPh>
    <rPh sb="6" eb="7">
      <t>ルイ</t>
    </rPh>
    <rPh sb="8" eb="10">
      <t>ジョウキ</t>
    </rPh>
    <rPh sb="10" eb="12">
      <t>キンガク</t>
    </rPh>
    <rPh sb="13" eb="15">
      <t>セキサン</t>
    </rPh>
    <rPh sb="16" eb="18">
      <t>ウチワケ</t>
    </rPh>
    <rPh sb="18" eb="19">
      <t>トウ</t>
    </rPh>
    <phoneticPr fontId="2"/>
  </si>
  <si>
    <t>入力シート</t>
    <rPh sb="0" eb="2">
      <t>ニュウリョク</t>
    </rPh>
    <phoneticPr fontId="2"/>
  </si>
  <si>
    <t>基本情報</t>
    <rPh sb="0" eb="2">
      <t>キホン</t>
    </rPh>
    <rPh sb="2" eb="4">
      <t>ジョウホウ</t>
    </rPh>
    <phoneticPr fontId="2"/>
  </si>
  <si>
    <t>報告日付</t>
    <rPh sb="0" eb="2">
      <t>ホウコク</t>
    </rPh>
    <rPh sb="2" eb="4">
      <t>ヒヅケ</t>
    </rPh>
    <phoneticPr fontId="2"/>
  </si>
  <si>
    <t>団体名</t>
    <rPh sb="0" eb="2">
      <t>ダンタイ</t>
    </rPh>
    <rPh sb="2" eb="3">
      <t>メイ</t>
    </rPh>
    <phoneticPr fontId="2"/>
  </si>
  <si>
    <t>団体住所</t>
    <rPh sb="0" eb="2">
      <t>ダンタイ</t>
    </rPh>
    <rPh sb="2" eb="4">
      <t>ジュウショ</t>
    </rPh>
    <phoneticPr fontId="2"/>
  </si>
  <si>
    <t>施設所在地</t>
    <rPh sb="0" eb="2">
      <t>シセツ</t>
    </rPh>
    <rPh sb="2" eb="5">
      <t>ショザイチ</t>
    </rPh>
    <phoneticPr fontId="11"/>
  </si>
  <si>
    <t>補助事業年度</t>
    <rPh sb="0" eb="2">
      <t>ホジョ</t>
    </rPh>
    <rPh sb="2" eb="4">
      <t>ジギョウ</t>
    </rPh>
    <rPh sb="4" eb="6">
      <t>ネンド</t>
    </rPh>
    <phoneticPr fontId="11"/>
  </si>
  <si>
    <t>補助事業名</t>
    <rPh sb="0" eb="2">
      <t>ホジョ</t>
    </rPh>
    <rPh sb="2" eb="4">
      <t>ジギョウ</t>
    </rPh>
    <rPh sb="4" eb="5">
      <t>メイ</t>
    </rPh>
    <phoneticPr fontId="11"/>
  </si>
  <si>
    <t>交付決定日</t>
    <rPh sb="0" eb="2">
      <t>コウフ</t>
    </rPh>
    <rPh sb="2" eb="4">
      <t>ケッテイ</t>
    </rPh>
    <rPh sb="4" eb="5">
      <t>ビ</t>
    </rPh>
    <phoneticPr fontId="11"/>
  </si>
  <si>
    <t>交付決定番号</t>
    <rPh sb="0" eb="2">
      <t>コウフ</t>
    </rPh>
    <rPh sb="2" eb="4">
      <t>ケッテイ</t>
    </rPh>
    <rPh sb="4" eb="6">
      <t>バンゴウ</t>
    </rPh>
    <phoneticPr fontId="11"/>
  </si>
  <si>
    <t>補助金確定額</t>
    <rPh sb="0" eb="2">
      <t>ホジョ</t>
    </rPh>
    <rPh sb="2" eb="3">
      <t>キン</t>
    </rPh>
    <rPh sb="3" eb="5">
      <t>カクテイ</t>
    </rPh>
    <rPh sb="5" eb="6">
      <t>ガク</t>
    </rPh>
    <phoneticPr fontId="11"/>
  </si>
  <si>
    <t>病院内保育所運営費補助金</t>
    <rPh sb="0" eb="3">
      <t>ビョウインナイ</t>
    </rPh>
    <rPh sb="3" eb="5">
      <t>ホイク</t>
    </rPh>
    <rPh sb="5" eb="6">
      <t>ジョ</t>
    </rPh>
    <rPh sb="6" eb="9">
      <t>ウンエイヒ</t>
    </rPh>
    <rPh sb="9" eb="12">
      <t>ホジョキン</t>
    </rPh>
    <phoneticPr fontId="2"/>
  </si>
  <si>
    <t>年度</t>
    <rPh sb="0" eb="2">
      <t>ネンド</t>
    </rPh>
    <phoneticPr fontId="2"/>
  </si>
  <si>
    <t>施設（病院）名</t>
    <rPh sb="0" eb="2">
      <t>シセツ</t>
    </rPh>
    <rPh sb="3" eb="5">
      <t>ビョウイン</t>
    </rPh>
    <rPh sb="6" eb="7">
      <t>メイ</t>
    </rPh>
    <phoneticPr fontId="2"/>
  </si>
  <si>
    <t>保育所施設名</t>
    <rPh sb="0" eb="2">
      <t>ホイク</t>
    </rPh>
    <rPh sb="2" eb="3">
      <t>ジョ</t>
    </rPh>
    <rPh sb="3" eb="6">
      <t>シセツメイ</t>
    </rPh>
    <phoneticPr fontId="2"/>
  </si>
  <si>
    <t>愛知県知事　殿</t>
    <rPh sb="0" eb="2">
      <t>アイチ</t>
    </rPh>
    <rPh sb="6" eb="7">
      <t>ドノ</t>
    </rPh>
    <phoneticPr fontId="2"/>
  </si>
  <si>
    <t>新人看護職員研修事業費補助金</t>
    <rPh sb="0" eb="2">
      <t>シンジン</t>
    </rPh>
    <rPh sb="2" eb="4">
      <t>カンゴ</t>
    </rPh>
    <rPh sb="4" eb="6">
      <t>ショクイン</t>
    </rPh>
    <rPh sb="6" eb="8">
      <t>ケンシュウ</t>
    </rPh>
    <rPh sb="8" eb="11">
      <t>ジギョウヒ</t>
    </rPh>
    <rPh sb="11" eb="14">
      <t>ホジョキン</t>
    </rPh>
    <phoneticPr fontId="2"/>
  </si>
  <si>
    <t>変更交付申請書の提出</t>
    <rPh sb="0" eb="2">
      <t>ヘンコウ</t>
    </rPh>
    <rPh sb="2" eb="4">
      <t>コウフ</t>
    </rPh>
    <rPh sb="4" eb="7">
      <t>シンセイショ</t>
    </rPh>
    <rPh sb="8" eb="10">
      <t>テイシュツ</t>
    </rPh>
    <phoneticPr fontId="2"/>
  </si>
  <si>
    <t>有</t>
    <rPh sb="0" eb="1">
      <t>ア</t>
    </rPh>
    <phoneticPr fontId="2"/>
  </si>
  <si>
    <t>有</t>
    <rPh sb="0" eb="1">
      <t>ア</t>
    </rPh>
    <phoneticPr fontId="2"/>
  </si>
  <si>
    <t>無</t>
    <rPh sb="0" eb="1">
      <t>ナ</t>
    </rPh>
    <phoneticPr fontId="2"/>
  </si>
  <si>
    <t>補助金リスト</t>
    <rPh sb="0" eb="3">
      <t>ホジョキン</t>
    </rPh>
    <phoneticPr fontId="2"/>
  </si>
  <si>
    <t>番号</t>
    <rPh sb="0" eb="2">
      <t>バンゴウ</t>
    </rPh>
    <phoneticPr fontId="2"/>
  </si>
  <si>
    <t>補助金名</t>
    <rPh sb="0" eb="3">
      <t>ホジョキン</t>
    </rPh>
    <rPh sb="3" eb="4">
      <t>メイ</t>
    </rPh>
    <phoneticPr fontId="2"/>
  </si>
  <si>
    <t>変更交付書の提出</t>
    <rPh sb="0" eb="2">
      <t>ヘンコウ</t>
    </rPh>
    <rPh sb="2" eb="4">
      <t>コウフ</t>
    </rPh>
    <rPh sb="4" eb="5">
      <t>ショ</t>
    </rPh>
    <rPh sb="6" eb="8">
      <t>テイシュツ</t>
    </rPh>
    <phoneticPr fontId="2"/>
  </si>
  <si>
    <t>日付</t>
    <rPh sb="0" eb="2">
      <t>ヒヅケ</t>
    </rPh>
    <phoneticPr fontId="2"/>
  </si>
  <si>
    <t>文書番号</t>
    <rPh sb="0" eb="2">
      <t>ブンショ</t>
    </rPh>
    <rPh sb="2" eb="4">
      <t>バンゴウ</t>
    </rPh>
    <phoneticPr fontId="2"/>
  </si>
  <si>
    <t>訪問看護職員就労支援事業費補助金</t>
    <rPh sb="0" eb="16">
      <t>ホウモンカンゴショクインシュウロウシエンジギョウヒホジョキン</t>
    </rPh>
    <phoneticPr fontId="2"/>
  </si>
  <si>
    <t>入力シートで選択した内容</t>
    <rPh sb="0" eb="2">
      <t>ニュウリョク</t>
    </rPh>
    <rPh sb="6" eb="8">
      <t>センタク</t>
    </rPh>
    <rPh sb="10" eb="12">
      <t>ナイヨウ</t>
    </rPh>
    <phoneticPr fontId="2"/>
  </si>
  <si>
    <t>入力シートのプルダウンリスト</t>
    <rPh sb="0" eb="2">
      <t>ニュウリョク</t>
    </rPh>
    <phoneticPr fontId="2"/>
  </si>
  <si>
    <t>令和</t>
    <rPh sb="0" eb="2">
      <t>レイワ</t>
    </rPh>
    <phoneticPr fontId="2"/>
  </si>
  <si>
    <t xml:space="preserve">  別紙概要</t>
    <rPh sb="2" eb="4">
      <t>ベッシ</t>
    </rPh>
    <rPh sb="4" eb="6">
      <t>ガイヨウ</t>
    </rPh>
    <phoneticPr fontId="2"/>
  </si>
  <si>
    <t>１ 　施設名</t>
    <phoneticPr fontId="2"/>
  </si>
  <si>
    <t>２   開設者氏名</t>
    <phoneticPr fontId="2"/>
  </si>
  <si>
    <t>３　 施設の所在地</t>
    <phoneticPr fontId="2"/>
  </si>
  <si>
    <t>４ 　補助事業名</t>
    <phoneticPr fontId="2"/>
  </si>
  <si>
    <t>５ 　補助金確定額</t>
    <phoneticPr fontId="2"/>
  </si>
  <si>
    <t>６ 　仕入控除税額の概要</t>
    <phoneticPr fontId="2"/>
  </si>
  <si>
    <t>　簡易課税方式により申告したため、補助金に係る消費税及び地方消費税の仕入控除税額がない。</t>
    <rPh sb="1" eb="7">
      <t>カンイカゼイホウシキ</t>
    </rPh>
    <rPh sb="10" eb="12">
      <t>シンコク</t>
    </rPh>
    <phoneticPr fontId="2"/>
  </si>
  <si>
    <t>　選択してください。</t>
    <rPh sb="1" eb="3">
      <t>センタク</t>
    </rPh>
    <phoneticPr fontId="2"/>
  </si>
  <si>
    <t>（１）補助金の使途の内訳（都道府県補助額）</t>
    <rPh sb="13" eb="17">
      <t>トドウフケン</t>
    </rPh>
    <rPh sb="17" eb="20">
      <t>ホジョガク</t>
    </rPh>
    <phoneticPr fontId="2"/>
  </si>
  <si>
    <t>申告方法</t>
    <rPh sb="0" eb="2">
      <t>シンコク</t>
    </rPh>
    <rPh sb="2" eb="4">
      <t>ホウホウ</t>
    </rPh>
    <phoneticPr fontId="2"/>
  </si>
  <si>
    <t>選択してください。</t>
    <rPh sb="0" eb="2">
      <t>センタク</t>
    </rPh>
    <phoneticPr fontId="2"/>
  </si>
  <si>
    <t>課税の区分</t>
    <rPh sb="0" eb="2">
      <t>カゼイ</t>
    </rPh>
    <rPh sb="3" eb="5">
      <t>クブン</t>
    </rPh>
    <phoneticPr fontId="2"/>
  </si>
  <si>
    <t>課税仕入使用分</t>
    <rPh sb="0" eb="2">
      <t>カゼイ</t>
    </rPh>
    <rPh sb="2" eb="4">
      <t>シイ</t>
    </rPh>
    <rPh sb="4" eb="7">
      <t>シヨウブン</t>
    </rPh>
    <phoneticPr fontId="2"/>
  </si>
  <si>
    <t>非課税仕入
（Ｄ）</t>
    <rPh sb="0" eb="3">
      <t>ヒカゼイ</t>
    </rPh>
    <rPh sb="3" eb="5">
      <t>シイ</t>
    </rPh>
    <phoneticPr fontId="2"/>
  </si>
  <si>
    <t>合　　計
（Ｅ）</t>
    <rPh sb="0" eb="1">
      <t>ゴウ</t>
    </rPh>
    <rPh sb="3" eb="4">
      <t>ケイ</t>
    </rPh>
    <phoneticPr fontId="2"/>
  </si>
  <si>
    <t>課税売上
対応分(Ａ)</t>
    <rPh sb="0" eb="2">
      <t>カゼイ</t>
    </rPh>
    <rPh sb="2" eb="3">
      <t>ウ</t>
    </rPh>
    <rPh sb="3" eb="4">
      <t>ジョウ</t>
    </rPh>
    <rPh sb="5" eb="8">
      <t>タイオウブン</t>
    </rPh>
    <phoneticPr fontId="2"/>
  </si>
  <si>
    <t>非課税売上
対応分(Ｂ)</t>
    <rPh sb="0" eb="3">
      <t>ヒカゼイ</t>
    </rPh>
    <rPh sb="3" eb="5">
      <t>ウリア</t>
    </rPh>
    <rPh sb="6" eb="9">
      <t>タイオウブン</t>
    </rPh>
    <phoneticPr fontId="2"/>
  </si>
  <si>
    <t>共通対応分
（Ｃ）　</t>
    <rPh sb="0" eb="2">
      <t>キョウツウ</t>
    </rPh>
    <rPh sb="2" eb="4">
      <t>タイオウ</t>
    </rPh>
    <rPh sb="4" eb="5">
      <t>ブン</t>
    </rPh>
    <phoneticPr fontId="2"/>
  </si>
  <si>
    <t>経費の区分</t>
    <rPh sb="0" eb="2">
      <t>ケイヒ</t>
    </rPh>
    <rPh sb="3" eb="5">
      <t>クブン</t>
    </rPh>
    <phoneticPr fontId="2"/>
  </si>
  <si>
    <t>合　　計</t>
    <rPh sb="0" eb="1">
      <t>ゴウ</t>
    </rPh>
    <rPh sb="3" eb="4">
      <t>ケイ</t>
    </rPh>
    <phoneticPr fontId="2"/>
  </si>
  <si>
    <t>（２）課税売上割合</t>
    <rPh sb="3" eb="5">
      <t>カゼイ</t>
    </rPh>
    <rPh sb="5" eb="7">
      <t>ウリアゲ</t>
    </rPh>
    <rPh sb="7" eb="9">
      <t>ワリアイ</t>
    </rPh>
    <phoneticPr fontId="2"/>
  </si>
  <si>
    <t>=</t>
    <phoneticPr fontId="2"/>
  </si>
  <si>
    <t>（４）仕入控除税額</t>
    <rPh sb="3" eb="5">
      <t>シイ</t>
    </rPh>
    <rPh sb="5" eb="7">
      <t>コウジョ</t>
    </rPh>
    <rPh sb="7" eb="9">
      <t>ゼイガク</t>
    </rPh>
    <phoneticPr fontId="2"/>
  </si>
  <si>
    <t>　補助金の使途が非課税仕入に該当するため、補助金に係る消費税及び地方消費税の仕入控除税額がない。</t>
    <rPh sb="1" eb="4">
      <t>ホジョキン</t>
    </rPh>
    <rPh sb="5" eb="7">
      <t>シト</t>
    </rPh>
    <rPh sb="8" eb="11">
      <t>ヒカゼイ</t>
    </rPh>
    <rPh sb="11" eb="13">
      <t>シイ</t>
    </rPh>
    <rPh sb="14" eb="16">
      <t>ガイトウ</t>
    </rPh>
    <rPh sb="21" eb="24">
      <t>ホジョキン</t>
    </rPh>
    <rPh sb="25" eb="26">
      <t>カカ</t>
    </rPh>
    <rPh sb="27" eb="30">
      <t>ショウヒゼイ</t>
    </rPh>
    <rPh sb="30" eb="31">
      <t>オヨ</t>
    </rPh>
    <rPh sb="32" eb="34">
      <t>チホウ</t>
    </rPh>
    <rPh sb="34" eb="37">
      <t>ショウヒゼイ</t>
    </rPh>
    <rPh sb="38" eb="40">
      <t>シイ</t>
    </rPh>
    <rPh sb="40" eb="42">
      <t>コウジョ</t>
    </rPh>
    <rPh sb="42" eb="44">
      <t>ゼイガク</t>
    </rPh>
    <phoneticPr fontId="2"/>
  </si>
  <si>
    <t>　特定収入割合が５％を超えるため、補助金に係る消費税及び地方消費税の仕入控除税額がない。</t>
    <rPh sb="1" eb="3">
      <t>トクテイ</t>
    </rPh>
    <rPh sb="3" eb="5">
      <t>シュウニュウ</t>
    </rPh>
    <rPh sb="5" eb="7">
      <t>ワリアイ</t>
    </rPh>
    <rPh sb="11" eb="12">
      <t>コ</t>
    </rPh>
    <phoneticPr fontId="2"/>
  </si>
  <si>
    <t>　仕入控除税額の計算を個別対応方式により行い、かつ、補助金の使途がすべて「非課税売上にのみ要する課税仕入」に該当するため、補助金に係る消費税及び地方消費税の仕入控除税額がない。</t>
    <rPh sb="1" eb="3">
      <t>シイ</t>
    </rPh>
    <rPh sb="3" eb="7">
      <t>コウジョゼイガク</t>
    </rPh>
    <rPh sb="8" eb="10">
      <t>ケイサン</t>
    </rPh>
    <rPh sb="11" eb="13">
      <t>コベツ</t>
    </rPh>
    <rPh sb="13" eb="15">
      <t>タイオウ</t>
    </rPh>
    <rPh sb="15" eb="17">
      <t>ホウシキ</t>
    </rPh>
    <rPh sb="20" eb="21">
      <t>オコナ</t>
    </rPh>
    <rPh sb="26" eb="29">
      <t>ホジョキン</t>
    </rPh>
    <rPh sb="30" eb="32">
      <t>シト</t>
    </rPh>
    <rPh sb="37" eb="40">
      <t>ヒカゼイ</t>
    </rPh>
    <rPh sb="40" eb="42">
      <t>ウリアゲ</t>
    </rPh>
    <rPh sb="45" eb="46">
      <t>ヨウ</t>
    </rPh>
    <rPh sb="48" eb="50">
      <t>カゼイ</t>
    </rPh>
    <rPh sb="50" eb="52">
      <t>シイ</t>
    </rPh>
    <rPh sb="54" eb="56">
      <t>ガイトウ</t>
    </rPh>
    <phoneticPr fontId="2"/>
  </si>
  <si>
    <t>　消費税の申告義務がないため、補助金に係る消費税及び地方消費税の仕入控除税額がない。</t>
    <rPh sb="1" eb="4">
      <t>ショウヒゼイ</t>
    </rPh>
    <rPh sb="5" eb="7">
      <t>シンコク</t>
    </rPh>
    <rPh sb="7" eb="9">
      <t>ギム</t>
    </rPh>
    <phoneticPr fontId="2"/>
  </si>
  <si>
    <t>一括比例配分方式</t>
    <rPh sb="0" eb="2">
      <t>イッカツ</t>
    </rPh>
    <rPh sb="2" eb="4">
      <t>ヒレイ</t>
    </rPh>
    <rPh sb="4" eb="6">
      <t>ハイブン</t>
    </rPh>
    <rPh sb="6" eb="8">
      <t>ホウシキ</t>
    </rPh>
    <phoneticPr fontId="2"/>
  </si>
  <si>
    <t>個別対応方式</t>
    <rPh sb="0" eb="2">
      <t>コベツ</t>
    </rPh>
    <rPh sb="2" eb="4">
      <t>タイオウ</t>
    </rPh>
    <rPh sb="4" eb="6">
      <t>ホウシキ</t>
    </rPh>
    <phoneticPr fontId="2"/>
  </si>
  <si>
    <t>代表者職名</t>
  </si>
  <si>
    <t>代表者氏名</t>
    <rPh sb="0" eb="3">
      <t>ダイヒョウシャ</t>
    </rPh>
    <rPh sb="3" eb="4">
      <t>ウジ</t>
    </rPh>
    <rPh sb="4" eb="5">
      <t>メイ</t>
    </rPh>
    <phoneticPr fontId="2"/>
  </si>
  <si>
    <t>①基本情報を入力してください。</t>
    <rPh sb="1" eb="3">
      <t>キホン</t>
    </rPh>
    <rPh sb="3" eb="5">
      <t>ジョウホウ</t>
    </rPh>
    <rPh sb="6" eb="8">
      <t>ニュウリョク</t>
    </rPh>
    <phoneticPr fontId="2"/>
  </si>
  <si>
    <t>　（１）別紙様式３</t>
    <rPh sb="4" eb="6">
      <t>ベッシ</t>
    </rPh>
    <rPh sb="6" eb="8">
      <t>ヨウシキ</t>
    </rPh>
    <phoneticPr fontId="2"/>
  </si>
  <si>
    <t>　（２）別紙概要</t>
    <rPh sb="4" eb="6">
      <t>ベッシ</t>
    </rPh>
    <rPh sb="6" eb="8">
      <t>ガイヨウ</t>
    </rPh>
    <phoneticPr fontId="2"/>
  </si>
  <si>
    <t>→</t>
    <phoneticPr fontId="2"/>
  </si>
  <si>
    <t>仕入控除税額がない場合</t>
    <rPh sb="0" eb="2">
      <t>シイレ</t>
    </rPh>
    <rPh sb="2" eb="4">
      <t>コウジョ</t>
    </rPh>
    <rPh sb="4" eb="6">
      <t>ゼイガク</t>
    </rPh>
    <rPh sb="9" eb="11">
      <t>バアイ</t>
    </rPh>
    <phoneticPr fontId="2"/>
  </si>
  <si>
    <t>②別紙様式３（病院内保育所運営費補助金は別紙様式４）及び別紙概要を作成し、出力する。</t>
    <rPh sb="1" eb="3">
      <t>ベッシ</t>
    </rPh>
    <rPh sb="3" eb="5">
      <t>ヨウシキ</t>
    </rPh>
    <rPh sb="7" eb="19">
      <t>ビョウインナイホイクジョウンエイヒホジョキン</t>
    </rPh>
    <rPh sb="20" eb="22">
      <t>ベッシ</t>
    </rPh>
    <rPh sb="22" eb="24">
      <t>ヨウシキ</t>
    </rPh>
    <rPh sb="26" eb="27">
      <t>オヨ</t>
    </rPh>
    <rPh sb="28" eb="30">
      <t>ベッシ</t>
    </rPh>
    <rPh sb="30" eb="32">
      <t>ガイヨウ</t>
    </rPh>
    <rPh sb="33" eb="35">
      <t>サクセイ</t>
    </rPh>
    <rPh sb="37" eb="39">
      <t>シュツリョク</t>
    </rPh>
    <phoneticPr fontId="2"/>
  </si>
  <si>
    <t>別紙様式３（別紙様式４）</t>
    <rPh sb="0" eb="2">
      <t>ベッシ</t>
    </rPh>
    <rPh sb="2" eb="4">
      <t>ヨウシキ</t>
    </rPh>
    <rPh sb="6" eb="8">
      <t>ベッシ</t>
    </rPh>
    <rPh sb="8" eb="10">
      <t>ヨウシキ</t>
    </rPh>
    <phoneticPr fontId="2"/>
  </si>
  <si>
    <t>事務処理の方法</t>
  </si>
  <si>
    <t>１　報告の対象</t>
  </si>
  <si>
    <t>（１）対象事業者</t>
  </si>
  <si>
    <t>（２）報告の時期</t>
  </si>
  <si>
    <t>（３）報告書の提出期限</t>
  </si>
  <si>
    <t>（１）簡易課税方式により消費税を申告している場合や特定収入割合が５％を超える場合など、返納額がない場合であっても報告すること。</t>
  </si>
  <si>
    <t>原則として、補助金額が確定（事業実績報告額で確定することが見込まれる場合を含む。）し、かつ、補助対象経費に係る消費税の仕入税額控除をする確定申告（補助金を特定収入として計上した確定申告ではない。）をした場合に報告する。</t>
    <phoneticPr fontId="2"/>
  </si>
  <si>
    <t>当該補助金の交付決定を受けた補助事業者とする。</t>
    <phoneticPr fontId="2"/>
  </si>
  <si>
    <t>（※病院内保育所運営費補助金は別紙様式４号）</t>
    <rPh sb="2" eb="14">
      <t>ビョウインナイホイクジョウンエイヒホジョキン</t>
    </rPh>
    <rPh sb="15" eb="17">
      <t>ベッシ</t>
    </rPh>
    <rPh sb="17" eb="19">
      <t>ヨウシキ</t>
    </rPh>
    <rPh sb="20" eb="21">
      <t>ゴウ</t>
    </rPh>
    <phoneticPr fontId="2"/>
  </si>
  <si>
    <t>（確定申告後に修正申告等を行った場合にはその修正申告の写し等）</t>
    <phoneticPr fontId="2"/>
  </si>
  <si>
    <t>（２）別紙概要</t>
    <phoneticPr fontId="2"/>
  </si>
  <si>
    <t>翌年度８月末日。特別な理由により期限までに提出できない場合には、その旨及びその理由等を別紙様式により提出すること。</t>
    <phoneticPr fontId="2"/>
  </si>
  <si>
    <t>（２）別紙概要は施設ごとに作成すること。</t>
    <phoneticPr fontId="2"/>
  </si>
  <si>
    <t>※提出書類</t>
    <rPh sb="1" eb="3">
      <t>テイシュツ</t>
    </rPh>
    <rPh sb="3" eb="5">
      <t>ショルイ</t>
    </rPh>
    <phoneticPr fontId="2"/>
  </si>
  <si>
    <t>　（３）(1)～(2)に係る確定申告の写し（付表２含む）</t>
    <phoneticPr fontId="2"/>
  </si>
  <si>
    <t>提出先</t>
    <rPh sb="0" eb="3">
      <t>テイシュツサキ</t>
    </rPh>
    <phoneticPr fontId="2"/>
  </si>
  <si>
    <t>　愛知県保健医療局健康医務部医務課看護対策グループ　あて</t>
    <rPh sb="1" eb="21">
      <t>アイチケンホケンイリョウキョクケンコウイムブイムカカンゴタイサク</t>
    </rPh>
    <phoneticPr fontId="2"/>
  </si>
  <si>
    <t>特定行為研修事業費補助金</t>
  </si>
  <si>
    <t>特定行為研修事業費補助金</t>
    <phoneticPr fontId="2"/>
  </si>
  <si>
    <t>-</t>
    <phoneticPr fontId="2"/>
  </si>
  <si>
    <t>外国人看護師候補者就労研修支援事業費補助金</t>
    <rPh sb="0" eb="21">
      <t>ガイコクジンカンゴシコウホシャシュウロウケンシュウシエンジギョウヒホジョキン</t>
    </rPh>
    <phoneticPr fontId="2"/>
  </si>
  <si>
    <t>有</t>
    <rPh sb="0" eb="1">
      <t>ア</t>
    </rPh>
    <phoneticPr fontId="2"/>
  </si>
  <si>
    <t>無</t>
    <rPh sb="0" eb="1">
      <t>ナ</t>
    </rPh>
    <phoneticPr fontId="2"/>
  </si>
  <si>
    <t>住 所</t>
    <phoneticPr fontId="2"/>
  </si>
  <si>
    <t>看護師等養成所運営費補助金</t>
    <rPh sb="0" eb="3">
      <t>カンゴシ</t>
    </rPh>
    <rPh sb="3" eb="4">
      <t>トウ</t>
    </rPh>
    <rPh sb="4" eb="7">
      <t>ヨウセイジョ</t>
    </rPh>
    <rPh sb="7" eb="10">
      <t>ウンエイヒ</t>
    </rPh>
    <rPh sb="10" eb="13">
      <t>ホジョキン</t>
    </rPh>
    <phoneticPr fontId="2"/>
  </si>
  <si>
    <t>病院内保育所運営費補助金</t>
    <phoneticPr fontId="2"/>
  </si>
  <si>
    <t>有</t>
    <rPh sb="0" eb="1">
      <t>ア</t>
    </rPh>
    <phoneticPr fontId="2"/>
  </si>
  <si>
    <t>使途が明確</t>
    <rPh sb="0" eb="2">
      <t>シト</t>
    </rPh>
    <rPh sb="3" eb="5">
      <t>メイカク</t>
    </rPh>
    <phoneticPr fontId="2"/>
  </si>
  <si>
    <t>使途が不明確</t>
    <rPh sb="0" eb="2">
      <t>シト</t>
    </rPh>
    <rPh sb="3" eb="6">
      <t>フメイカク</t>
    </rPh>
    <phoneticPr fontId="2"/>
  </si>
  <si>
    <t>〇</t>
    <phoneticPr fontId="2"/>
  </si>
  <si>
    <t>●</t>
    <phoneticPr fontId="2"/>
  </si>
  <si>
    <t>△</t>
    <phoneticPr fontId="2"/>
  </si>
  <si>
    <t>▲</t>
    <phoneticPr fontId="2"/>
  </si>
  <si>
    <t>〇の場合（一括、明確）</t>
    <rPh sb="2" eb="4">
      <t>バアイ</t>
    </rPh>
    <rPh sb="5" eb="7">
      <t>イッカツ</t>
    </rPh>
    <rPh sb="8" eb="10">
      <t>メイカク</t>
    </rPh>
    <phoneticPr fontId="2"/>
  </si>
  <si>
    <t>（３）支出のうち課税仕入れの占める割合</t>
    <phoneticPr fontId="2"/>
  </si>
  <si>
    <t>（３）仕入控除税額</t>
    <rPh sb="3" eb="5">
      <t>シイ</t>
    </rPh>
    <rPh sb="5" eb="7">
      <t>コウジョ</t>
    </rPh>
    <rPh sb="7" eb="9">
      <t>ゼイガク</t>
    </rPh>
    <phoneticPr fontId="2"/>
  </si>
  <si>
    <t>計算式</t>
    <rPh sb="0" eb="3">
      <t>ケイサンシキ</t>
    </rPh>
    <phoneticPr fontId="2"/>
  </si>
  <si>
    <t>解</t>
    <rPh sb="0" eb="1">
      <t>カイ</t>
    </rPh>
    <phoneticPr fontId="2"/>
  </si>
  <si>
    <t>●の場合（一括、不明確）</t>
    <rPh sb="2" eb="4">
      <t>バアイ</t>
    </rPh>
    <rPh sb="5" eb="7">
      <t>イッカツ</t>
    </rPh>
    <rPh sb="8" eb="11">
      <t>フメイカク</t>
    </rPh>
    <phoneticPr fontId="2"/>
  </si>
  <si>
    <t>△の場合（個別、明確）</t>
    <rPh sb="2" eb="4">
      <t>バアイ</t>
    </rPh>
    <rPh sb="5" eb="7">
      <t>コベツ</t>
    </rPh>
    <rPh sb="8" eb="10">
      <t>メイカク</t>
    </rPh>
    <phoneticPr fontId="2"/>
  </si>
  <si>
    <t>▲の場合（個別、不明確）</t>
    <rPh sb="2" eb="4">
      <t>バアイ</t>
    </rPh>
    <rPh sb="5" eb="7">
      <t>コベツ</t>
    </rPh>
    <rPh sb="8" eb="9">
      <t>フ</t>
    </rPh>
    <rPh sb="9" eb="11">
      <t>メイカク</t>
    </rPh>
    <phoneticPr fontId="2"/>
  </si>
  <si>
    <t>仕入控除税額がある場合（課税売上95％未満）</t>
    <rPh sb="0" eb="6">
      <t>シイレコウジョゼイガク</t>
    </rPh>
    <rPh sb="9" eb="11">
      <t>バアイ</t>
    </rPh>
    <rPh sb="12" eb="14">
      <t>カゼイ</t>
    </rPh>
    <rPh sb="14" eb="16">
      <t>ウリアゲ</t>
    </rPh>
    <rPh sb="19" eb="21">
      <t>ミマン</t>
    </rPh>
    <phoneticPr fontId="2"/>
  </si>
  <si>
    <t>仕入控除税額がある場合（課税売上95％以上かつ課税売上高5億円以下）</t>
    <rPh sb="0" eb="6">
      <t>シイレコウジョゼイガク</t>
    </rPh>
    <rPh sb="9" eb="11">
      <t>バアイ</t>
    </rPh>
    <rPh sb="12" eb="14">
      <t>カゼイ</t>
    </rPh>
    <rPh sb="14" eb="16">
      <t>ウリアゲ</t>
    </rPh>
    <rPh sb="19" eb="21">
      <t>イジョウ</t>
    </rPh>
    <rPh sb="23" eb="25">
      <t>カゼイ</t>
    </rPh>
    <rPh sb="25" eb="27">
      <t>ウリアゲ</t>
    </rPh>
    <rPh sb="27" eb="28">
      <t>ダカ</t>
    </rPh>
    <rPh sb="29" eb="30">
      <t>オク</t>
    </rPh>
    <rPh sb="30" eb="33">
      <t>エンイカ</t>
    </rPh>
    <phoneticPr fontId="2"/>
  </si>
  <si>
    <t>返還額</t>
    <rPh sb="0" eb="3">
      <t>ヘンカンガク</t>
    </rPh>
    <phoneticPr fontId="2"/>
  </si>
  <si>
    <t>２　報告書類（提出部数１部）</t>
    <phoneticPr fontId="2"/>
  </si>
  <si>
    <t>（３）確定申告の写し（付表２含む）</t>
    <rPh sb="3" eb="4">
      <t>カク</t>
    </rPh>
    <phoneticPr fontId="2"/>
  </si>
  <si>
    <t>３　書類作成方法</t>
    <rPh sb="2" eb="4">
      <t>ショルイ</t>
    </rPh>
    <rPh sb="4" eb="6">
      <t>サクセイ</t>
    </rPh>
    <rPh sb="6" eb="8">
      <t>ホウホウ</t>
    </rPh>
    <phoneticPr fontId="2"/>
  </si>
  <si>
    <t>（１）入力シートに基本情報を入力する。（別紙様式３（様式４）、別紙概要に必要部分が転記されます。）</t>
    <rPh sb="3" eb="5">
      <t>ニュウリョク</t>
    </rPh>
    <rPh sb="9" eb="11">
      <t>キホン</t>
    </rPh>
    <rPh sb="11" eb="13">
      <t>ジョウホウ</t>
    </rPh>
    <rPh sb="14" eb="16">
      <t>ニュウリョク</t>
    </rPh>
    <rPh sb="20" eb="22">
      <t>ベッシ</t>
    </rPh>
    <rPh sb="22" eb="24">
      <t>ヨウシキ</t>
    </rPh>
    <rPh sb="26" eb="28">
      <t>ヨウシキ</t>
    </rPh>
    <rPh sb="31" eb="33">
      <t>ベッシ</t>
    </rPh>
    <rPh sb="33" eb="35">
      <t>ガイヨウ</t>
    </rPh>
    <rPh sb="36" eb="38">
      <t>ヒツヨウ</t>
    </rPh>
    <rPh sb="38" eb="40">
      <t>ブブン</t>
    </rPh>
    <rPh sb="41" eb="43">
      <t>テンキ</t>
    </rPh>
    <phoneticPr fontId="2"/>
  </si>
  <si>
    <t>（２）施設に応じた別紙概要を作成する。</t>
    <rPh sb="3" eb="5">
      <t>シセツ</t>
    </rPh>
    <rPh sb="6" eb="7">
      <t>オウ</t>
    </rPh>
    <rPh sb="9" eb="11">
      <t>ベッシ</t>
    </rPh>
    <rPh sb="11" eb="13">
      <t>ガイヨウ</t>
    </rPh>
    <rPh sb="14" eb="16">
      <t>サクセイ</t>
    </rPh>
    <phoneticPr fontId="2"/>
  </si>
  <si>
    <t>（３）必要部分を印刷して提出する。</t>
    <rPh sb="3" eb="4">
      <t>ヒツ</t>
    </rPh>
    <rPh sb="5" eb="7">
      <t>ブブン</t>
    </rPh>
    <rPh sb="7" eb="9">
      <t>インサツ</t>
    </rPh>
    <rPh sb="12" eb="14">
      <t>テイシュツ</t>
    </rPh>
    <phoneticPr fontId="2"/>
  </si>
  <si>
    <t>４　注意点</t>
    <phoneticPr fontId="2"/>
  </si>
  <si>
    <t>（３）返納額の計算において、課税売上割合は端数処理を行わずに計算する（ただし、消費税の申告において、課税売上割合を端数処理した場合には、その割合を用いる。）。又、算出された返納額は円未満切り捨てとする。</t>
    <phoneticPr fontId="2"/>
  </si>
  <si>
    <t>令和8年3月31日</t>
    <rPh sb="0" eb="2">
      <t>レイワ</t>
    </rPh>
    <rPh sb="3" eb="4">
      <t>ネン</t>
    </rPh>
    <rPh sb="5" eb="6">
      <t>ツキ</t>
    </rPh>
    <rPh sb="8" eb="9">
      <t>ニチ</t>
    </rPh>
    <phoneticPr fontId="2"/>
  </si>
  <si>
    <t>令和8年3月19日</t>
    <rPh sb="0" eb="2">
      <t>レイワ</t>
    </rPh>
    <rPh sb="3" eb="4">
      <t>ネン</t>
    </rPh>
    <rPh sb="5" eb="6">
      <t>ガツ</t>
    </rPh>
    <rPh sb="8" eb="9">
      <t>ニチ</t>
    </rPh>
    <phoneticPr fontId="2"/>
  </si>
  <si>
    <t>令和8年3月18日</t>
    <rPh sb="0" eb="2">
      <t>レイワ</t>
    </rPh>
    <rPh sb="3" eb="4">
      <t>ネン</t>
    </rPh>
    <rPh sb="5" eb="6">
      <t>ガツ</t>
    </rPh>
    <rPh sb="8" eb="9">
      <t>ニチ</t>
    </rPh>
    <phoneticPr fontId="2"/>
  </si>
  <si>
    <t>令和8年3月31日</t>
    <rPh sb="0" eb="2">
      <t>レイワ</t>
    </rPh>
    <rPh sb="3" eb="4">
      <t>ネン</t>
    </rPh>
    <rPh sb="5" eb="6">
      <t>ガツ</t>
    </rPh>
    <rPh sb="8" eb="9">
      <t>ニチ</t>
    </rPh>
    <phoneticPr fontId="2"/>
  </si>
  <si>
    <t>令和8年3月17日</t>
    <rPh sb="0" eb="2">
      <t>レイワ</t>
    </rPh>
    <rPh sb="3" eb="4">
      <t>ネン</t>
    </rPh>
    <rPh sb="5" eb="6">
      <t>ガツ</t>
    </rPh>
    <rPh sb="8" eb="9">
      <t>ニチ</t>
    </rPh>
    <phoneticPr fontId="2"/>
  </si>
  <si>
    <t>令和8年3月24日</t>
    <rPh sb="0" eb="2">
      <t>レイワ</t>
    </rPh>
    <rPh sb="3" eb="4">
      <t>ネン</t>
    </rPh>
    <rPh sb="5" eb="6">
      <t>ガツ</t>
    </rPh>
    <rPh sb="8" eb="9">
      <t>ニチ</t>
    </rPh>
    <phoneticPr fontId="2"/>
  </si>
  <si>
    <t>-</t>
    <phoneticPr fontId="2"/>
  </si>
  <si>
    <t>号</t>
    <rPh sb="0" eb="1">
      <t>ゴウ</t>
    </rPh>
    <phoneticPr fontId="2"/>
  </si>
  <si>
    <t>7医務第3476</t>
    <rPh sb="1" eb="3">
      <t>イム</t>
    </rPh>
    <rPh sb="3" eb="4">
      <t>ダイ</t>
    </rPh>
    <phoneticPr fontId="2"/>
  </si>
  <si>
    <t>7医務第2805</t>
    <rPh sb="1" eb="3">
      <t>イム</t>
    </rPh>
    <rPh sb="3" eb="4">
      <t>ダイ</t>
    </rPh>
    <phoneticPr fontId="2"/>
  </si>
  <si>
    <t>7医務第3478</t>
    <rPh sb="1" eb="3">
      <t>イム</t>
    </rPh>
    <rPh sb="3" eb="4">
      <t>ダイ</t>
    </rPh>
    <phoneticPr fontId="2"/>
  </si>
  <si>
    <t>7医務第2757</t>
    <rPh sb="1" eb="3">
      <t>イム</t>
    </rPh>
    <rPh sb="3" eb="4">
      <t>ダイ</t>
    </rPh>
    <phoneticPr fontId="2"/>
  </si>
  <si>
    <t>7医務第3490</t>
    <rPh sb="1" eb="3">
      <t>イム</t>
    </rPh>
    <rPh sb="3" eb="4">
      <t>ダイ</t>
    </rPh>
    <phoneticPr fontId="2"/>
  </si>
  <si>
    <t>7医務第2562</t>
    <rPh sb="1" eb="3">
      <t>イム</t>
    </rPh>
    <rPh sb="3" eb="4">
      <t>ダイ</t>
    </rPh>
    <phoneticPr fontId="2"/>
  </si>
  <si>
    <t>7医務第2380</t>
    <rPh sb="1" eb="3">
      <t>イム</t>
    </rPh>
    <rPh sb="3" eb="4">
      <t>ダイ</t>
    </rPh>
    <phoneticPr fontId="2"/>
  </si>
  <si>
    <t>7医務第3151</t>
    <rPh sb="1" eb="3">
      <t>イム</t>
    </rPh>
    <rPh sb="3" eb="4">
      <t>ダイ</t>
    </rPh>
    <phoneticPr fontId="2"/>
  </si>
  <si>
    <t>　〒460-8501（住所記載不要）</t>
    <rPh sb="11" eb="13">
      <t>ジュウショ</t>
    </rPh>
    <rPh sb="13" eb="15">
      <t>キサイ</t>
    </rPh>
    <rPh sb="15" eb="17">
      <t>フヨウ</t>
    </rPh>
    <phoneticPr fontId="2"/>
  </si>
  <si>
    <r>
      <t>（１）</t>
    </r>
    <r>
      <rPr>
        <sz val="12"/>
        <color rgb="FF000000"/>
        <rFont val="ＭＳ 明朝"/>
        <family val="1"/>
        <charset val="128"/>
      </rPr>
      <t>「令和７年度消費税及び地方消費税仕入控除税額の報告について」（別紙様式３号）</t>
    </r>
    <rPh sb="4" eb="6">
      <t>レイワ</t>
    </rPh>
    <phoneticPr fontId="2"/>
  </si>
  <si>
    <t>7医務第2331</t>
    <rPh sb="1" eb="3">
      <t>イム</t>
    </rPh>
    <rPh sb="3" eb="4">
      <t>ダイ</t>
    </rPh>
    <phoneticPr fontId="2"/>
  </si>
  <si>
    <t>看護師勤務環境改善施設整備費補助金</t>
    <rPh sb="0" eb="3">
      <t>カンゴシ</t>
    </rPh>
    <rPh sb="3" eb="5">
      <t>キンム</t>
    </rPh>
    <rPh sb="5" eb="7">
      <t>カンキョウ</t>
    </rPh>
    <rPh sb="7" eb="9">
      <t>カイゼン</t>
    </rPh>
    <rPh sb="9" eb="11">
      <t>シセツ</t>
    </rPh>
    <rPh sb="11" eb="14">
      <t>セイビヒ</t>
    </rPh>
    <rPh sb="14" eb="17">
      <t>ホジョキン</t>
    </rPh>
    <phoneticPr fontId="2"/>
  </si>
  <si>
    <t>看護師勤務環境改善施設整備費補助金</t>
    <phoneticPr fontId="2"/>
  </si>
  <si>
    <t>7医務第2657</t>
    <phoneticPr fontId="2"/>
  </si>
  <si>
    <t>令和8年3月12日</t>
    <phoneticPr fontId="2"/>
  </si>
  <si>
    <t>7医務第3485</t>
    <phoneticPr fontId="2"/>
  </si>
  <si>
    <t>令和8年3月31日</t>
    <phoneticPr fontId="2"/>
  </si>
  <si>
    <t>看護師勤務環境改善施設整備費補助金</t>
    <phoneticPr fontId="2"/>
  </si>
  <si>
    <t>令和7年12月12日</t>
    <rPh sb="0" eb="2">
      <t>レイワ</t>
    </rPh>
    <rPh sb="3" eb="4">
      <t>ネン</t>
    </rPh>
    <rPh sb="6" eb="7">
      <t>ガツ</t>
    </rPh>
    <rPh sb="9" eb="10">
      <t>ニチ</t>
    </rPh>
    <phoneticPr fontId="2"/>
  </si>
  <si>
    <t>7医務第3475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</si>
</sst>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411]ggge&quot;年&quot;m&quot;月&quot;d&quot;日&quot;;@"/>
    <numFmt numFmtId="179" formatCode="#,##0;&quot;△ &quot;#,##0"/>
    <numFmt numFmtId="180" formatCode="0.000000000%"/>
    <numFmt numFmtId="181" formatCode="#,##0.000;[Red]\-#,##0.000"/>
    <numFmt numFmtId="182" formatCode="#,##0.0000;[Red]\-#,##0.0000"/>
    <numFmt numFmtId="183" formatCode="#,##0.00_ ;[Red]\-#,##0.00\ "/>
    <numFmt numFmtId="184" formatCode="0.0000"/>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12"/>
      <color rgb="FF000000"/>
      <name val="ＭＳ 明朝"/>
      <family val="1"/>
      <charset val="128"/>
    </font>
    <font>
      <sz val="12"/>
      <color theme="1"/>
      <name val="ＭＳ 明朝"/>
      <family val="1"/>
      <charset val="128"/>
    </font>
    <font>
      <sz val="12"/>
      <color theme="1"/>
      <name val="ＭＳ Ｐゴシック"/>
      <family val="3"/>
      <charset val="128"/>
      <scheme val="minor"/>
    </font>
    <font>
      <sz val="12"/>
      <name val="Century"/>
      <family val="1"/>
    </font>
    <font>
      <sz val="6"/>
      <name val="ＭＳ Ｐゴシック"/>
      <family val="3"/>
      <charset val="128"/>
      <scheme val="minor"/>
    </font>
    <font>
      <sz val="11"/>
      <name val="ＭＳ Ｐ明朝"/>
      <family val="1"/>
      <charset val="128"/>
    </font>
    <font>
      <sz val="10.5"/>
      <color theme="1"/>
      <name val="ＭＳ 明朝"/>
      <family val="1"/>
      <charset val="128"/>
    </font>
    <font>
      <sz val="9"/>
      <color indexed="81"/>
      <name val="ＭＳ Ｐゴシック"/>
      <family val="3"/>
      <charset val="128"/>
    </font>
    <font>
      <sz val="9"/>
      <color indexed="81"/>
      <name val="MS P ゴシック"/>
      <family val="3"/>
      <charset val="128"/>
    </font>
    <font>
      <u/>
      <sz val="11"/>
      <color theme="10"/>
      <name val="ＭＳ Ｐゴシック"/>
      <family val="3"/>
      <charset val="128"/>
    </font>
    <font>
      <b/>
      <sz val="12"/>
      <color indexed="10"/>
      <name val="ＭＳ 明朝"/>
      <family val="1"/>
      <charset val="128"/>
    </font>
    <font>
      <sz val="12"/>
      <color indexed="8"/>
      <name val="ＭＳ 明朝"/>
      <family val="1"/>
      <charset val="128"/>
    </font>
    <font>
      <sz val="12"/>
      <color indexed="10"/>
      <name val="ＭＳ 明朝"/>
      <family val="1"/>
      <charset val="128"/>
    </font>
    <font>
      <sz val="12"/>
      <color indexed="9"/>
      <name val="ＭＳ 明朝"/>
      <family val="1"/>
      <charset val="128"/>
    </font>
    <font>
      <sz val="10"/>
      <color indexed="10"/>
      <name val="ＭＳ 明朝"/>
      <family val="1"/>
      <charset val="128"/>
    </font>
    <font>
      <sz val="20"/>
      <name val="ＭＳ 明朝"/>
      <family val="1"/>
      <charset val="128"/>
    </font>
    <font>
      <b/>
      <sz val="12"/>
      <color indexed="81"/>
      <name val="ＭＳ Ｐゴシック"/>
      <family val="3"/>
      <charset val="128"/>
    </font>
    <font>
      <b/>
      <sz val="12"/>
      <color indexed="10"/>
      <name val="ＭＳ Ｐゴシック"/>
      <family val="3"/>
      <charset val="128"/>
    </font>
    <font>
      <sz val="14"/>
      <name val="ＭＳ 明朝"/>
      <family val="1"/>
      <charset val="128"/>
    </font>
    <font>
      <b/>
      <sz val="12"/>
      <name val="ＭＳ 明朝"/>
      <family val="1"/>
      <charset val="128"/>
    </font>
    <font>
      <sz val="12"/>
      <color theme="0"/>
      <name val="ＭＳ 明朝"/>
      <family val="1"/>
      <charset val="128"/>
    </font>
    <font>
      <u/>
      <sz val="12"/>
      <color theme="10"/>
      <name val="ＭＳ Ｐゴシック"/>
      <family val="3"/>
      <charset val="128"/>
    </font>
    <font>
      <sz val="12"/>
      <name val="ＭＳ Ｐゴシック"/>
      <family val="3"/>
      <charset val="128"/>
    </font>
    <font>
      <b/>
      <sz val="12"/>
      <color indexed="12"/>
      <name val="ＭＳ ゴシック"/>
      <family val="3"/>
      <charset val="128"/>
    </font>
    <font>
      <sz val="12"/>
      <color theme="0" tint="-0.34998626667073579"/>
      <name val="ＭＳ 明朝"/>
      <family val="1"/>
      <charset val="128"/>
    </font>
    <font>
      <sz val="14"/>
      <name val="ＭＳ Ｐゴシック"/>
      <family val="3"/>
      <charset val="128"/>
    </font>
    <font>
      <sz val="48"/>
      <name val="ＭＳ Ｐゴシック"/>
      <family val="3"/>
      <charset val="128"/>
    </font>
    <font>
      <sz val="22"/>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9" tint="0.79998168889431442"/>
        <bgColor indexed="64"/>
      </patternFill>
    </fill>
    <fill>
      <patternFill patternType="solid">
        <fgColor indexed="43"/>
        <bgColor indexed="64"/>
      </patternFill>
    </fill>
    <fill>
      <patternFill patternType="solid">
        <fgColor theme="4"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5" fillId="0" borderId="0">
      <alignment vertical="center"/>
    </xf>
    <xf numFmtId="0" fontId="1" fillId="0" borderId="0">
      <alignment vertical="center"/>
    </xf>
    <xf numFmtId="0" fontId="12" fillId="0" borderId="0"/>
    <xf numFmtId="0" fontId="16" fillId="0" borderId="0" applyNumberFormat="0" applyFill="0" applyBorder="0" applyAlignment="0" applyProtection="0"/>
    <xf numFmtId="38" fontId="1" fillId="0" borderId="0" applyFont="0" applyFill="0" applyBorder="0" applyAlignment="0" applyProtection="0"/>
  </cellStyleXfs>
  <cellXfs count="303">
    <xf numFmtId="0" fontId="0" fillId="0" borderId="0" xfId="0"/>
    <xf numFmtId="0" fontId="3" fillId="0" borderId="0" xfId="0" applyFont="1"/>
    <xf numFmtId="0" fontId="6" fillId="0" borderId="0" xfId="2" applyFont="1" applyAlignment="1">
      <alignment horizontal="left" vertical="center"/>
    </xf>
    <xf numFmtId="0" fontId="7" fillId="0" borderId="0" xfId="2" applyFont="1" applyAlignment="1">
      <alignment horizontal="left" vertical="center" indent="1"/>
    </xf>
    <xf numFmtId="0" fontId="7" fillId="0" borderId="0" xfId="2" applyFont="1" applyAlignment="1">
      <alignment horizontal="left" vertical="center"/>
    </xf>
    <xf numFmtId="0" fontId="7" fillId="0" borderId="0" xfId="2" applyFont="1" applyAlignment="1">
      <alignment vertical="top"/>
    </xf>
    <xf numFmtId="0" fontId="6" fillId="0" borderId="0" xfId="2" applyFont="1" applyAlignment="1">
      <alignment horizontal="center" vertical="top"/>
    </xf>
    <xf numFmtId="0" fontId="6" fillId="0" borderId="0" xfId="2" applyFont="1" applyAlignment="1">
      <alignment horizontal="left"/>
    </xf>
    <xf numFmtId="0" fontId="8" fillId="0" borderId="0" xfId="2" applyFont="1" applyAlignment="1">
      <alignment horizontal="left" vertical="center"/>
    </xf>
    <xf numFmtId="0" fontId="8" fillId="0" borderId="0" xfId="2" applyFont="1" applyAlignment="1">
      <alignment horizontal="center" vertical="center"/>
    </xf>
    <xf numFmtId="0" fontId="7" fillId="0" borderId="0" xfId="2" applyFont="1" applyAlignment="1">
      <alignment horizontal="center" vertical="distributed" wrapText="1"/>
    </xf>
    <xf numFmtId="0" fontId="7" fillId="0" borderId="0" xfId="2" applyFont="1" applyAlignment="1">
      <alignment horizontal="left" vertical="distributed" wrapText="1"/>
    </xf>
    <xf numFmtId="0" fontId="0" fillId="0" borderId="0" xfId="0" applyAlignment="1">
      <alignment horizontal="left" vertical="distributed" wrapText="1"/>
    </xf>
    <xf numFmtId="0" fontId="8" fillId="0" borderId="0" xfId="2" applyFont="1" applyBorder="1" applyAlignment="1">
      <alignment horizontal="center" vertical="center"/>
    </xf>
    <xf numFmtId="0" fontId="9" fillId="0" borderId="0" xfId="0" applyFont="1" applyAlignment="1">
      <alignment horizontal="left" vertical="center" wrapText="1"/>
    </xf>
    <xf numFmtId="177" fontId="8" fillId="0" borderId="0" xfId="2" applyNumberFormat="1" applyFont="1" applyAlignment="1" applyProtection="1">
      <alignment horizontal="center" vertical="center"/>
      <protection locked="0"/>
    </xf>
    <xf numFmtId="0" fontId="7" fillId="0" borderId="0" xfId="2" applyNumberFormat="1" applyFont="1" applyAlignment="1">
      <alignment vertical="center"/>
    </xf>
    <xf numFmtId="0" fontId="7" fillId="0" borderId="0" xfId="2" applyFont="1" applyAlignment="1" applyProtection="1">
      <alignment vertical="center"/>
      <protection locked="0"/>
    </xf>
    <xf numFmtId="176" fontId="8" fillId="0" borderId="0" xfId="2" applyNumberFormat="1" applyFont="1" applyAlignment="1">
      <alignment vertical="center"/>
    </xf>
    <xf numFmtId="0" fontId="8" fillId="0" borderId="0" xfId="2" applyFont="1" applyAlignment="1">
      <alignment horizontal="center" vertical="center"/>
    </xf>
    <xf numFmtId="0" fontId="8" fillId="0" borderId="0" xfId="2" applyFont="1" applyAlignment="1">
      <alignment vertical="center"/>
    </xf>
    <xf numFmtId="0" fontId="0" fillId="0" borderId="0" xfId="0" applyAlignment="1">
      <alignment vertical="center"/>
    </xf>
    <xf numFmtId="177" fontId="8" fillId="0" borderId="0" xfId="2" applyNumberFormat="1" applyFont="1" applyAlignment="1" applyProtection="1">
      <alignment vertical="center"/>
      <protection locked="0"/>
    </xf>
    <xf numFmtId="0" fontId="9" fillId="0" borderId="0" xfId="0" applyFont="1" applyAlignment="1">
      <alignment vertical="center" wrapText="1"/>
    </xf>
    <xf numFmtId="177" fontId="8" fillId="0" borderId="0" xfId="2" applyNumberFormat="1" applyFont="1" applyAlignment="1">
      <alignment vertical="center"/>
    </xf>
    <xf numFmtId="0" fontId="4" fillId="2" borderId="0" xfId="3" applyFont="1" applyFill="1" applyProtection="1">
      <alignment vertical="center"/>
    </xf>
    <xf numFmtId="0" fontId="7" fillId="0" borderId="0" xfId="2" applyFont="1" applyAlignment="1">
      <alignment vertical="top" wrapText="1"/>
    </xf>
    <xf numFmtId="0" fontId="7" fillId="0" borderId="0" xfId="2" applyFont="1" applyAlignment="1">
      <alignment horizontal="distributed" vertical="top"/>
    </xf>
    <xf numFmtId="178" fontId="6" fillId="0" borderId="0" xfId="2" quotePrefix="1" applyNumberFormat="1" applyFont="1" applyAlignment="1">
      <alignment horizontal="left" vertical="center"/>
    </xf>
    <xf numFmtId="0" fontId="6" fillId="0" borderId="0" xfId="2" applyNumberFormat="1" applyFont="1" applyAlignment="1">
      <alignment horizontal="left" vertical="center"/>
    </xf>
    <xf numFmtId="38" fontId="3" fillId="0" borderId="0" xfId="1" applyFont="1" applyAlignment="1">
      <alignment horizontal="right"/>
    </xf>
    <xf numFmtId="0" fontId="3" fillId="0" borderId="0" xfId="0" applyFont="1" applyAlignment="1">
      <alignment horizontal="right" vertical="center"/>
    </xf>
    <xf numFmtId="0" fontId="6" fillId="0" borderId="0" xfId="2" applyFont="1" applyAlignment="1">
      <alignment vertical="center"/>
    </xf>
    <xf numFmtId="0" fontId="7" fillId="0" borderId="0" xfId="2" applyFont="1" applyAlignment="1" applyProtection="1">
      <alignment horizontal="distributed" vertical="distributed"/>
      <protection locked="0"/>
    </xf>
    <xf numFmtId="0" fontId="6" fillId="0" borderId="0" xfId="2" applyFont="1" applyAlignment="1">
      <alignment horizontal="distributed" vertical="distributed"/>
    </xf>
    <xf numFmtId="0" fontId="4" fillId="2" borderId="1" xfId="3" applyFont="1" applyFill="1" applyBorder="1" applyProtection="1">
      <alignment vertical="center"/>
    </xf>
    <xf numFmtId="0" fontId="0" fillId="0" borderId="1" xfId="0" applyBorder="1"/>
    <xf numFmtId="0" fontId="4" fillId="2" borderId="1" xfId="3" applyFont="1" applyFill="1" applyBorder="1" applyAlignment="1" applyProtection="1">
      <alignment horizontal="center" vertical="center"/>
    </xf>
    <xf numFmtId="0" fontId="0" fillId="0" borderId="1" xfId="0" applyBorder="1" applyAlignment="1">
      <alignment horizontal="center"/>
    </xf>
    <xf numFmtId="0" fontId="0" fillId="0" borderId="0" xfId="0" applyAlignment="1">
      <alignment horizontal="center"/>
    </xf>
    <xf numFmtId="0" fontId="4" fillId="4" borderId="1" xfId="3" applyFont="1" applyFill="1" applyBorder="1" applyAlignment="1" applyProtection="1">
      <alignment horizontal="center" vertical="center"/>
    </xf>
    <xf numFmtId="178" fontId="13" fillId="4" borderId="1" xfId="0" quotePrefix="1" applyNumberFormat="1" applyFont="1" applyFill="1" applyBorder="1" applyAlignment="1">
      <alignment horizontal="right" vertical="center"/>
    </xf>
    <xf numFmtId="178" fontId="0" fillId="0" borderId="1" xfId="0" applyNumberFormat="1" applyBorder="1"/>
    <xf numFmtId="0" fontId="17" fillId="2" borderId="0" xfId="3" applyFont="1" applyFill="1" applyAlignment="1">
      <alignment horizontal="left" vertical="top"/>
    </xf>
    <xf numFmtId="0" fontId="3" fillId="2" borderId="0" xfId="3" applyFont="1" applyFill="1" applyAlignment="1"/>
    <xf numFmtId="0" fontId="3" fillId="0" borderId="0" xfId="3" applyFont="1" applyAlignment="1"/>
    <xf numFmtId="0" fontId="18" fillId="0" borderId="0" xfId="3" applyFont="1" applyAlignment="1"/>
    <xf numFmtId="0" fontId="17" fillId="2" borderId="0" xfId="3" applyFont="1" applyFill="1" applyAlignment="1"/>
    <xf numFmtId="0" fontId="19" fillId="2" borderId="0" xfId="3" applyFont="1" applyFill="1" applyAlignment="1"/>
    <xf numFmtId="0" fontId="19" fillId="0" borderId="0" xfId="3" applyFont="1" applyAlignment="1"/>
    <xf numFmtId="0" fontId="3" fillId="0" borderId="0" xfId="3" applyFont="1" applyFill="1" applyAlignment="1"/>
    <xf numFmtId="0" fontId="20" fillId="2" borderId="0" xfId="3" applyFont="1" applyFill="1" applyAlignment="1"/>
    <xf numFmtId="38" fontId="3" fillId="0" borderId="0" xfId="6" applyFont="1" applyFill="1" applyAlignment="1"/>
    <xf numFmtId="38" fontId="3" fillId="0" borderId="0" xfId="6" applyFont="1" applyFill="1"/>
    <xf numFmtId="0" fontId="3" fillId="0" borderId="0" xfId="3" applyFont="1" applyAlignment="1">
      <alignment vertical="top" wrapText="1"/>
    </xf>
    <xf numFmtId="0" fontId="3" fillId="0" borderId="0" xfId="3" applyFont="1" applyFill="1" applyBorder="1" applyAlignment="1"/>
    <xf numFmtId="0" fontId="20" fillId="2" borderId="0" xfId="3" applyFont="1" applyFill="1" applyAlignment="1">
      <alignment horizontal="right"/>
    </xf>
    <xf numFmtId="0" fontId="3" fillId="0" borderId="0" xfId="3" applyFont="1" applyBorder="1" applyAlignment="1"/>
    <xf numFmtId="0" fontId="20" fillId="2" borderId="0" xfId="3" applyFont="1" applyFill="1" applyBorder="1" applyAlignment="1">
      <alignment horizontal="center" vertical="center"/>
    </xf>
    <xf numFmtId="0" fontId="3" fillId="0" borderId="0" xfId="3" applyFont="1" applyFill="1" applyBorder="1" applyAlignment="1">
      <alignment horizontal="center" vertical="center" wrapText="1"/>
    </xf>
    <xf numFmtId="0" fontId="19" fillId="2" borderId="0" xfId="3" applyFont="1" applyFill="1" applyBorder="1" applyAlignment="1">
      <alignment horizontal="center" vertical="center"/>
    </xf>
    <xf numFmtId="38" fontId="3" fillId="0" borderId="0" xfId="6" applyFont="1" applyFill="1" applyBorder="1"/>
    <xf numFmtId="0" fontId="19" fillId="2" borderId="0" xfId="3" applyFont="1" applyFill="1" applyBorder="1" applyAlignment="1"/>
    <xf numFmtId="0" fontId="3" fillId="0" borderId="0" xfId="3" applyFont="1" applyFill="1" applyBorder="1" applyAlignment="1">
      <alignment horizontal="center"/>
    </xf>
    <xf numFmtId="0" fontId="3" fillId="2" borderId="0" xfId="3" applyFont="1" applyFill="1" applyBorder="1" applyAlignment="1"/>
    <xf numFmtId="0" fontId="21" fillId="2" borderId="0" xfId="3" applyFont="1" applyFill="1" applyBorder="1" applyAlignment="1"/>
    <xf numFmtId="0" fontId="19" fillId="2" borderId="0" xfId="3" applyFont="1" applyFill="1" applyAlignment="1">
      <alignment vertical="center"/>
    </xf>
    <xf numFmtId="38" fontId="20" fillId="2" borderId="0" xfId="6" applyFont="1" applyFill="1"/>
    <xf numFmtId="38" fontId="19" fillId="2" borderId="0" xfId="6" applyFont="1" applyFill="1"/>
    <xf numFmtId="38" fontId="19" fillId="0" borderId="0" xfId="6" applyFont="1"/>
    <xf numFmtId="38" fontId="3" fillId="0" borderId="0" xfId="6" applyFont="1"/>
    <xf numFmtId="38" fontId="20" fillId="2" borderId="0" xfId="6" applyFont="1" applyFill="1" applyAlignment="1">
      <alignment horizontal="right"/>
    </xf>
    <xf numFmtId="38" fontId="3" fillId="0" borderId="0" xfId="6" applyFont="1" applyAlignment="1"/>
    <xf numFmtId="38" fontId="3" fillId="0" borderId="0" xfId="6" applyFont="1" applyFill="1" applyBorder="1" applyAlignment="1">
      <alignment horizontal="center"/>
    </xf>
    <xf numFmtId="38" fontId="20" fillId="2" borderId="0" xfId="6" applyFont="1" applyFill="1" applyBorder="1" applyAlignment="1">
      <alignment horizontal="center" vertical="center"/>
    </xf>
    <xf numFmtId="38" fontId="4" fillId="0" borderId="0" xfId="6" applyFont="1" applyFill="1" applyBorder="1" applyAlignment="1">
      <alignment vertical="center"/>
    </xf>
    <xf numFmtId="38" fontId="19" fillId="2" borderId="0" xfId="6" applyFont="1" applyFill="1" applyBorder="1" applyAlignment="1">
      <alignment horizontal="center" vertical="center"/>
    </xf>
    <xf numFmtId="38" fontId="19" fillId="2" borderId="0" xfId="6" applyFont="1" applyFill="1" applyBorder="1"/>
    <xf numFmtId="38" fontId="3" fillId="2" borderId="0" xfId="6" applyFont="1" applyFill="1"/>
    <xf numFmtId="38" fontId="3" fillId="2" borderId="0" xfId="6" applyFont="1" applyFill="1" applyBorder="1"/>
    <xf numFmtId="38" fontId="21" fillId="2" borderId="0" xfId="6" applyFont="1" applyFill="1" applyBorder="1"/>
    <xf numFmtId="38" fontId="19" fillId="2" borderId="0" xfId="6" applyFont="1" applyFill="1" applyAlignment="1">
      <alignment vertical="center"/>
    </xf>
    <xf numFmtId="38" fontId="3" fillId="2" borderId="0" xfId="6" applyFont="1" applyFill="1" applyAlignment="1"/>
    <xf numFmtId="0" fontId="1" fillId="0" borderId="0" xfId="3" applyAlignment="1"/>
    <xf numFmtId="0" fontId="19" fillId="0" borderId="0" xfId="3" applyFont="1" applyFill="1" applyAlignment="1"/>
    <xf numFmtId="0" fontId="20" fillId="0" borderId="0" xfId="3" applyFont="1" applyFill="1" applyAlignment="1"/>
    <xf numFmtId="0" fontId="7" fillId="0" borderId="0" xfId="2" applyFont="1" applyAlignment="1">
      <alignment horizontal="center" vertical="center"/>
    </xf>
    <xf numFmtId="0" fontId="3" fillId="0" borderId="0" xfId="0" applyFont="1" applyAlignment="1">
      <alignment horizontal="left" vertical="center"/>
    </xf>
    <xf numFmtId="0" fontId="3" fillId="2" borderId="0" xfId="3" applyFont="1" applyFill="1" applyProtection="1">
      <alignment vertical="center"/>
    </xf>
    <xf numFmtId="0" fontId="26" fillId="2" borderId="0" xfId="3" applyFont="1" applyFill="1" applyProtection="1">
      <alignment vertical="center"/>
    </xf>
    <xf numFmtId="0" fontId="26" fillId="2" borderId="0" xfId="3" applyFont="1" applyFill="1" applyBorder="1" applyProtection="1">
      <alignment vertical="center"/>
    </xf>
    <xf numFmtId="0" fontId="3" fillId="2" borderId="0" xfId="3" applyFont="1" applyFill="1" applyBorder="1" applyProtection="1">
      <alignment vertical="center"/>
    </xf>
    <xf numFmtId="0" fontId="3" fillId="2" borderId="2" xfId="3" applyFont="1" applyFill="1" applyBorder="1" applyAlignment="1" applyProtection="1">
      <alignment horizontal="distributed" vertical="center" indent="1"/>
    </xf>
    <xf numFmtId="0" fontId="3" fillId="2" borderId="0" xfId="3" applyFont="1" applyFill="1" applyBorder="1" applyAlignment="1" applyProtection="1">
      <alignment horizontal="distributed" vertical="center" indent="1"/>
    </xf>
    <xf numFmtId="0" fontId="20" fillId="0" borderId="0" xfId="4" applyFont="1" applyFill="1" applyProtection="1"/>
    <xf numFmtId="0" fontId="3" fillId="2" borderId="5" xfId="3" applyFont="1" applyFill="1" applyBorder="1" applyAlignment="1" applyProtection="1">
      <alignment horizontal="distributed" vertical="center" indent="1"/>
    </xf>
    <xf numFmtId="0" fontId="20" fillId="3" borderId="0" xfId="4" applyFont="1" applyFill="1" applyProtection="1"/>
    <xf numFmtId="0" fontId="3" fillId="2" borderId="8" xfId="3" applyFont="1" applyFill="1" applyBorder="1" applyAlignment="1" applyProtection="1">
      <alignment horizontal="distributed" vertical="center" indent="1"/>
    </xf>
    <xf numFmtId="0" fontId="20" fillId="3" borderId="0" xfId="4" applyFont="1" applyFill="1" applyBorder="1" applyAlignment="1" applyProtection="1">
      <alignment vertical="center"/>
    </xf>
    <xf numFmtId="0" fontId="3" fillId="2" borderId="39" xfId="3" applyFont="1" applyFill="1" applyBorder="1" applyAlignment="1" applyProtection="1">
      <alignment horizontal="distributed" vertical="center" indent="1"/>
    </xf>
    <xf numFmtId="0" fontId="3" fillId="2" borderId="0" xfId="3" applyFont="1" applyFill="1" applyBorder="1" applyAlignment="1" applyProtection="1">
      <alignment horizontal="left" vertical="center"/>
    </xf>
    <xf numFmtId="0" fontId="3" fillId="2" borderId="10" xfId="3" applyFont="1" applyFill="1" applyBorder="1" applyAlignment="1" applyProtection="1">
      <alignment horizontal="distributed" vertical="center" indent="1"/>
    </xf>
    <xf numFmtId="0" fontId="20" fillId="3" borderId="0" xfId="4" applyFont="1" applyFill="1" applyAlignment="1" applyProtection="1">
      <alignment vertical="center"/>
    </xf>
    <xf numFmtId="0" fontId="3" fillId="2" borderId="6" xfId="3" applyFont="1" applyFill="1" applyBorder="1" applyAlignment="1" applyProtection="1">
      <alignment horizontal="distributed" vertical="center" indent="1"/>
    </xf>
    <xf numFmtId="0" fontId="3" fillId="0" borderId="7" xfId="3" applyFont="1" applyFill="1" applyBorder="1" applyAlignment="1" applyProtection="1">
      <alignment vertical="center"/>
      <protection locked="0"/>
    </xf>
    <xf numFmtId="0" fontId="3" fillId="2" borderId="25" xfId="3" applyFont="1" applyFill="1" applyBorder="1" applyAlignment="1" applyProtection="1">
      <alignment horizontal="distributed" vertical="center" indent="1"/>
    </xf>
    <xf numFmtId="0" fontId="3" fillId="2" borderId="13" xfId="3" applyFont="1" applyFill="1" applyBorder="1" applyAlignment="1" applyProtection="1">
      <alignment horizontal="distributed" vertical="center" indent="1"/>
    </xf>
    <xf numFmtId="0" fontId="3" fillId="0" borderId="6" xfId="3" applyFont="1" applyFill="1" applyBorder="1" applyAlignment="1" applyProtection="1">
      <alignment vertical="center"/>
      <protection locked="0"/>
    </xf>
    <xf numFmtId="0" fontId="3" fillId="2" borderId="14" xfId="3" applyFont="1" applyFill="1" applyBorder="1" applyAlignment="1" applyProtection="1">
      <alignment horizontal="distributed" vertical="center" indent="1"/>
    </xf>
    <xf numFmtId="0" fontId="3" fillId="2" borderId="16" xfId="3" applyFont="1" applyFill="1" applyBorder="1" applyAlignment="1" applyProtection="1">
      <alignment horizontal="distributed" vertical="center" indent="1"/>
    </xf>
    <xf numFmtId="0" fontId="3" fillId="2" borderId="17" xfId="3" applyFont="1" applyFill="1" applyBorder="1" applyAlignment="1" applyProtection="1">
      <alignment horizontal="distributed" vertical="center" indent="1"/>
    </xf>
    <xf numFmtId="0" fontId="27" fillId="2" borderId="0" xfId="3" applyFont="1" applyFill="1" applyProtection="1">
      <alignment vertical="center"/>
    </xf>
    <xf numFmtId="0" fontId="3" fillId="2" borderId="0" xfId="3" applyFont="1" applyFill="1" applyAlignment="1" applyProtection="1">
      <alignment horizontal="center" vertical="center"/>
    </xf>
    <xf numFmtId="0" fontId="28" fillId="2" borderId="0" xfId="5" applyFont="1" applyFill="1" applyAlignment="1" applyProtection="1">
      <alignment vertical="center"/>
    </xf>
    <xf numFmtId="0" fontId="8" fillId="0" borderId="0" xfId="0" applyFont="1" applyAlignment="1">
      <alignment vertical="center"/>
    </xf>
    <xf numFmtId="0" fontId="29" fillId="2" borderId="0" xfId="5" applyFont="1" applyFill="1" applyAlignment="1" applyProtection="1">
      <alignment horizontal="center" vertical="center"/>
    </xf>
    <xf numFmtId="0" fontId="3" fillId="0" borderId="0" xfId="3" applyFont="1" applyFill="1" applyProtection="1">
      <alignment vertical="center"/>
    </xf>
    <xf numFmtId="0" fontId="3" fillId="2" borderId="0" xfId="3" applyFont="1" applyFill="1" applyBorder="1" applyAlignment="1" applyProtection="1">
      <alignment horizontal="right" vertical="center"/>
    </xf>
    <xf numFmtId="178" fontId="3" fillId="2" borderId="0" xfId="3" applyNumberFormat="1" applyFont="1" applyFill="1" applyBorder="1" applyAlignment="1" applyProtection="1">
      <alignment horizontal="right" vertical="center"/>
    </xf>
    <xf numFmtId="178" fontId="8" fillId="0" borderId="0" xfId="0" applyNumberFormat="1" applyFont="1" applyBorder="1" applyAlignment="1">
      <alignment horizontal="right" vertical="center"/>
    </xf>
    <xf numFmtId="0" fontId="29" fillId="0" borderId="0" xfId="0" applyFont="1"/>
    <xf numFmtId="0" fontId="30" fillId="2" borderId="0" xfId="3" applyFont="1" applyFill="1" applyProtection="1">
      <alignment vertical="center"/>
    </xf>
    <xf numFmtId="0" fontId="3" fillId="0" borderId="0" xfId="0" applyFont="1" applyAlignment="1">
      <alignment vertical="center" wrapText="1"/>
    </xf>
    <xf numFmtId="0" fontId="6" fillId="0" borderId="0" xfId="2" applyFont="1" applyAlignment="1">
      <alignment horizontal="left" vertical="center" wrapText="1"/>
    </xf>
    <xf numFmtId="0" fontId="4" fillId="6" borderId="1" xfId="3" applyFont="1" applyFill="1" applyBorder="1" applyAlignment="1" applyProtection="1">
      <alignment horizontal="left" vertical="center"/>
    </xf>
    <xf numFmtId="0" fontId="4" fillId="6" borderId="1" xfId="3" applyFont="1" applyFill="1" applyBorder="1" applyAlignment="1" applyProtection="1">
      <alignment horizontal="left" vertical="center" shrinkToFit="1"/>
    </xf>
    <xf numFmtId="38" fontId="31" fillId="0" borderId="0" xfId="6" applyFont="1" applyFill="1" applyBorder="1"/>
    <xf numFmtId="38" fontId="19" fillId="2" borderId="0" xfId="3" applyNumberFormat="1" applyFont="1" applyFill="1" applyAlignment="1"/>
    <xf numFmtId="0" fontId="0" fillId="0" borderId="0" xfId="0" applyBorder="1" applyAlignment="1"/>
    <xf numFmtId="0" fontId="0" fillId="0" borderId="0" xfId="0" applyAlignment="1"/>
    <xf numFmtId="38" fontId="0" fillId="0" borderId="0" xfId="0" applyNumberFormat="1"/>
    <xf numFmtId="38" fontId="0" fillId="0" borderId="0" xfId="1" applyFont="1"/>
    <xf numFmtId="38" fontId="32" fillId="0" borderId="1" xfId="1" applyFont="1" applyBorder="1" applyAlignment="1">
      <alignment horizontal="center" vertical="center"/>
    </xf>
    <xf numFmtId="0" fontId="28" fillId="2" borderId="0" xfId="5" applyFont="1" applyFill="1" applyAlignment="1" applyProtection="1">
      <alignment horizontal="left" vertical="center"/>
    </xf>
    <xf numFmtId="0" fontId="3" fillId="0" borderId="0" xfId="3" applyFont="1" applyFill="1" applyBorder="1" applyAlignment="1">
      <alignment horizontal="center"/>
    </xf>
    <xf numFmtId="182" fontId="0" fillId="0" borderId="0" xfId="1" applyNumberFormat="1" applyFont="1"/>
    <xf numFmtId="0" fontId="3" fillId="0" borderId="0" xfId="0" applyFont="1" applyAlignment="1">
      <alignment horizontal="left" vertical="center" shrinkToFit="1"/>
    </xf>
    <xf numFmtId="0" fontId="3" fillId="0" borderId="0" xfId="0" applyFont="1" applyAlignment="1">
      <alignment horizontal="left" vertical="center"/>
    </xf>
    <xf numFmtId="0" fontId="0" fillId="0" borderId="0" xfId="0" quotePrefix="1"/>
    <xf numFmtId="183" fontId="0" fillId="0" borderId="0" xfId="0" applyNumberFormat="1"/>
    <xf numFmtId="184" fontId="0" fillId="0" borderId="0" xfId="0" applyNumberFormat="1"/>
    <xf numFmtId="181" fontId="0" fillId="0" borderId="0" xfId="1" applyNumberFormat="1" applyFont="1"/>
    <xf numFmtId="11" fontId="0" fillId="0" borderId="0" xfId="0" applyNumberFormat="1"/>
    <xf numFmtId="11" fontId="0" fillId="0" borderId="0" xfId="1" applyNumberFormat="1" applyFont="1"/>
    <xf numFmtId="0" fontId="16" fillId="2" borderId="0" xfId="5" applyFill="1" applyAlignment="1" applyProtection="1">
      <alignment vertical="center"/>
    </xf>
    <xf numFmtId="0" fontId="3" fillId="0" borderId="0" xfId="3" applyFont="1" applyFill="1" applyAlignment="1" applyProtection="1">
      <protection locked="0" hidden="1"/>
    </xf>
    <xf numFmtId="0" fontId="3" fillId="0" borderId="0" xfId="3" applyFont="1" applyFill="1" applyAlignment="1" applyProtection="1">
      <protection locked="0"/>
    </xf>
    <xf numFmtId="0" fontId="3" fillId="0" borderId="0" xfId="3" applyFont="1" applyAlignment="1" applyProtection="1">
      <protection locked="0"/>
    </xf>
    <xf numFmtId="38" fontId="3" fillId="0" borderId="0" xfId="6" applyFont="1" applyFill="1" applyAlignment="1" applyProtection="1">
      <protection locked="0"/>
    </xf>
    <xf numFmtId="38" fontId="3" fillId="0" borderId="0" xfId="6" applyFont="1" applyAlignment="1" applyProtection="1">
      <protection locked="0"/>
    </xf>
    <xf numFmtId="38" fontId="3" fillId="0" borderId="0" xfId="6" applyFont="1" applyProtection="1">
      <protection locked="0"/>
    </xf>
    <xf numFmtId="38" fontId="3" fillId="0" borderId="0" xfId="6" applyFont="1" applyAlignment="1" applyProtection="1">
      <protection locked="0" hidden="1"/>
    </xf>
    <xf numFmtId="38" fontId="3" fillId="0" borderId="0" xfId="6" applyFont="1" applyProtection="1">
      <protection hidden="1"/>
    </xf>
    <xf numFmtId="0" fontId="18" fillId="0" borderId="0" xfId="3" applyFont="1" applyAlignment="1" applyProtection="1">
      <protection locked="0"/>
    </xf>
    <xf numFmtId="0" fontId="19" fillId="0" borderId="0" xfId="3" applyFont="1" applyFill="1" applyAlignment="1" applyProtection="1">
      <protection locked="0"/>
    </xf>
    <xf numFmtId="0" fontId="20" fillId="0" borderId="0" xfId="3" applyFont="1" applyFill="1" applyAlignment="1" applyProtection="1">
      <protection locked="0"/>
    </xf>
    <xf numFmtId="38" fontId="3" fillId="0" borderId="0" xfId="6" applyFont="1" applyFill="1" applyProtection="1">
      <protection locked="0"/>
    </xf>
    <xf numFmtId="0" fontId="3" fillId="0" borderId="0" xfId="3" applyFont="1" applyAlignment="1" applyProtection="1">
      <alignment vertical="top"/>
      <protection locked="0"/>
    </xf>
    <xf numFmtId="0" fontId="3" fillId="0" borderId="0" xfId="3" applyFont="1" applyFill="1" applyAlignment="1" applyProtection="1">
      <alignment vertical="top"/>
      <protection locked="0"/>
    </xf>
    <xf numFmtId="38" fontId="3" fillId="0" borderId="0" xfId="6" applyFont="1" applyAlignment="1" applyProtection="1">
      <alignment vertical="top"/>
      <protection locked="0"/>
    </xf>
    <xf numFmtId="38" fontId="3" fillId="0" borderId="0" xfId="6" applyFont="1" applyAlignment="1" applyProtection="1">
      <alignment vertical="top" wrapText="1"/>
      <protection locked="0"/>
    </xf>
    <xf numFmtId="38" fontId="3" fillId="0" borderId="32" xfId="6" applyFont="1" applyBorder="1" applyAlignment="1" applyProtection="1">
      <alignment horizontal="center" vertical="center" wrapText="1"/>
      <protection locked="0"/>
    </xf>
    <xf numFmtId="38" fontId="3" fillId="5" borderId="1" xfId="6" applyFont="1" applyFill="1" applyBorder="1" applyProtection="1">
      <protection locked="0"/>
    </xf>
    <xf numFmtId="38" fontId="3" fillId="5" borderId="1" xfId="6" applyFont="1" applyFill="1" applyBorder="1" applyAlignment="1" applyProtection="1">
      <protection locked="0"/>
    </xf>
    <xf numFmtId="38" fontId="3" fillId="0" borderId="1" xfId="6" applyFont="1" applyBorder="1" applyProtection="1">
      <protection locked="0"/>
    </xf>
    <xf numFmtId="38" fontId="3" fillId="0" borderId="1" xfId="6" applyFont="1" applyBorder="1" applyAlignment="1" applyProtection="1">
      <alignment horizontal="center"/>
      <protection locked="0"/>
    </xf>
    <xf numFmtId="38" fontId="3" fillId="0" borderId="32" xfId="6" applyFont="1" applyBorder="1" applyAlignment="1" applyProtection="1">
      <protection locked="0"/>
    </xf>
    <xf numFmtId="38" fontId="3" fillId="0" borderId="0" xfId="6" applyFont="1" applyFill="1" applyBorder="1" applyProtection="1">
      <protection locked="0"/>
    </xf>
    <xf numFmtId="38" fontId="3" fillId="0" borderId="0" xfId="6" applyFont="1" applyBorder="1" applyProtection="1">
      <protection locked="0"/>
    </xf>
    <xf numFmtId="38" fontId="3" fillId="0" borderId="0" xfId="6" applyFont="1" applyFill="1" applyAlignment="1" applyProtection="1">
      <alignment horizontal="center"/>
      <protection locked="0"/>
    </xf>
    <xf numFmtId="38" fontId="3" fillId="0" borderId="0" xfId="6" applyFont="1" applyFill="1" applyBorder="1" applyAlignment="1" applyProtection="1">
      <alignment horizontal="center"/>
      <protection locked="0"/>
    </xf>
    <xf numFmtId="180" fontId="22" fillId="0" borderId="0" xfId="3" applyNumberFormat="1" applyFont="1" applyFill="1" applyBorder="1" applyAlignment="1" applyProtection="1">
      <alignment horizontal="center" vertical="center"/>
      <protection locked="0"/>
    </xf>
    <xf numFmtId="180" fontId="3" fillId="0" borderId="0" xfId="3" applyNumberFormat="1" applyFont="1" applyFill="1" applyBorder="1" applyAlignment="1" applyProtection="1">
      <alignment horizontal="center" vertical="center"/>
      <protection locked="0"/>
    </xf>
    <xf numFmtId="38" fontId="3" fillId="0" borderId="0" xfId="6" applyFont="1" applyFill="1" applyBorder="1" applyAlignment="1" applyProtection="1">
      <alignment vertical="center"/>
      <protection locked="0"/>
    </xf>
    <xf numFmtId="38" fontId="3" fillId="0" borderId="0" xfId="6" applyFont="1" applyFill="1" applyBorder="1" applyAlignment="1" applyProtection="1">
      <protection locked="0"/>
    </xf>
    <xf numFmtId="38" fontId="4" fillId="0" borderId="0" xfId="6" applyFont="1" applyFill="1" applyBorder="1" applyAlignment="1" applyProtection="1">
      <alignment vertical="center" wrapText="1"/>
      <protection locked="0"/>
    </xf>
    <xf numFmtId="0" fontId="3" fillId="0" borderId="0" xfId="0" applyFont="1" applyAlignment="1">
      <alignment horizontal="center" vertical="center"/>
    </xf>
    <xf numFmtId="38" fontId="0" fillId="0" borderId="0" xfId="1" applyNumberFormat="1" applyFont="1"/>
    <xf numFmtId="0" fontId="3" fillId="0" borderId="15" xfId="3" applyNumberFormat="1" applyFont="1" applyFill="1" applyBorder="1" applyAlignment="1" applyProtection="1">
      <alignment horizontal="left" vertical="center"/>
    </xf>
    <xf numFmtId="0" fontId="6" fillId="4" borderId="1" xfId="3" applyFont="1" applyFill="1" applyBorder="1" applyAlignment="1" applyProtection="1">
      <alignment horizontal="right" vertical="center"/>
    </xf>
    <xf numFmtId="178" fontId="6" fillId="4" borderId="1" xfId="3" applyNumberFormat="1" applyFont="1" applyFill="1" applyBorder="1" applyAlignment="1" applyProtection="1">
      <alignment horizontal="right" vertical="center"/>
    </xf>
    <xf numFmtId="0" fontId="35" fillId="4" borderId="1" xfId="0" applyFont="1" applyFill="1" applyBorder="1"/>
    <xf numFmtId="0" fontId="0" fillId="0" borderId="23" xfId="0" applyBorder="1" applyAlignment="1">
      <alignment horizontal="center" vertical="center"/>
    </xf>
    <xf numFmtId="0" fontId="4" fillId="0" borderId="23" xfId="0" applyFont="1" applyFill="1" applyBorder="1" applyAlignment="1">
      <alignment horizontal="center" vertical="center"/>
    </xf>
    <xf numFmtId="0" fontId="6" fillId="4" borderId="1" xfId="0" quotePrefix="1" applyFont="1" applyFill="1" applyBorder="1" applyAlignment="1">
      <alignment horizontal="right"/>
    </xf>
    <xf numFmtId="0" fontId="6" fillId="4" borderId="1" xfId="0" applyFont="1" applyFill="1" applyBorder="1" applyAlignment="1">
      <alignment horizontal="right"/>
    </xf>
    <xf numFmtId="0" fontId="3"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left" vertical="center"/>
    </xf>
    <xf numFmtId="0" fontId="25" fillId="0" borderId="0" xfId="0" applyFont="1" applyAlignment="1">
      <alignment horizontal="left" vertical="center"/>
    </xf>
    <xf numFmtId="0" fontId="16" fillId="2" borderId="0" xfId="5" applyFill="1" applyAlignment="1" applyProtection="1">
      <alignment horizontal="left" vertical="center"/>
    </xf>
    <xf numFmtId="178" fontId="3" fillId="0" borderId="14" xfId="3" applyNumberFormat="1" applyFont="1" applyFill="1" applyBorder="1" applyAlignment="1" applyProtection="1">
      <alignment horizontal="left" vertical="center"/>
    </xf>
    <xf numFmtId="178" fontId="3" fillId="0" borderId="23" xfId="3" applyNumberFormat="1" applyFont="1" applyFill="1" applyBorder="1" applyAlignment="1" applyProtection="1">
      <alignment horizontal="left" vertical="center"/>
    </xf>
    <xf numFmtId="178" fontId="3" fillId="0" borderId="15" xfId="3" applyNumberFormat="1" applyFont="1" applyFill="1" applyBorder="1" applyAlignment="1" applyProtection="1">
      <alignment horizontal="left" vertical="center"/>
    </xf>
    <xf numFmtId="179" fontId="3" fillId="0" borderId="17" xfId="3" applyNumberFormat="1" applyFont="1" applyFill="1" applyBorder="1" applyAlignment="1" applyProtection="1">
      <alignment horizontal="left" vertical="center"/>
      <protection locked="0"/>
    </xf>
    <xf numFmtId="179" fontId="3" fillId="0" borderId="24" xfId="3" applyNumberFormat="1" applyFont="1" applyFill="1" applyBorder="1" applyAlignment="1" applyProtection="1">
      <alignment horizontal="left" vertical="center"/>
      <protection locked="0"/>
    </xf>
    <xf numFmtId="179" fontId="3" fillId="0" borderId="18" xfId="3" applyNumberFormat="1" applyFont="1" applyFill="1" applyBorder="1" applyAlignment="1" applyProtection="1">
      <alignment horizontal="left" vertical="center"/>
      <protection locked="0"/>
    </xf>
    <xf numFmtId="0" fontId="3" fillId="0" borderId="8" xfId="3" applyFont="1" applyFill="1" applyBorder="1" applyAlignment="1" applyProtection="1">
      <alignment horizontal="left" vertical="center" shrinkToFit="1"/>
      <protection locked="0"/>
    </xf>
    <xf numFmtId="0" fontId="3" fillId="0" borderId="21" xfId="3" applyFont="1" applyFill="1" applyBorder="1" applyAlignment="1" applyProtection="1">
      <alignment horizontal="left" vertical="center" shrinkToFit="1"/>
      <protection locked="0"/>
    </xf>
    <xf numFmtId="0" fontId="3" fillId="0" borderId="9" xfId="3" applyFont="1" applyFill="1" applyBorder="1" applyAlignment="1" applyProtection="1">
      <alignment horizontal="left" vertical="center" shrinkToFit="1"/>
      <protection locked="0"/>
    </xf>
    <xf numFmtId="0" fontId="3" fillId="0" borderId="14" xfId="3" applyNumberFormat="1" applyFont="1" applyFill="1" applyBorder="1" applyAlignment="1" applyProtection="1">
      <alignment horizontal="left" vertical="center"/>
    </xf>
    <xf numFmtId="0" fontId="0" fillId="0" borderId="23" xfId="0" applyBorder="1" applyAlignment="1">
      <alignment horizontal="left" vertical="center"/>
    </xf>
    <xf numFmtId="0" fontId="3" fillId="0" borderId="20" xfId="3" applyFont="1" applyFill="1" applyBorder="1" applyAlignment="1" applyProtection="1">
      <alignment vertical="center"/>
      <protection locked="0"/>
    </xf>
    <xf numFmtId="0" fontId="0" fillId="0" borderId="20" xfId="0" applyBorder="1" applyAlignment="1">
      <alignment vertical="center"/>
    </xf>
    <xf numFmtId="0" fontId="3" fillId="0" borderId="6" xfId="3" applyFont="1" applyFill="1" applyBorder="1" applyAlignment="1" applyProtection="1">
      <alignment vertical="center"/>
    </xf>
    <xf numFmtId="0" fontId="0" fillId="0" borderId="20" xfId="0" applyFill="1" applyBorder="1" applyAlignment="1">
      <alignment vertical="center"/>
    </xf>
    <xf numFmtId="0" fontId="0" fillId="0" borderId="7" xfId="0" applyFill="1" applyBorder="1" applyAlignment="1">
      <alignment vertical="center"/>
    </xf>
    <xf numFmtId="0" fontId="3" fillId="2" borderId="0" xfId="3" applyFont="1" applyFill="1" applyBorder="1" applyAlignment="1" applyProtection="1">
      <alignment horizontal="left" vertical="center"/>
    </xf>
    <xf numFmtId="0" fontId="3" fillId="0" borderId="14" xfId="3" applyFont="1" applyFill="1" applyBorder="1" applyAlignment="1" applyProtection="1">
      <alignment horizontal="left" vertical="center" shrinkToFit="1"/>
      <protection locked="0"/>
    </xf>
    <xf numFmtId="0" fontId="3" fillId="0" borderId="23" xfId="3" applyFont="1" applyFill="1" applyBorder="1" applyAlignment="1" applyProtection="1">
      <alignment horizontal="left" vertical="center" shrinkToFit="1"/>
      <protection locked="0"/>
    </xf>
    <xf numFmtId="0" fontId="3" fillId="0" borderId="15" xfId="3" applyFont="1" applyFill="1" applyBorder="1" applyAlignment="1" applyProtection="1">
      <alignment horizontal="left" vertical="center" shrinkToFit="1"/>
      <protection locked="0"/>
    </xf>
    <xf numFmtId="0" fontId="3" fillId="2" borderId="0" xfId="3" applyFont="1" applyFill="1" applyAlignment="1" applyProtection="1">
      <alignment horizontal="center" vertical="center"/>
    </xf>
    <xf numFmtId="178" fontId="3" fillId="0" borderId="3" xfId="3" applyNumberFormat="1" applyFont="1" applyFill="1" applyBorder="1" applyAlignment="1" applyProtection="1">
      <alignment horizontal="left" vertical="center"/>
      <protection locked="0"/>
    </xf>
    <xf numFmtId="178" fontId="3" fillId="0" borderId="19" xfId="3" applyNumberFormat="1" applyFont="1" applyFill="1" applyBorder="1" applyAlignment="1" applyProtection="1">
      <alignment horizontal="left" vertical="center"/>
      <protection locked="0"/>
    </xf>
    <xf numFmtId="178" fontId="3" fillId="0" borderId="4" xfId="3" applyNumberFormat="1" applyFont="1" applyFill="1" applyBorder="1" applyAlignment="1" applyProtection="1">
      <alignment horizontal="left" vertical="center"/>
      <protection locked="0"/>
    </xf>
    <xf numFmtId="58" fontId="3" fillId="2" borderId="0" xfId="3" applyNumberFormat="1" applyFont="1" applyFill="1" applyBorder="1" applyAlignment="1" applyProtection="1">
      <alignment horizontal="left" vertical="center"/>
    </xf>
    <xf numFmtId="0" fontId="3" fillId="0" borderId="6" xfId="3" applyNumberFormat="1" applyFont="1" applyFill="1" applyBorder="1" applyAlignment="1" applyProtection="1">
      <alignment horizontal="left" vertical="center" wrapText="1" shrinkToFit="1"/>
      <protection locked="0"/>
    </xf>
    <xf numFmtId="0" fontId="3" fillId="0" borderId="20" xfId="3" applyNumberFormat="1" applyFont="1" applyFill="1" applyBorder="1" applyAlignment="1" applyProtection="1">
      <alignment horizontal="left" vertical="center" wrapText="1" shrinkToFit="1"/>
      <protection locked="0"/>
    </xf>
    <xf numFmtId="0" fontId="3" fillId="0" borderId="7" xfId="3" applyNumberFormat="1" applyFont="1" applyFill="1" applyBorder="1" applyAlignment="1" applyProtection="1">
      <alignment horizontal="left" vertical="center" shrinkToFit="1"/>
      <protection locked="0"/>
    </xf>
    <xf numFmtId="0" fontId="3" fillId="0" borderId="11" xfId="3" applyFont="1" applyFill="1" applyBorder="1" applyAlignment="1" applyProtection="1">
      <alignment horizontal="left" vertical="center"/>
      <protection locked="0"/>
    </xf>
    <xf numFmtId="0" fontId="3" fillId="0" borderId="22" xfId="3" applyFont="1" applyFill="1" applyBorder="1" applyAlignment="1" applyProtection="1">
      <alignment horizontal="left" vertical="center"/>
      <protection locked="0"/>
    </xf>
    <xf numFmtId="0" fontId="3" fillId="0" borderId="12" xfId="3" applyFont="1" applyFill="1" applyBorder="1" applyAlignment="1" applyProtection="1">
      <alignment horizontal="left" vertical="center"/>
      <protection locked="0"/>
    </xf>
    <xf numFmtId="0" fontId="3" fillId="0" borderId="8" xfId="3" applyFont="1" applyFill="1" applyBorder="1" applyAlignment="1" applyProtection="1">
      <alignment horizontal="left" vertical="center"/>
      <protection locked="0"/>
    </xf>
    <xf numFmtId="0" fontId="3" fillId="0" borderId="21" xfId="3" applyFont="1" applyFill="1" applyBorder="1" applyAlignment="1" applyProtection="1">
      <alignment horizontal="left" vertical="center"/>
      <protection locked="0"/>
    </xf>
    <xf numFmtId="0" fontId="3" fillId="0" borderId="9" xfId="3" applyFont="1" applyFill="1" applyBorder="1" applyAlignment="1" applyProtection="1">
      <alignment horizontal="left" vertical="center"/>
      <protection locked="0"/>
    </xf>
    <xf numFmtId="0" fontId="8" fillId="0" borderId="0" xfId="2" applyFont="1" applyAlignment="1">
      <alignment horizontal="center" vertical="center" shrinkToFit="1"/>
    </xf>
    <xf numFmtId="0" fontId="7" fillId="0" borderId="0" xfId="2" applyFont="1" applyAlignment="1">
      <alignment horizontal="left" vertical="distributed" wrapText="1"/>
    </xf>
    <xf numFmtId="0" fontId="0" fillId="0" borderId="0" xfId="0" applyAlignment="1">
      <alignment horizontal="left" vertical="distributed" wrapText="1"/>
    </xf>
    <xf numFmtId="0" fontId="7" fillId="0" borderId="0" xfId="2" applyFont="1" applyAlignment="1">
      <alignment horizontal="center" vertical="center"/>
    </xf>
    <xf numFmtId="0" fontId="8"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top" wrapText="1"/>
    </xf>
    <xf numFmtId="38" fontId="3" fillId="0" borderId="0" xfId="1" applyFont="1" applyAlignment="1">
      <alignment horizontal="right"/>
    </xf>
    <xf numFmtId="38" fontId="3" fillId="0" borderId="0" xfId="1" applyFont="1" applyAlignment="1">
      <alignment horizontal="right" vertical="center"/>
    </xf>
    <xf numFmtId="0" fontId="9" fillId="0" borderId="0" xfId="0" applyFont="1" applyAlignment="1">
      <alignment horizontal="left" vertical="center" wrapText="1"/>
    </xf>
    <xf numFmtId="0" fontId="3" fillId="0" borderId="0" xfId="3" applyFont="1" applyAlignment="1">
      <alignment horizontal="left" vertical="top" wrapText="1"/>
    </xf>
    <xf numFmtId="38" fontId="3" fillId="0" borderId="0" xfId="6" applyFont="1" applyFill="1" applyBorder="1" applyAlignment="1">
      <alignment horizontal="center"/>
    </xf>
    <xf numFmtId="0" fontId="3" fillId="0" borderId="0" xfId="3" applyFont="1" applyFill="1" applyBorder="1" applyAlignment="1">
      <alignment horizontal="center" vertical="center"/>
    </xf>
    <xf numFmtId="180" fontId="3" fillId="0" borderId="0" xfId="3" applyNumberFormat="1" applyFont="1" applyFill="1" applyBorder="1" applyAlignment="1">
      <alignment horizontal="center" vertical="center"/>
    </xf>
    <xf numFmtId="38" fontId="3" fillId="0" borderId="0" xfId="6" applyFont="1" applyAlignment="1">
      <alignment horizontal="left" vertical="top" wrapText="1"/>
    </xf>
    <xf numFmtId="0" fontId="18" fillId="0" borderId="0" xfId="3" applyFont="1" applyAlignment="1">
      <alignment horizontal="left" vertical="top" wrapText="1"/>
    </xf>
    <xf numFmtId="0" fontId="3" fillId="0" borderId="0" xfId="3" applyFont="1" applyFill="1" applyBorder="1" applyAlignment="1">
      <alignment horizont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180" fontId="22" fillId="0" borderId="0" xfId="3" applyNumberFormat="1" applyFont="1" applyFill="1" applyBorder="1" applyAlignment="1" applyProtection="1">
      <alignment horizontal="center" vertical="center"/>
      <protection locked="0"/>
    </xf>
    <xf numFmtId="38" fontId="3" fillId="0" borderId="0" xfId="6" applyFont="1" applyFill="1" applyBorder="1" applyAlignment="1">
      <alignment horizontal="center" vertical="center"/>
    </xf>
    <xf numFmtId="180" fontId="3" fillId="0" borderId="2" xfId="3" applyNumberFormat="1" applyFont="1" applyFill="1" applyBorder="1" applyAlignment="1" applyProtection="1">
      <alignment horizontal="center" vertical="center"/>
      <protection locked="0"/>
    </xf>
    <xf numFmtId="180" fontId="3" fillId="0" borderId="36" xfId="3" applyNumberFormat="1" applyFont="1" applyFill="1" applyBorder="1" applyAlignment="1" applyProtection="1">
      <alignment horizontal="center" vertical="center"/>
      <protection locked="0"/>
    </xf>
    <xf numFmtId="180" fontId="3" fillId="0" borderId="37" xfId="3" applyNumberFormat="1" applyFont="1" applyFill="1" applyBorder="1" applyAlignment="1" applyProtection="1">
      <alignment horizontal="center" vertical="center"/>
      <protection locked="0"/>
    </xf>
    <xf numFmtId="180" fontId="3" fillId="0" borderId="38" xfId="3" applyNumberFormat="1" applyFont="1" applyFill="1" applyBorder="1" applyAlignment="1" applyProtection="1">
      <alignment horizontal="center" vertical="center"/>
      <protection locked="0"/>
    </xf>
    <xf numFmtId="38" fontId="3" fillId="0" borderId="0" xfId="6" applyFont="1" applyFill="1" applyAlignment="1" applyProtection="1">
      <alignment horizontal="center"/>
      <protection locked="0"/>
    </xf>
    <xf numFmtId="38" fontId="3" fillId="0" borderId="0" xfId="6" applyFont="1" applyFill="1" applyBorder="1" applyAlignment="1" applyProtection="1">
      <alignment horizontal="center"/>
      <protection locked="0"/>
    </xf>
    <xf numFmtId="38" fontId="3" fillId="0" borderId="35" xfId="6" applyFont="1" applyFill="1" applyBorder="1" applyAlignment="1" applyProtection="1">
      <alignment horizontal="center"/>
      <protection locked="0"/>
    </xf>
    <xf numFmtId="38" fontId="3" fillId="0" borderId="1" xfId="6" applyFont="1" applyBorder="1" applyAlignment="1" applyProtection="1">
      <alignment horizontal="center" vertical="center" textRotation="255"/>
      <protection locked="0"/>
    </xf>
    <xf numFmtId="38" fontId="3" fillId="5" borderId="32" xfId="6" applyFont="1" applyFill="1" applyBorder="1" applyAlignment="1" applyProtection="1">
      <alignment horizontal="right"/>
      <protection locked="0"/>
    </xf>
    <xf numFmtId="38" fontId="3" fillId="5" borderId="29" xfId="6" applyFont="1" applyFill="1" applyBorder="1" applyAlignment="1" applyProtection="1">
      <alignment horizontal="right"/>
      <protection locked="0"/>
    </xf>
    <xf numFmtId="38" fontId="3" fillId="5" borderId="1" xfId="6" applyFont="1" applyFill="1" applyBorder="1" applyAlignment="1" applyProtection="1">
      <alignment horizontal="right"/>
      <protection locked="0"/>
    </xf>
    <xf numFmtId="38" fontId="3" fillId="5" borderId="1" xfId="6" applyFont="1" applyFill="1" applyBorder="1" applyAlignment="1" applyProtection="1">
      <alignment horizontal="center"/>
      <protection locked="0"/>
    </xf>
    <xf numFmtId="38" fontId="3" fillId="0" borderId="32" xfId="6" applyFont="1" applyBorder="1" applyAlignment="1" applyProtection="1">
      <alignment horizontal="right"/>
      <protection locked="0"/>
    </xf>
    <xf numFmtId="38" fontId="3" fillId="0" borderId="29" xfId="6" applyFont="1" applyBorder="1" applyAlignment="1" applyProtection="1">
      <alignment horizontal="right"/>
      <protection locked="0"/>
    </xf>
    <xf numFmtId="0" fontId="18" fillId="0" borderId="0" xfId="3" applyFont="1" applyAlignment="1" applyProtection="1">
      <alignment horizontal="left" vertical="top" wrapText="1"/>
      <protection locked="0"/>
    </xf>
    <xf numFmtId="0" fontId="3" fillId="0" borderId="1" xfId="3" applyFont="1" applyBorder="1" applyAlignment="1" applyProtection="1">
      <alignment horizontal="center" vertical="top"/>
      <protection locked="0"/>
    </xf>
    <xf numFmtId="0" fontId="3" fillId="0" borderId="1" xfId="3" applyFont="1" applyBorder="1" applyAlignment="1" applyProtection="1">
      <alignment horizontal="left" vertical="center"/>
      <protection locked="0"/>
    </xf>
    <xf numFmtId="38" fontId="3" fillId="0" borderId="26" xfId="6" applyFont="1" applyBorder="1" applyAlignment="1" applyProtection="1">
      <alignment horizontal="center" vertical="center"/>
      <protection locked="0"/>
    </xf>
    <xf numFmtId="38" fontId="3" fillId="0" borderId="27" xfId="6" applyFont="1" applyBorder="1" applyAlignment="1" applyProtection="1">
      <alignment horizontal="center" vertical="center"/>
      <protection locked="0"/>
    </xf>
    <xf numFmtId="38" fontId="3" fillId="0" borderId="30" xfId="6" applyFont="1" applyBorder="1" applyAlignment="1" applyProtection="1">
      <alignment horizontal="center" vertical="center"/>
      <protection locked="0"/>
    </xf>
    <xf numFmtId="38" fontId="3" fillId="0" borderId="31" xfId="6" applyFont="1" applyBorder="1" applyAlignment="1" applyProtection="1">
      <alignment horizontal="center" vertical="center"/>
      <protection locked="0"/>
    </xf>
    <xf numFmtId="38" fontId="3" fillId="0" borderId="33" xfId="6" applyFont="1" applyBorder="1" applyAlignment="1" applyProtection="1">
      <alignment horizontal="center" vertical="center"/>
      <protection locked="0"/>
    </xf>
    <xf numFmtId="38" fontId="3" fillId="0" borderId="34" xfId="6" applyFont="1" applyBorder="1" applyAlignment="1" applyProtection="1">
      <alignment horizontal="center" vertical="center"/>
      <protection locked="0"/>
    </xf>
    <xf numFmtId="38" fontId="3" fillId="0" borderId="28" xfId="6" applyFont="1" applyBorder="1" applyAlignment="1" applyProtection="1">
      <alignment horizontal="center" vertical="center"/>
      <protection locked="0"/>
    </xf>
    <xf numFmtId="38" fontId="3" fillId="0" borderId="29" xfId="6" applyFont="1" applyBorder="1" applyAlignment="1" applyProtection="1">
      <alignment horizontal="center" vertical="center"/>
      <protection locked="0"/>
    </xf>
    <xf numFmtId="38" fontId="3" fillId="0" borderId="32" xfId="6" applyFont="1" applyBorder="1" applyAlignment="1" applyProtection="1">
      <alignment horizontal="center" vertical="center"/>
      <protection locked="0"/>
    </xf>
    <xf numFmtId="38" fontId="4" fillId="0" borderId="1" xfId="6" applyFont="1" applyBorder="1" applyAlignment="1" applyProtection="1">
      <alignment horizontal="center" vertical="center" wrapText="1"/>
      <protection locked="0"/>
    </xf>
    <xf numFmtId="38" fontId="4" fillId="0" borderId="1" xfId="6" applyFont="1" applyBorder="1" applyAlignment="1" applyProtection="1">
      <alignment horizontal="center" vertical="center"/>
      <protection locked="0"/>
    </xf>
    <xf numFmtId="38" fontId="3" fillId="0" borderId="1" xfId="6" applyFont="1" applyBorder="1" applyAlignment="1" applyProtection="1">
      <alignment horizontal="center" vertical="center" wrapText="1"/>
      <protection locked="0"/>
    </xf>
    <xf numFmtId="38" fontId="3" fillId="0" borderId="1" xfId="6" applyFont="1" applyBorder="1" applyAlignment="1" applyProtection="1">
      <alignment horizontal="center" vertical="center"/>
      <protection locked="0"/>
    </xf>
    <xf numFmtId="38" fontId="3" fillId="0" borderId="32" xfId="6" applyFont="1" applyBorder="1" applyAlignment="1" applyProtection="1">
      <alignment horizontal="center" vertical="center" wrapText="1"/>
      <protection locked="0"/>
    </xf>
    <xf numFmtId="38" fontId="3" fillId="0" borderId="29" xfId="6" applyFont="1" applyBorder="1" applyAlignment="1" applyProtection="1">
      <alignment horizontal="center" vertical="center" wrapTex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38" fontId="34" fillId="0" borderId="46" xfId="1" applyFont="1" applyBorder="1" applyAlignment="1">
      <alignment horizontal="center" vertical="center"/>
    </xf>
    <xf numFmtId="38" fontId="34" fillId="0" borderId="47" xfId="1" applyFont="1" applyBorder="1" applyAlignment="1">
      <alignment horizontal="center" vertical="center"/>
    </xf>
    <xf numFmtId="38" fontId="34" fillId="0" borderId="48" xfId="1" applyFont="1" applyBorder="1" applyAlignment="1">
      <alignment horizontal="center" vertical="center"/>
    </xf>
    <xf numFmtId="38" fontId="34" fillId="0" borderId="41" xfId="1" applyFont="1" applyBorder="1" applyAlignment="1">
      <alignment horizontal="center" vertical="center"/>
    </xf>
    <xf numFmtId="38" fontId="34" fillId="0" borderId="1" xfId="1" applyFont="1" applyBorder="1" applyAlignment="1">
      <alignment horizontal="center" vertical="center"/>
    </xf>
    <xf numFmtId="38" fontId="34" fillId="0" borderId="42" xfId="1" applyFont="1" applyBorder="1" applyAlignment="1">
      <alignment horizontal="center" vertical="center"/>
    </xf>
    <xf numFmtId="38" fontId="34" fillId="0" borderId="43" xfId="1" applyFont="1" applyBorder="1" applyAlignment="1">
      <alignment horizontal="center" vertical="center"/>
    </xf>
    <xf numFmtId="38" fontId="34" fillId="0" borderId="44" xfId="1" applyFont="1" applyBorder="1" applyAlignment="1">
      <alignment horizontal="center" vertical="center"/>
    </xf>
    <xf numFmtId="38" fontId="34" fillId="0" borderId="45" xfId="1" applyFont="1" applyBorder="1" applyAlignment="1">
      <alignment horizontal="center" vertical="center"/>
    </xf>
    <xf numFmtId="0" fontId="32" fillId="0" borderId="1" xfId="0" applyFont="1" applyBorder="1" applyAlignment="1">
      <alignment horizontal="center" vertical="center"/>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33" fillId="0" borderId="2" xfId="0" applyFont="1" applyBorder="1" applyAlignment="1">
      <alignment horizontal="center" vertic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40" xfId="0" applyFont="1" applyBorder="1" applyAlignment="1">
      <alignment horizontal="center" vertical="center"/>
    </xf>
    <xf numFmtId="0" fontId="33" fillId="0" borderId="37" xfId="0" applyFont="1" applyBorder="1" applyAlignment="1">
      <alignment horizontal="center" vertical="center"/>
    </xf>
    <xf numFmtId="0" fontId="33" fillId="0" borderId="38" xfId="0" applyFont="1" applyBorder="1" applyAlignment="1">
      <alignment horizontal="center" vertical="center"/>
    </xf>
    <xf numFmtId="178" fontId="6" fillId="4" borderId="1" xfId="3" quotePrefix="1" applyNumberFormat="1" applyFont="1" applyFill="1" applyBorder="1" applyAlignment="1" applyProtection="1">
      <alignment horizontal="right" vertical="center"/>
    </xf>
  </cellXfs>
  <cellStyles count="7">
    <cellStyle name="ハイパーリンク" xfId="5" builtinId="8"/>
    <cellStyle name="桁区切り" xfId="1" builtinId="6"/>
    <cellStyle name="桁区切り 2" xfId="6" xr:uid="{00000000-0005-0000-0000-000002000000}"/>
    <cellStyle name="標準" xfId="0" builtinId="0"/>
    <cellStyle name="標準 2" xfId="3" xr:uid="{00000000-0005-0000-0000-000004000000}"/>
    <cellStyle name="標準 2 2" xfId="4" xr:uid="{00000000-0005-0000-0000-000005000000}"/>
    <cellStyle name="標準 7" xfId="2" xr:uid="{00000000-0005-0000-0000-000006000000}"/>
  </cellStyles>
  <dxfs count="32">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rgb="FFFDF08D"/>
        </patternFill>
      </fill>
    </dxf>
    <dxf>
      <fill>
        <patternFill patternType="solid">
          <bgColor rgb="FFFFFF2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DF08D"/>
        </patternFill>
      </fill>
    </dxf>
    <dxf>
      <fill>
        <patternFill patternType="solid">
          <bgColor rgb="FFFFFF25"/>
        </patternFill>
      </fill>
    </dxf>
    <dxf>
      <fill>
        <patternFill>
          <bgColor rgb="FFFFFF00"/>
        </patternFill>
      </fill>
    </dxf>
    <dxf>
      <fill>
        <patternFill>
          <bgColor rgb="FFFFFF00"/>
        </patternFill>
      </fill>
    </dxf>
    <dxf>
      <fill>
        <patternFill>
          <bgColor theme="4" tint="0.59996337778862885"/>
        </patternFill>
      </fill>
    </dxf>
    <dxf>
      <fill>
        <patternFill>
          <bgColor rgb="FFFFFF66"/>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963083</xdr:colOff>
      <xdr:row>0</xdr:row>
      <xdr:rowOff>168275</xdr:rowOff>
    </xdr:from>
    <xdr:to>
      <xdr:col>10</xdr:col>
      <xdr:colOff>1001183</xdr:colOff>
      <xdr:row>7</xdr:row>
      <xdr:rowOff>105833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434666" y="168275"/>
          <a:ext cx="4483100" cy="1683808"/>
        </a:xfrm>
        <a:prstGeom prst="wedgeRoundRectCallout">
          <a:avLst>
            <a:gd name="adj1" fmla="val -66929"/>
            <a:gd name="adj2" fmla="val 29407"/>
            <a:gd name="adj3" fmla="val 16667"/>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団体名・団体住所・代表者職名・代表者氏名の入力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法人名・法人住所・代表者職氏名（理事長等）を入力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病院名（法人名含む）・病院住所・代表者職氏名（院長等）を入力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病院名・病院住所・代表者職氏名を入力</a:t>
          </a:r>
        </a:p>
      </xdr:txBody>
    </xdr:sp>
    <xdr:clientData/>
  </xdr:twoCellAnchor>
  <xdr:twoCellAnchor>
    <xdr:from>
      <xdr:col>7</xdr:col>
      <xdr:colOff>17780</xdr:colOff>
      <xdr:row>3</xdr:row>
      <xdr:rowOff>232834</xdr:rowOff>
    </xdr:from>
    <xdr:to>
      <xdr:col>7</xdr:col>
      <xdr:colOff>158750</xdr:colOff>
      <xdr:row>7</xdr:row>
      <xdr:rowOff>222251</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5489363" y="1005417"/>
          <a:ext cx="140970" cy="963084"/>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25</xdr:row>
      <xdr:rowOff>232833</xdr:rowOff>
    </xdr:from>
    <xdr:to>
      <xdr:col>6</xdr:col>
      <xdr:colOff>1439334</xdr:colOff>
      <xdr:row>29</xdr:row>
      <xdr:rowOff>105833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250" y="6170083"/>
          <a:ext cx="5069417" cy="97366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361950</xdr:colOff>
      <xdr:row>8</xdr:row>
      <xdr:rowOff>44450</xdr:rowOff>
    </xdr:from>
    <xdr:to>
      <xdr:col>16</xdr:col>
      <xdr:colOff>558800</xdr:colOff>
      <xdr:row>12</xdr:row>
      <xdr:rowOff>184150</xdr:rowOff>
    </xdr:to>
    <xdr:sp macro="" textlink="">
      <xdr:nvSpPr>
        <xdr:cNvPr id="2" name="角丸四角形吹き出し 1">
          <a:extLst>
            <a:ext uri="{FF2B5EF4-FFF2-40B4-BE49-F238E27FC236}">
              <a16:creationId xmlns:a16="http://schemas.microsoft.com/office/drawing/2014/main" id="{2FB5DD93-B0BF-4AF2-AF1D-564D1EAF463D}"/>
            </a:ext>
          </a:extLst>
        </xdr:cNvPr>
        <xdr:cNvSpPr/>
      </xdr:nvSpPr>
      <xdr:spPr>
        <a:xfrm>
          <a:off x="6604000" y="2006600"/>
          <a:ext cx="2501900" cy="977900"/>
        </a:xfrm>
        <a:prstGeom prst="wedgeRoundRectCallout">
          <a:avLst>
            <a:gd name="adj1" fmla="val -63069"/>
            <a:gd name="adj2" fmla="val 16043"/>
            <a:gd name="adj3" fmla="val 16667"/>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Ｐ明朝" panose="02020600040205080304" pitchFamily="18" charset="-128"/>
              <a:ea typeface="ＭＳ Ｐ明朝" panose="02020600040205080304" pitchFamily="18" charset="-128"/>
            </a:rPr>
            <a:t>印刷時に文字が切れてしまう場合は、お手数ですが、セルの高さ、幅等の調節をしてください。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80963</xdr:colOff>
      <xdr:row>17</xdr:row>
      <xdr:rowOff>57153</xdr:rowOff>
    </xdr:from>
    <xdr:to>
      <xdr:col>4</xdr:col>
      <xdr:colOff>2514600</xdr:colOff>
      <xdr:row>19</xdr:row>
      <xdr:rowOff>161929</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rot="5400000">
          <a:off x="7965281" y="812010"/>
          <a:ext cx="447676" cy="4424362"/>
        </a:xfrm>
        <a:prstGeom prst="rightBrace">
          <a:avLst>
            <a:gd name="adj1" fmla="val 8333"/>
            <a:gd name="adj2" fmla="val 6119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971550</xdr:colOff>
      <xdr:row>20</xdr:row>
      <xdr:rowOff>38100</xdr:rowOff>
    </xdr:from>
    <xdr:to>
      <xdr:col>4</xdr:col>
      <xdr:colOff>1400175</xdr:colOff>
      <xdr:row>21</xdr:row>
      <xdr:rowOff>133350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981700" y="1752600"/>
          <a:ext cx="24193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日付と文書番号を入力する</a:t>
          </a:r>
        </a:p>
      </xdr:txBody>
    </xdr:sp>
    <xdr:clientData/>
  </xdr:twoCellAnchor>
  <xdr:twoCellAnchor>
    <xdr:from>
      <xdr:col>5</xdr:col>
      <xdr:colOff>142876</xdr:colOff>
      <xdr:row>9</xdr:row>
      <xdr:rowOff>25400</xdr:rowOff>
    </xdr:from>
    <xdr:to>
      <xdr:col>7</xdr:col>
      <xdr:colOff>346075</xdr:colOff>
      <xdr:row>11</xdr:row>
      <xdr:rowOff>98426</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969376" y="1511300"/>
          <a:ext cx="3784599" cy="4032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本シートは医務課担当者以外触らないこと</a:t>
          </a:r>
          <a:r>
            <a:rPr kumimoji="1" lang="en-US" altLang="ja-JP" sz="1400" b="1"/>
            <a:t>※</a:t>
          </a:r>
          <a:endParaRPr kumimoji="1" lang="ja-JP" altLang="en-US" sz="1400" b="1"/>
        </a:p>
      </xdr:txBody>
    </xdr:sp>
    <xdr:clientData/>
  </xdr:twoCellAnchor>
  <xdr:twoCellAnchor>
    <xdr:from>
      <xdr:col>0</xdr:col>
      <xdr:colOff>238122</xdr:colOff>
      <xdr:row>15</xdr:row>
      <xdr:rowOff>127000</xdr:rowOff>
    </xdr:from>
    <xdr:to>
      <xdr:col>2</xdr:col>
      <xdr:colOff>1257295</xdr:colOff>
      <xdr:row>21</xdr:row>
      <xdr:rowOff>133350</xdr:rowOff>
    </xdr:to>
    <xdr:sp macro="" textlink="">
      <xdr:nvSpPr>
        <xdr:cNvPr id="15" name="屈折矢印 14">
          <a:extLst>
            <a:ext uri="{FF2B5EF4-FFF2-40B4-BE49-F238E27FC236}">
              <a16:creationId xmlns:a16="http://schemas.microsoft.com/office/drawing/2014/main" id="{00000000-0008-0000-0700-00000F000000}"/>
            </a:ext>
          </a:extLst>
        </xdr:cNvPr>
        <xdr:cNvSpPr/>
      </xdr:nvSpPr>
      <xdr:spPr>
        <a:xfrm flipH="1">
          <a:off x="238122" y="2603500"/>
          <a:ext cx="4473573" cy="1162050"/>
        </a:xfrm>
        <a:prstGeom prst="bentUpArrow">
          <a:avLst>
            <a:gd name="adj1" fmla="val 2204"/>
            <a:gd name="adj2" fmla="val 4643"/>
            <a:gd name="adj3" fmla="val 942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view="pageBreakPreview" topLeftCell="A4" zoomScaleNormal="100" zoomScaleSheetLayoutView="100" workbookViewId="0">
      <selection activeCell="A9" sqref="A9:J9"/>
    </sheetView>
  </sheetViews>
  <sheetFormatPr defaultColWidth="9" defaultRowHeight="16.5" customHeight="1"/>
  <cols>
    <col min="1" max="1" width="4.7265625" style="87" customWidth="1"/>
    <col min="2" max="16384" width="9" style="87"/>
  </cols>
  <sheetData>
    <row r="1" spans="1:15" ht="22.5" customHeight="1">
      <c r="A1" s="189" t="s">
        <v>78</v>
      </c>
      <c r="B1" s="189"/>
      <c r="C1" s="189"/>
      <c r="D1" s="189"/>
      <c r="E1" s="189"/>
      <c r="F1" s="189"/>
      <c r="G1" s="189"/>
      <c r="H1" s="189"/>
      <c r="I1" s="189"/>
      <c r="J1" s="189"/>
    </row>
    <row r="2" spans="1:15" ht="17.5" customHeight="1"/>
    <row r="3" spans="1:15" ht="17.5" customHeight="1">
      <c r="A3" s="187" t="s">
        <v>79</v>
      </c>
      <c r="B3" s="187"/>
      <c r="C3" s="187"/>
      <c r="D3" s="187"/>
      <c r="E3" s="187"/>
      <c r="F3" s="187"/>
      <c r="G3" s="187"/>
      <c r="H3" s="187"/>
      <c r="I3" s="187"/>
      <c r="J3" s="187"/>
    </row>
    <row r="4" spans="1:15" ht="17.5" customHeight="1">
      <c r="A4" s="187" t="s">
        <v>80</v>
      </c>
      <c r="B4" s="187"/>
      <c r="C4" s="187"/>
      <c r="D4" s="187"/>
      <c r="E4" s="187"/>
      <c r="F4" s="187"/>
      <c r="G4" s="187"/>
      <c r="H4" s="187"/>
      <c r="I4" s="187"/>
      <c r="J4" s="187"/>
    </row>
    <row r="5" spans="1:15" ht="17.5" customHeight="1">
      <c r="B5" s="187" t="s">
        <v>85</v>
      </c>
      <c r="C5" s="187"/>
      <c r="D5" s="187"/>
      <c r="E5" s="187"/>
      <c r="F5" s="187"/>
      <c r="G5" s="187"/>
      <c r="H5" s="187"/>
      <c r="I5" s="187"/>
      <c r="J5" s="187"/>
    </row>
    <row r="6" spans="1:15" ht="17.5" customHeight="1">
      <c r="A6" s="187" t="s">
        <v>81</v>
      </c>
      <c r="B6" s="187"/>
      <c r="C6" s="187"/>
      <c r="D6" s="187"/>
      <c r="E6" s="187"/>
      <c r="F6" s="187"/>
      <c r="G6" s="187"/>
      <c r="H6" s="187"/>
      <c r="I6" s="187"/>
      <c r="J6" s="187"/>
    </row>
    <row r="7" spans="1:15" ht="17.5" customHeight="1">
      <c r="B7" s="186" t="s">
        <v>84</v>
      </c>
      <c r="C7" s="186"/>
      <c r="D7" s="186"/>
      <c r="E7" s="186"/>
      <c r="F7" s="186"/>
      <c r="G7" s="186"/>
      <c r="H7" s="186"/>
      <c r="I7" s="186"/>
      <c r="J7" s="186"/>
      <c r="K7" s="186"/>
      <c r="L7" s="186"/>
      <c r="M7" s="186"/>
      <c r="N7" s="186"/>
      <c r="O7" s="186"/>
    </row>
    <row r="8" spans="1:15" ht="17.5" customHeight="1">
      <c r="B8" s="186"/>
      <c r="C8" s="186"/>
      <c r="D8" s="186"/>
      <c r="E8" s="186"/>
      <c r="F8" s="186"/>
      <c r="G8" s="186"/>
      <c r="H8" s="186"/>
      <c r="I8" s="186"/>
      <c r="J8" s="186"/>
      <c r="K8" s="186"/>
      <c r="L8" s="186"/>
      <c r="M8" s="186"/>
      <c r="N8" s="186"/>
      <c r="O8" s="186"/>
    </row>
    <row r="9" spans="1:15" ht="17.5" customHeight="1">
      <c r="A9" s="187" t="s">
        <v>82</v>
      </c>
      <c r="B9" s="187"/>
      <c r="C9" s="187"/>
      <c r="D9" s="187"/>
      <c r="E9" s="187"/>
      <c r="F9" s="187"/>
      <c r="G9" s="187"/>
      <c r="H9" s="187"/>
      <c r="I9" s="187"/>
      <c r="J9" s="187"/>
    </row>
    <row r="10" spans="1:15" ht="17.5" customHeight="1">
      <c r="B10" s="186" t="s">
        <v>89</v>
      </c>
      <c r="C10" s="186"/>
      <c r="D10" s="186"/>
      <c r="E10" s="186"/>
      <c r="F10" s="186"/>
      <c r="G10" s="186"/>
      <c r="H10" s="186"/>
      <c r="I10" s="186"/>
      <c r="J10" s="186"/>
      <c r="K10" s="186"/>
      <c r="L10" s="186"/>
      <c r="M10" s="186"/>
      <c r="N10" s="186"/>
      <c r="O10" s="186"/>
    </row>
    <row r="11" spans="1:15" ht="17.5" customHeight="1"/>
    <row r="12" spans="1:15" ht="17.5" customHeight="1">
      <c r="A12" s="187" t="s">
        <v>122</v>
      </c>
      <c r="B12" s="187"/>
      <c r="C12" s="187"/>
      <c r="D12" s="187"/>
      <c r="E12" s="187"/>
      <c r="F12" s="187"/>
      <c r="G12" s="187"/>
      <c r="H12" s="187"/>
      <c r="I12" s="187"/>
      <c r="J12" s="187"/>
    </row>
    <row r="13" spans="1:15" ht="17.5" customHeight="1">
      <c r="A13" s="187" t="s">
        <v>147</v>
      </c>
      <c r="B13" s="187"/>
      <c r="C13" s="187"/>
      <c r="D13" s="187"/>
      <c r="E13" s="187"/>
      <c r="F13" s="187"/>
      <c r="G13" s="187"/>
      <c r="H13" s="187"/>
      <c r="I13" s="187"/>
      <c r="J13" s="187"/>
      <c r="K13" s="187"/>
      <c r="L13" s="187"/>
      <c r="M13" s="187"/>
      <c r="N13" s="187"/>
      <c r="O13" s="187"/>
    </row>
    <row r="14" spans="1:15" ht="17.5" customHeight="1">
      <c r="B14" s="187" t="s">
        <v>86</v>
      </c>
      <c r="C14" s="187"/>
      <c r="D14" s="187"/>
      <c r="E14" s="187"/>
      <c r="F14" s="187"/>
      <c r="G14" s="187"/>
      <c r="H14" s="187"/>
      <c r="I14" s="187"/>
      <c r="J14" s="187"/>
    </row>
    <row r="15" spans="1:15" ht="17.5" customHeight="1">
      <c r="A15" s="187" t="s">
        <v>88</v>
      </c>
      <c r="B15" s="187"/>
      <c r="C15" s="187"/>
      <c r="D15" s="187"/>
      <c r="E15" s="187"/>
      <c r="F15" s="187"/>
      <c r="G15" s="187"/>
      <c r="H15" s="187"/>
      <c r="I15" s="187"/>
      <c r="J15" s="187"/>
    </row>
    <row r="16" spans="1:15" ht="17.5" customHeight="1">
      <c r="A16" s="187" t="s">
        <v>123</v>
      </c>
      <c r="B16" s="187"/>
      <c r="C16" s="187"/>
      <c r="D16" s="187"/>
      <c r="E16" s="187"/>
      <c r="F16" s="187"/>
      <c r="G16" s="187"/>
      <c r="H16" s="187"/>
      <c r="I16" s="187"/>
      <c r="J16" s="187"/>
    </row>
    <row r="17" spans="1:15" ht="17.5" customHeight="1">
      <c r="B17" s="187" t="s">
        <v>87</v>
      </c>
      <c r="C17" s="187"/>
      <c r="D17" s="187"/>
      <c r="E17" s="187"/>
      <c r="F17" s="187"/>
      <c r="G17" s="187"/>
      <c r="H17" s="187"/>
      <c r="I17" s="187"/>
      <c r="J17" s="187"/>
      <c r="K17" s="137"/>
      <c r="L17" s="137"/>
      <c r="M17" s="137"/>
      <c r="N17" s="137"/>
      <c r="O17" s="137"/>
    </row>
    <row r="18" spans="1:15" s="137" customFormat="1" ht="17.5" customHeight="1">
      <c r="B18" s="136"/>
      <c r="C18" s="136"/>
      <c r="D18" s="136"/>
      <c r="E18" s="136"/>
      <c r="F18" s="136"/>
      <c r="G18" s="136"/>
      <c r="H18" s="136"/>
      <c r="I18" s="136"/>
      <c r="J18" s="136"/>
    </row>
    <row r="19" spans="1:15" s="137" customFormat="1" ht="17.5" customHeight="1">
      <c r="A19" s="137" t="s">
        <v>124</v>
      </c>
      <c r="B19" s="136"/>
      <c r="C19" s="136"/>
      <c r="D19" s="136"/>
      <c r="E19" s="136"/>
      <c r="F19" s="136"/>
      <c r="G19" s="136"/>
      <c r="H19" s="136"/>
      <c r="I19" s="136"/>
      <c r="J19" s="136"/>
    </row>
    <row r="20" spans="1:15" s="137" customFormat="1" ht="17.5" customHeight="1">
      <c r="A20" s="187" t="s">
        <v>125</v>
      </c>
      <c r="B20" s="187"/>
      <c r="C20" s="187"/>
      <c r="D20" s="187"/>
      <c r="E20" s="187"/>
      <c r="F20" s="187"/>
      <c r="G20" s="187"/>
      <c r="H20" s="187"/>
      <c r="I20" s="187"/>
      <c r="J20" s="187"/>
      <c r="K20" s="187"/>
      <c r="L20" s="187"/>
      <c r="M20" s="187"/>
      <c r="N20" s="187"/>
      <c r="O20" s="187"/>
    </row>
    <row r="21" spans="1:15" ht="17.5" customHeight="1">
      <c r="A21" s="188" t="s">
        <v>126</v>
      </c>
      <c r="B21" s="188"/>
      <c r="C21" s="188"/>
      <c r="D21" s="188"/>
      <c r="E21" s="188"/>
      <c r="F21" s="188"/>
      <c r="G21" s="188"/>
      <c r="H21" s="188"/>
      <c r="I21" s="188"/>
      <c r="J21" s="188"/>
      <c r="K21" s="188"/>
      <c r="L21" s="188"/>
      <c r="M21" s="188"/>
      <c r="N21" s="188"/>
      <c r="O21" s="188"/>
    </row>
    <row r="22" spans="1:15" s="137" customFormat="1" ht="17.5" customHeight="1">
      <c r="A22" s="137" t="s">
        <v>127</v>
      </c>
      <c r="B22" s="176"/>
      <c r="C22" s="176"/>
      <c r="D22" s="176"/>
      <c r="E22" s="176"/>
      <c r="F22" s="176"/>
      <c r="G22" s="176"/>
      <c r="H22" s="176"/>
      <c r="I22" s="176"/>
      <c r="J22" s="176"/>
      <c r="K22" s="176"/>
      <c r="L22" s="176"/>
      <c r="M22" s="176"/>
      <c r="N22" s="176"/>
      <c r="O22" s="176"/>
    </row>
    <row r="23" spans="1:15" s="137" customFormat="1" ht="17.5" customHeight="1">
      <c r="B23" s="176"/>
      <c r="C23" s="176"/>
      <c r="D23" s="176"/>
      <c r="E23" s="176"/>
      <c r="F23" s="176"/>
      <c r="G23" s="176"/>
      <c r="H23" s="176"/>
      <c r="I23" s="176"/>
      <c r="J23" s="176"/>
      <c r="K23" s="176"/>
      <c r="L23" s="176"/>
      <c r="M23" s="176"/>
      <c r="N23" s="176"/>
      <c r="O23" s="176"/>
    </row>
    <row r="24" spans="1:15" ht="17.5" customHeight="1">
      <c r="A24" s="187" t="s">
        <v>128</v>
      </c>
      <c r="B24" s="187"/>
      <c r="C24" s="187"/>
      <c r="D24" s="187"/>
      <c r="E24" s="187"/>
      <c r="F24" s="187"/>
      <c r="G24" s="187"/>
      <c r="H24" s="187"/>
      <c r="I24" s="187"/>
      <c r="J24" s="187"/>
    </row>
    <row r="25" spans="1:15" ht="17.5" customHeight="1">
      <c r="A25" s="186" t="s">
        <v>83</v>
      </c>
      <c r="B25" s="186"/>
      <c r="C25" s="186"/>
      <c r="D25" s="186"/>
      <c r="E25" s="186"/>
      <c r="F25" s="186"/>
      <c r="G25" s="186"/>
      <c r="H25" s="186"/>
      <c r="I25" s="186"/>
      <c r="J25" s="186"/>
      <c r="K25" s="186"/>
      <c r="L25" s="186"/>
      <c r="M25" s="186"/>
      <c r="N25" s="186"/>
      <c r="O25" s="186"/>
    </row>
    <row r="26" spans="1:15" ht="17.5" customHeight="1">
      <c r="A26" s="186"/>
      <c r="B26" s="186"/>
      <c r="C26" s="186"/>
      <c r="D26" s="186"/>
      <c r="E26" s="186"/>
      <c r="F26" s="186"/>
      <c r="G26" s="186"/>
      <c r="H26" s="186"/>
      <c r="I26" s="186"/>
      <c r="J26" s="186"/>
      <c r="K26" s="186"/>
      <c r="L26" s="186"/>
      <c r="M26" s="186"/>
      <c r="N26" s="186"/>
      <c r="O26" s="186"/>
    </row>
    <row r="27" spans="1:15" ht="17.5" customHeight="1">
      <c r="A27" s="188" t="s">
        <v>90</v>
      </c>
      <c r="B27" s="188"/>
      <c r="C27" s="188"/>
      <c r="D27" s="188"/>
      <c r="E27" s="188"/>
      <c r="F27" s="188"/>
      <c r="G27" s="188"/>
      <c r="H27" s="188"/>
      <c r="I27" s="188"/>
      <c r="J27" s="188"/>
    </row>
    <row r="28" spans="1:15" ht="17.5" customHeight="1">
      <c r="A28" s="186" t="s">
        <v>129</v>
      </c>
      <c r="B28" s="186"/>
      <c r="C28" s="186"/>
      <c r="D28" s="186"/>
      <c r="E28" s="186"/>
      <c r="F28" s="186"/>
      <c r="G28" s="186"/>
      <c r="H28" s="186"/>
      <c r="I28" s="186"/>
      <c r="J28" s="186"/>
      <c r="K28" s="186"/>
      <c r="L28" s="186"/>
      <c r="M28" s="186"/>
      <c r="N28" s="186"/>
      <c r="O28" s="186"/>
    </row>
    <row r="29" spans="1:15" ht="17.5" customHeight="1">
      <c r="A29" s="186"/>
      <c r="B29" s="186"/>
      <c r="C29" s="186"/>
      <c r="D29" s="186"/>
      <c r="E29" s="186"/>
      <c r="F29" s="186"/>
      <c r="G29" s="186"/>
      <c r="H29" s="186"/>
      <c r="I29" s="186"/>
      <c r="J29" s="186"/>
      <c r="K29" s="186"/>
      <c r="L29" s="186"/>
      <c r="M29" s="186"/>
      <c r="N29" s="186"/>
      <c r="O29" s="186"/>
    </row>
    <row r="30" spans="1:15" ht="18.75" customHeight="1">
      <c r="A30" s="122"/>
      <c r="B30" s="122"/>
      <c r="C30" s="122"/>
      <c r="D30" s="122"/>
      <c r="E30" s="122"/>
      <c r="F30" s="122"/>
      <c r="G30" s="122"/>
      <c r="H30" s="122"/>
      <c r="I30" s="122"/>
      <c r="J30" s="122"/>
      <c r="K30" s="122"/>
      <c r="L30" s="122"/>
      <c r="M30" s="122"/>
      <c r="N30" s="122"/>
      <c r="O30" s="122"/>
    </row>
  </sheetData>
  <mergeCells count="20">
    <mergeCell ref="A1:J1"/>
    <mergeCell ref="A12:J12"/>
    <mergeCell ref="A9:J9"/>
    <mergeCell ref="A6:J6"/>
    <mergeCell ref="B5:J5"/>
    <mergeCell ref="A3:J3"/>
    <mergeCell ref="A4:J4"/>
    <mergeCell ref="B7:O8"/>
    <mergeCell ref="B10:O10"/>
    <mergeCell ref="A28:O29"/>
    <mergeCell ref="A25:O26"/>
    <mergeCell ref="A13:O13"/>
    <mergeCell ref="A27:J27"/>
    <mergeCell ref="B17:J17"/>
    <mergeCell ref="B14:J14"/>
    <mergeCell ref="A24:J24"/>
    <mergeCell ref="A16:J16"/>
    <mergeCell ref="A15:J15"/>
    <mergeCell ref="A20:O20"/>
    <mergeCell ref="A21:O21"/>
  </mergeCells>
  <phoneticPr fontId="2"/>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Q40"/>
  <sheetViews>
    <sheetView topLeftCell="A8" zoomScale="94" zoomScaleNormal="94" workbookViewId="0">
      <selection activeCell="N17" sqref="N17"/>
    </sheetView>
  </sheetViews>
  <sheetFormatPr defaultRowHeight="13"/>
  <cols>
    <col min="1" max="1" width="4.453125" customWidth="1"/>
    <col min="2" max="6" width="9.1796875" customWidth="1"/>
    <col min="7" max="7" width="19" customWidth="1"/>
    <col min="8" max="8" width="9.1796875" style="131" customWidth="1"/>
    <col min="9" max="16" width="9.1796875" customWidth="1"/>
    <col min="17" max="17" width="14.26953125" customWidth="1"/>
  </cols>
  <sheetData>
    <row r="2" spans="1:17" ht="25" customHeight="1">
      <c r="B2" s="290" t="str">
        <f>'【別紙概要】課税売上割合95％未満'!D26</f>
        <v>選択してください。</v>
      </c>
      <c r="C2" s="290"/>
      <c r="D2" s="290"/>
    </row>
    <row r="3" spans="1:17" ht="13.5" thickBot="1">
      <c r="A3" s="128"/>
      <c r="B3" s="128"/>
    </row>
    <row r="4" spans="1:17" ht="25" customHeight="1" thickBot="1">
      <c r="A4" s="128"/>
      <c r="B4" s="296" t="str">
        <f>IF(B2=D4,IF(入力シート!C17='【別紙概要】課税売上割合95％未満'!J36,"〇","●"),IF(B2=D6,IF(入力シート!C17='【別紙概要】課税売上割合95％未満'!J36,"△","▲"),""))</f>
        <v/>
      </c>
      <c r="C4" s="297"/>
      <c r="D4" s="291" t="s">
        <v>67</v>
      </c>
      <c r="E4" s="292"/>
      <c r="F4" s="295" t="s">
        <v>105</v>
      </c>
      <c r="G4" s="295"/>
      <c r="H4" s="132" t="s">
        <v>107</v>
      </c>
      <c r="J4" s="278" t="s">
        <v>121</v>
      </c>
      <c r="K4" s="279"/>
      <c r="L4" s="280"/>
    </row>
    <row r="5" spans="1:17" ht="25" customHeight="1">
      <c r="B5" s="298"/>
      <c r="C5" s="299"/>
      <c r="D5" s="291"/>
      <c r="E5" s="292"/>
      <c r="F5" s="295" t="s">
        <v>106</v>
      </c>
      <c r="G5" s="295"/>
      <c r="H5" s="132" t="s">
        <v>108</v>
      </c>
      <c r="J5" s="281">
        <f>IF(B4=H4,H13,IF(B4=H5,H29,IF(B4=H6,Q15,IF(B4=H7,Q32,0))))</f>
        <v>0</v>
      </c>
      <c r="K5" s="282"/>
      <c r="L5" s="283"/>
    </row>
    <row r="6" spans="1:17" ht="25" customHeight="1">
      <c r="A6" s="129"/>
      <c r="B6" s="298"/>
      <c r="C6" s="299"/>
      <c r="D6" s="293" t="s">
        <v>68</v>
      </c>
      <c r="E6" s="294"/>
      <c r="F6" s="295" t="s">
        <v>105</v>
      </c>
      <c r="G6" s="295"/>
      <c r="H6" s="132" t="s">
        <v>109</v>
      </c>
      <c r="J6" s="284"/>
      <c r="K6" s="285"/>
      <c r="L6" s="286"/>
    </row>
    <row r="7" spans="1:17" ht="25" customHeight="1" thickBot="1">
      <c r="A7" s="129"/>
      <c r="B7" s="300"/>
      <c r="C7" s="301"/>
      <c r="D7" s="293"/>
      <c r="E7" s="294"/>
      <c r="F7" s="295" t="s">
        <v>106</v>
      </c>
      <c r="G7" s="295"/>
      <c r="H7" s="132" t="s">
        <v>110</v>
      </c>
      <c r="J7" s="287"/>
      <c r="K7" s="288"/>
      <c r="L7" s="289"/>
    </row>
    <row r="8" spans="1:17">
      <c r="A8" s="129"/>
      <c r="B8" s="129"/>
      <c r="H8"/>
      <c r="I8" s="131"/>
    </row>
    <row r="9" spans="1:17">
      <c r="H9"/>
      <c r="I9" s="131"/>
    </row>
    <row r="10" spans="1:17">
      <c r="B10" t="s">
        <v>111</v>
      </c>
      <c r="H10"/>
      <c r="I10" s="131"/>
      <c r="J10" t="s">
        <v>117</v>
      </c>
    </row>
    <row r="11" spans="1:17">
      <c r="B11" t="s">
        <v>114</v>
      </c>
      <c r="H11" s="131" t="s">
        <v>115</v>
      </c>
      <c r="J11" t="s">
        <v>114</v>
      </c>
      <c r="Q11" s="131" t="s">
        <v>115</v>
      </c>
    </row>
    <row r="12" spans="1:17">
      <c r="B12" s="130" t="s">
        <v>113</v>
      </c>
      <c r="J12" s="130" t="s">
        <v>113</v>
      </c>
    </row>
    <row r="13" spans="1:17">
      <c r="B13" t="e">
        <f>"　　("&amp;'【別紙概要】課税売上割合95％未満'!D36&amp;"+"&amp;'【別紙概要】課税売上割合95％未満'!F36&amp;"+"&amp;'【別紙概要】課税売上割合95％未満'!H36&amp;")"&amp;"×10/110×"&amp;'【別紙概要】課税売上割合95％未満'!H39&amp;"="&amp;H13</f>
        <v>#VALUE!</v>
      </c>
      <c r="H13" s="131" t="e">
        <f>ROUNDDOWN(SUM('【別紙概要】課税売上割合95％未満'!D36:H36)*10/110*'【別紙概要】課税売上割合95％未満'!H39,0)</f>
        <v>#VALUE!</v>
      </c>
      <c r="J13" t="str">
        <f>"　　　課税売上対応分 　"&amp;'【別紙概要】課税売上割合95％未満'!D36&amp;"×10/110="&amp;ROUND(Q13,3)</f>
        <v>　　　課税売上対応分 　0×10/110=0</v>
      </c>
      <c r="Q13" s="177">
        <f>ROUNDDOWN('【別紙概要】課税売上割合95％未満'!D36*10/110,0)</f>
        <v>0</v>
      </c>
    </row>
    <row r="14" spans="1:17">
      <c r="B14" s="75"/>
      <c r="J14" t="e">
        <f>"　　　共通対応分　 "&amp;'【別紙概要】課税売上割合95％未満'!H36&amp;"×10/110×"&amp;'【別紙概要】課税売上割合95％未満'!H39&amp;"="&amp;ROUND(Q14,3)</f>
        <v>#VALUE!</v>
      </c>
      <c r="Q14" s="141" t="e">
        <f>ROUNDDOWN('【別紙概要】課税売上割合95％未満'!H36*10/110*'【別紙概要】課税売上割合95％未満'!H39,0)</f>
        <v>#VALUE!</v>
      </c>
    </row>
    <row r="15" spans="1:17">
      <c r="J15" s="139" t="e">
        <f>"　　　 "&amp;ROUND(Q13,3)&amp;"+"&amp;ROUND(Q14,3)&amp;"="&amp;Q15</f>
        <v>#VALUE!</v>
      </c>
      <c r="Q15" s="130" t="e">
        <f>ROUNDDOWN(Q13+Q14,0)</f>
        <v>#VALUE!</v>
      </c>
    </row>
    <row r="16" spans="1:17">
      <c r="J16" s="139"/>
      <c r="Q16" s="130"/>
    </row>
    <row r="17" spans="2:17">
      <c r="J17" s="139"/>
      <c r="Q17" s="130"/>
    </row>
    <row r="18" spans="2:17">
      <c r="J18" s="139"/>
      <c r="Q18" s="130"/>
    </row>
    <row r="19" spans="2:17">
      <c r="J19" s="139"/>
      <c r="Q19" s="130"/>
    </row>
    <row r="20" spans="2:17" ht="14.15" customHeight="1">
      <c r="J20" s="139"/>
      <c r="Q20" s="130"/>
    </row>
    <row r="21" spans="2:17" s="142" customFormat="1">
      <c r="H21" s="143"/>
    </row>
    <row r="22" spans="2:17">
      <c r="B22" t="s">
        <v>116</v>
      </c>
      <c r="H22"/>
      <c r="I22" s="131"/>
      <c r="J22" t="s">
        <v>118</v>
      </c>
    </row>
    <row r="23" spans="2:17">
      <c r="B23" t="s">
        <v>114</v>
      </c>
      <c r="H23" s="131" t="s">
        <v>115</v>
      </c>
      <c r="J23" t="s">
        <v>114</v>
      </c>
      <c r="Q23" s="131" t="s">
        <v>115</v>
      </c>
    </row>
    <row r="24" spans="2:17">
      <c r="B24" t="s">
        <v>112</v>
      </c>
      <c r="J24" t="s">
        <v>112</v>
      </c>
      <c r="Q24" s="131"/>
    </row>
    <row r="25" spans="2:17">
      <c r="B25" t="e">
        <f>"　　　("&amp;'【別紙概要】課税売上割合95％未満'!D36&amp;"+"&amp;'【別紙概要】課税売上割合95％未満'!F36&amp;"+"&amp;'【別紙概要】課税売上割合95％未満'!H36&amp;")/"&amp;'【別紙概要】課税売上割合95％未満'!J36&amp;"="&amp;H25</f>
        <v>#DIV/0!</v>
      </c>
      <c r="H25" s="135" t="e">
        <f>SUM('【別紙概要】課税売上割合95％未満'!D36:H36)/'【別紙概要】課税売上割合95％未満'!J36</f>
        <v>#DIV/0!</v>
      </c>
      <c r="J25" t="e">
        <f>"　　　課税売上対応分 　"&amp;'【別紙概要】課税売上割合95％未満'!D36&amp;"/"&amp;'【別紙概要】課税売上割合95％未満'!J36&amp;"="&amp;ROUND(Q25,4)</f>
        <v>#DIV/0!</v>
      </c>
      <c r="Q25" s="140" t="e">
        <f>'【別紙概要】課税売上割合95％未満'!D36/'【別紙概要】課税売上割合95％未満'!J36</f>
        <v>#DIV/0!</v>
      </c>
    </row>
    <row r="26" spans="2:17">
      <c r="H26" s="135"/>
      <c r="J26" t="e">
        <f>"　　　共通対応分 　"&amp;'【別紙概要】課税売上割合95％未満'!H36&amp;"/"&amp;'【別紙概要】課税売上割合95％未満'!J36&amp;"="&amp;ROUND(Q26,4)</f>
        <v>#DIV/0!</v>
      </c>
      <c r="Q26" s="140" t="e">
        <f>'【別紙概要】課税売上割合95％未満'!H36/'【別紙概要】課税売上割合95％未満'!J36</f>
        <v>#DIV/0!</v>
      </c>
    </row>
    <row r="27" spans="2:17">
      <c r="Q27" s="140"/>
    </row>
    <row r="28" spans="2:17">
      <c r="B28" s="130" t="s">
        <v>62</v>
      </c>
    </row>
    <row r="29" spans="2:17">
      <c r="B29" t="e">
        <f xml:space="preserve"> "　　　"&amp; '【別紙概要】課税売上割合95％未満'!C20&amp;"×｛ ("&amp;'【別紙概要】課税売上割合95％未満'!D36&amp;"+"&amp;'【別紙概要】課税売上割合95％未満'!F36&amp;"+"&amp;'【別紙概要】課税売上割合95％未満'!H36&amp;")/"&amp;'【別紙概要】課税売上割合95％未満'!J36&amp;"｝×10/110×"&amp;'【別紙概要】課税売上割合95％未満'!H39&amp;"="&amp;H29</f>
        <v>#VALUE!</v>
      </c>
      <c r="H29" s="131" t="e">
        <f>ROUNDDOWN('【別紙概要】課税売上割合95％未満'!C20*計算補助!H25*10/110*'【別紙概要】課税売上割合95％未満'!H39,0)</f>
        <v>#VALUE!</v>
      </c>
      <c r="J29" s="130" t="s">
        <v>62</v>
      </c>
    </row>
    <row r="30" spans="2:17">
      <c r="G30" s="131"/>
      <c r="H30"/>
      <c r="J30" s="138" t="e">
        <f>"　　　課税売上対応分 　"&amp;'【別紙概要】課税売上割合95％未満'!C20&amp;"×("&amp;'【別紙概要】課税売上割合95％未満'!D36&amp;"/"&amp;'【別紙概要】課税売上割合95％未満'!J36&amp;")×10/110="&amp;ROUND(Q30,3)</f>
        <v>#VALUE!</v>
      </c>
      <c r="Q30" s="141" t="e">
        <f>ROUNDDOWN('【別紙概要】課税売上割合95％未満'!C20*計算補助!Q25*10/110,0)</f>
        <v>#VALUE!</v>
      </c>
    </row>
    <row r="31" spans="2:17">
      <c r="H31"/>
      <c r="I31" s="131"/>
      <c r="J31" t="e">
        <f>"　　　共通対応分 　"&amp;'【別紙概要】課税売上割合95％未満'!C20&amp;"×("&amp;'【別紙概要】課税売上割合95％未満'!H36&amp;"/"&amp;'【別紙概要】課税売上割合95％未満'!J36&amp;")×10/110×"&amp;'【別紙概要】課税売上割合95％未満'!H39&amp;"="&amp;ROUND(Q31,3)</f>
        <v>#VALUE!</v>
      </c>
      <c r="Q31" s="141" t="e">
        <f>ROUNDDOWN('【別紙概要】課税売上割合95％未満'!C20*計算補助!Q26*10/110*'【別紙概要】課税売上割合95％未満'!H39,0)</f>
        <v>#VALUE!</v>
      </c>
    </row>
    <row r="32" spans="2:17">
      <c r="H32"/>
      <c r="I32" s="131"/>
      <c r="J32" t="e">
        <f>"　　　 "&amp;ROUND(Q30,3)&amp;"+"&amp;ROUND(Q31,3)&amp;"="&amp;Q32</f>
        <v>#VALUE!</v>
      </c>
      <c r="Q32" s="131" t="e">
        <f>ROUNDDOWN(Q30+Q31,0)</f>
        <v>#VALUE!</v>
      </c>
    </row>
    <row r="33" spans="8:9">
      <c r="H33"/>
      <c r="I33" s="131"/>
    </row>
    <row r="34" spans="8:9">
      <c r="H34"/>
      <c r="I34" s="131"/>
    </row>
    <row r="35" spans="8:9">
      <c r="H35"/>
      <c r="I35" s="131"/>
    </row>
    <row r="36" spans="8:9">
      <c r="H36"/>
      <c r="I36" s="131"/>
    </row>
    <row r="37" spans="8:9">
      <c r="H37"/>
      <c r="I37" s="131"/>
    </row>
    <row r="38" spans="8:9">
      <c r="H38"/>
      <c r="I38" s="131"/>
    </row>
    <row r="39" spans="8:9">
      <c r="H39"/>
      <c r="I39" s="131"/>
    </row>
    <row r="40" spans="8:9">
      <c r="H40"/>
      <c r="I40" s="131"/>
    </row>
  </sheetData>
  <mergeCells count="10">
    <mergeCell ref="J4:L4"/>
    <mergeCell ref="J5:L7"/>
    <mergeCell ref="B2:D2"/>
    <mergeCell ref="D4:E5"/>
    <mergeCell ref="D6:E7"/>
    <mergeCell ref="F4:G4"/>
    <mergeCell ref="F5:G5"/>
    <mergeCell ref="F6:G6"/>
    <mergeCell ref="F7:G7"/>
    <mergeCell ref="B4:C7"/>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51"/>
  <sheetViews>
    <sheetView tabSelected="1" view="pageBreakPreview" topLeftCell="A9" zoomScale="90" zoomScaleNormal="90" zoomScaleSheetLayoutView="90" workbookViewId="0">
      <selection activeCell="J21" sqref="J21"/>
    </sheetView>
  </sheetViews>
  <sheetFormatPr defaultRowHeight="14"/>
  <cols>
    <col min="1" max="1" width="2.453125" style="88" customWidth="1"/>
    <col min="2" max="2" width="28.7265625" style="88" customWidth="1"/>
    <col min="3" max="3" width="7.1796875" style="88" customWidth="1"/>
    <col min="4" max="4" width="10.453125" style="88" customWidth="1"/>
    <col min="5" max="6" width="4.26953125" style="88" customWidth="1"/>
    <col min="7" max="7" width="11.7265625" style="88" customWidth="1"/>
    <col min="8" max="8" width="17.453125" style="88" customWidth="1"/>
    <col min="9" max="9" width="36.453125" style="88" customWidth="1"/>
    <col min="10" max="10" width="4.26953125" style="88" customWidth="1"/>
    <col min="11" max="11" width="15.453125" style="88" customWidth="1"/>
    <col min="12" max="12" width="2" style="88" customWidth="1"/>
    <col min="13" max="14" width="9" style="88"/>
    <col min="15" max="15" width="11.1796875" style="88" bestFit="1" customWidth="1"/>
    <col min="16" max="18" width="28.7265625" style="88" customWidth="1"/>
    <col min="19" max="259" width="9" style="88"/>
    <col min="260" max="260" width="2.453125" style="88" customWidth="1"/>
    <col min="261" max="261" width="27.6328125" style="88" customWidth="1"/>
    <col min="262" max="262" width="11.81640625" style="88" customWidth="1"/>
    <col min="263" max="263" width="21.6328125" style="88" customWidth="1"/>
    <col min="264" max="264" width="17.453125" style="88" customWidth="1"/>
    <col min="265" max="265" width="36.453125" style="88" customWidth="1"/>
    <col min="266" max="266" width="4.26953125" style="88" customWidth="1"/>
    <col min="267" max="267" width="29.26953125" style="88" customWidth="1"/>
    <col min="268" max="268" width="2" style="88" customWidth="1"/>
    <col min="269" max="515" width="9" style="88"/>
    <col min="516" max="516" width="2.453125" style="88" customWidth="1"/>
    <col min="517" max="517" width="27.6328125" style="88" customWidth="1"/>
    <col min="518" max="518" width="11.81640625" style="88" customWidth="1"/>
    <col min="519" max="519" width="21.6328125" style="88" customWidth="1"/>
    <col min="520" max="520" width="17.453125" style="88" customWidth="1"/>
    <col min="521" max="521" width="36.453125" style="88" customWidth="1"/>
    <col min="522" max="522" width="4.26953125" style="88" customWidth="1"/>
    <col min="523" max="523" width="29.26953125" style="88" customWidth="1"/>
    <col min="524" max="524" width="2" style="88" customWidth="1"/>
    <col min="525" max="771" width="9" style="88"/>
    <col min="772" max="772" width="2.453125" style="88" customWidth="1"/>
    <col min="773" max="773" width="27.6328125" style="88" customWidth="1"/>
    <col min="774" max="774" width="11.81640625" style="88" customWidth="1"/>
    <col min="775" max="775" width="21.6328125" style="88" customWidth="1"/>
    <col min="776" max="776" width="17.453125" style="88" customWidth="1"/>
    <col min="777" max="777" width="36.453125" style="88" customWidth="1"/>
    <col min="778" max="778" width="4.26953125" style="88" customWidth="1"/>
    <col min="779" max="779" width="29.26953125" style="88" customWidth="1"/>
    <col min="780" max="780" width="2" style="88" customWidth="1"/>
    <col min="781" max="1027" width="9" style="88"/>
    <col min="1028" max="1028" width="2.453125" style="88" customWidth="1"/>
    <col min="1029" max="1029" width="27.6328125" style="88" customWidth="1"/>
    <col min="1030" max="1030" width="11.81640625" style="88" customWidth="1"/>
    <col min="1031" max="1031" width="21.6328125" style="88" customWidth="1"/>
    <col min="1032" max="1032" width="17.453125" style="88" customWidth="1"/>
    <col min="1033" max="1033" width="36.453125" style="88" customWidth="1"/>
    <col min="1034" max="1034" width="4.26953125" style="88" customWidth="1"/>
    <col min="1035" max="1035" width="29.26953125" style="88" customWidth="1"/>
    <col min="1036" max="1036" width="2" style="88" customWidth="1"/>
    <col min="1037" max="1283" width="9" style="88"/>
    <col min="1284" max="1284" width="2.453125" style="88" customWidth="1"/>
    <col min="1285" max="1285" width="27.6328125" style="88" customWidth="1"/>
    <col min="1286" max="1286" width="11.81640625" style="88" customWidth="1"/>
    <col min="1287" max="1287" width="21.6328125" style="88" customWidth="1"/>
    <col min="1288" max="1288" width="17.453125" style="88" customWidth="1"/>
    <col min="1289" max="1289" width="36.453125" style="88" customWidth="1"/>
    <col min="1290" max="1290" width="4.26953125" style="88" customWidth="1"/>
    <col min="1291" max="1291" width="29.26953125" style="88" customWidth="1"/>
    <col min="1292" max="1292" width="2" style="88" customWidth="1"/>
    <col min="1293" max="1539" width="9" style="88"/>
    <col min="1540" max="1540" width="2.453125" style="88" customWidth="1"/>
    <col min="1541" max="1541" width="27.6328125" style="88" customWidth="1"/>
    <col min="1542" max="1542" width="11.81640625" style="88" customWidth="1"/>
    <col min="1543" max="1543" width="21.6328125" style="88" customWidth="1"/>
    <col min="1544" max="1544" width="17.453125" style="88" customWidth="1"/>
    <col min="1545" max="1545" width="36.453125" style="88" customWidth="1"/>
    <col min="1546" max="1546" width="4.26953125" style="88" customWidth="1"/>
    <col min="1547" max="1547" width="29.26953125" style="88" customWidth="1"/>
    <col min="1548" max="1548" width="2" style="88" customWidth="1"/>
    <col min="1549" max="1795" width="9" style="88"/>
    <col min="1796" max="1796" width="2.453125" style="88" customWidth="1"/>
    <col min="1797" max="1797" width="27.6328125" style="88" customWidth="1"/>
    <col min="1798" max="1798" width="11.81640625" style="88" customWidth="1"/>
    <col min="1799" max="1799" width="21.6328125" style="88" customWidth="1"/>
    <col min="1800" max="1800" width="17.453125" style="88" customWidth="1"/>
    <col min="1801" max="1801" width="36.453125" style="88" customWidth="1"/>
    <col min="1802" max="1802" width="4.26953125" style="88" customWidth="1"/>
    <col min="1803" max="1803" width="29.26953125" style="88" customWidth="1"/>
    <col min="1804" max="1804" width="2" style="88" customWidth="1"/>
    <col min="1805" max="2051" width="9" style="88"/>
    <col min="2052" max="2052" width="2.453125" style="88" customWidth="1"/>
    <col min="2053" max="2053" width="27.6328125" style="88" customWidth="1"/>
    <col min="2054" max="2054" width="11.81640625" style="88" customWidth="1"/>
    <col min="2055" max="2055" width="21.6328125" style="88" customWidth="1"/>
    <col min="2056" max="2056" width="17.453125" style="88" customWidth="1"/>
    <col min="2057" max="2057" width="36.453125" style="88" customWidth="1"/>
    <col min="2058" max="2058" width="4.26953125" style="88" customWidth="1"/>
    <col min="2059" max="2059" width="29.26953125" style="88" customWidth="1"/>
    <col min="2060" max="2060" width="2" style="88" customWidth="1"/>
    <col min="2061" max="2307" width="9" style="88"/>
    <col min="2308" max="2308" width="2.453125" style="88" customWidth="1"/>
    <col min="2309" max="2309" width="27.6328125" style="88" customWidth="1"/>
    <col min="2310" max="2310" width="11.81640625" style="88" customWidth="1"/>
    <col min="2311" max="2311" width="21.6328125" style="88" customWidth="1"/>
    <col min="2312" max="2312" width="17.453125" style="88" customWidth="1"/>
    <col min="2313" max="2313" width="36.453125" style="88" customWidth="1"/>
    <col min="2314" max="2314" width="4.26953125" style="88" customWidth="1"/>
    <col min="2315" max="2315" width="29.26953125" style="88" customWidth="1"/>
    <col min="2316" max="2316" width="2" style="88" customWidth="1"/>
    <col min="2317" max="2563" width="9" style="88"/>
    <col min="2564" max="2564" width="2.453125" style="88" customWidth="1"/>
    <col min="2565" max="2565" width="27.6328125" style="88" customWidth="1"/>
    <col min="2566" max="2566" width="11.81640625" style="88" customWidth="1"/>
    <col min="2567" max="2567" width="21.6328125" style="88" customWidth="1"/>
    <col min="2568" max="2568" width="17.453125" style="88" customWidth="1"/>
    <col min="2569" max="2569" width="36.453125" style="88" customWidth="1"/>
    <col min="2570" max="2570" width="4.26953125" style="88" customWidth="1"/>
    <col min="2571" max="2571" width="29.26953125" style="88" customWidth="1"/>
    <col min="2572" max="2572" width="2" style="88" customWidth="1"/>
    <col min="2573" max="2819" width="9" style="88"/>
    <col min="2820" max="2820" width="2.453125" style="88" customWidth="1"/>
    <col min="2821" max="2821" width="27.6328125" style="88" customWidth="1"/>
    <col min="2822" max="2822" width="11.81640625" style="88" customWidth="1"/>
    <col min="2823" max="2823" width="21.6328125" style="88" customWidth="1"/>
    <col min="2824" max="2824" width="17.453125" style="88" customWidth="1"/>
    <col min="2825" max="2825" width="36.453125" style="88" customWidth="1"/>
    <col min="2826" max="2826" width="4.26953125" style="88" customWidth="1"/>
    <col min="2827" max="2827" width="29.26953125" style="88" customWidth="1"/>
    <col min="2828" max="2828" width="2" style="88" customWidth="1"/>
    <col min="2829" max="3075" width="9" style="88"/>
    <col min="3076" max="3076" width="2.453125" style="88" customWidth="1"/>
    <col min="3077" max="3077" width="27.6328125" style="88" customWidth="1"/>
    <col min="3078" max="3078" width="11.81640625" style="88" customWidth="1"/>
    <col min="3079" max="3079" width="21.6328125" style="88" customWidth="1"/>
    <col min="3080" max="3080" width="17.453125" style="88" customWidth="1"/>
    <col min="3081" max="3081" width="36.453125" style="88" customWidth="1"/>
    <col min="3082" max="3082" width="4.26953125" style="88" customWidth="1"/>
    <col min="3083" max="3083" width="29.26953125" style="88" customWidth="1"/>
    <col min="3084" max="3084" width="2" style="88" customWidth="1"/>
    <col min="3085" max="3331" width="9" style="88"/>
    <col min="3332" max="3332" width="2.453125" style="88" customWidth="1"/>
    <col min="3333" max="3333" width="27.6328125" style="88" customWidth="1"/>
    <col min="3334" max="3334" width="11.81640625" style="88" customWidth="1"/>
    <col min="3335" max="3335" width="21.6328125" style="88" customWidth="1"/>
    <col min="3336" max="3336" width="17.453125" style="88" customWidth="1"/>
    <col min="3337" max="3337" width="36.453125" style="88" customWidth="1"/>
    <col min="3338" max="3338" width="4.26953125" style="88" customWidth="1"/>
    <col min="3339" max="3339" width="29.26953125" style="88" customWidth="1"/>
    <col min="3340" max="3340" width="2" style="88" customWidth="1"/>
    <col min="3341" max="3587" width="9" style="88"/>
    <col min="3588" max="3588" width="2.453125" style="88" customWidth="1"/>
    <col min="3589" max="3589" width="27.6328125" style="88" customWidth="1"/>
    <col min="3590" max="3590" width="11.81640625" style="88" customWidth="1"/>
    <col min="3591" max="3591" width="21.6328125" style="88" customWidth="1"/>
    <col min="3592" max="3592" width="17.453125" style="88" customWidth="1"/>
    <col min="3593" max="3593" width="36.453125" style="88" customWidth="1"/>
    <col min="3594" max="3594" width="4.26953125" style="88" customWidth="1"/>
    <col min="3595" max="3595" width="29.26953125" style="88" customWidth="1"/>
    <col min="3596" max="3596" width="2" style="88" customWidth="1"/>
    <col min="3597" max="3843" width="9" style="88"/>
    <col min="3844" max="3844" width="2.453125" style="88" customWidth="1"/>
    <col min="3845" max="3845" width="27.6328125" style="88" customWidth="1"/>
    <col min="3846" max="3846" width="11.81640625" style="88" customWidth="1"/>
    <col min="3847" max="3847" width="21.6328125" style="88" customWidth="1"/>
    <col min="3848" max="3848" width="17.453125" style="88" customWidth="1"/>
    <col min="3849" max="3849" width="36.453125" style="88" customWidth="1"/>
    <col min="3850" max="3850" width="4.26953125" style="88" customWidth="1"/>
    <col min="3851" max="3851" width="29.26953125" style="88" customWidth="1"/>
    <col min="3852" max="3852" width="2" style="88" customWidth="1"/>
    <col min="3853" max="4099" width="9" style="88"/>
    <col min="4100" max="4100" width="2.453125" style="88" customWidth="1"/>
    <col min="4101" max="4101" width="27.6328125" style="88" customWidth="1"/>
    <col min="4102" max="4102" width="11.81640625" style="88" customWidth="1"/>
    <col min="4103" max="4103" width="21.6328125" style="88" customWidth="1"/>
    <col min="4104" max="4104" width="17.453125" style="88" customWidth="1"/>
    <col min="4105" max="4105" width="36.453125" style="88" customWidth="1"/>
    <col min="4106" max="4106" width="4.26953125" style="88" customWidth="1"/>
    <col min="4107" max="4107" width="29.26953125" style="88" customWidth="1"/>
    <col min="4108" max="4108" width="2" style="88" customWidth="1"/>
    <col min="4109" max="4355" width="9" style="88"/>
    <col min="4356" max="4356" width="2.453125" style="88" customWidth="1"/>
    <col min="4357" max="4357" width="27.6328125" style="88" customWidth="1"/>
    <col min="4358" max="4358" width="11.81640625" style="88" customWidth="1"/>
    <col min="4359" max="4359" width="21.6328125" style="88" customWidth="1"/>
    <col min="4360" max="4360" width="17.453125" style="88" customWidth="1"/>
    <col min="4361" max="4361" width="36.453125" style="88" customWidth="1"/>
    <col min="4362" max="4362" width="4.26953125" style="88" customWidth="1"/>
    <col min="4363" max="4363" width="29.26953125" style="88" customWidth="1"/>
    <col min="4364" max="4364" width="2" style="88" customWidth="1"/>
    <col min="4365" max="4611" width="9" style="88"/>
    <col min="4612" max="4612" width="2.453125" style="88" customWidth="1"/>
    <col min="4613" max="4613" width="27.6328125" style="88" customWidth="1"/>
    <col min="4614" max="4614" width="11.81640625" style="88" customWidth="1"/>
    <col min="4615" max="4615" width="21.6328125" style="88" customWidth="1"/>
    <col min="4616" max="4616" width="17.453125" style="88" customWidth="1"/>
    <col min="4617" max="4617" width="36.453125" style="88" customWidth="1"/>
    <col min="4618" max="4618" width="4.26953125" style="88" customWidth="1"/>
    <col min="4619" max="4619" width="29.26953125" style="88" customWidth="1"/>
    <col min="4620" max="4620" width="2" style="88" customWidth="1"/>
    <col min="4621" max="4867" width="9" style="88"/>
    <col min="4868" max="4868" width="2.453125" style="88" customWidth="1"/>
    <col min="4869" max="4869" width="27.6328125" style="88" customWidth="1"/>
    <col min="4870" max="4870" width="11.81640625" style="88" customWidth="1"/>
    <col min="4871" max="4871" width="21.6328125" style="88" customWidth="1"/>
    <col min="4872" max="4872" width="17.453125" style="88" customWidth="1"/>
    <col min="4873" max="4873" width="36.453125" style="88" customWidth="1"/>
    <col min="4874" max="4874" width="4.26953125" style="88" customWidth="1"/>
    <col min="4875" max="4875" width="29.26953125" style="88" customWidth="1"/>
    <col min="4876" max="4876" width="2" style="88" customWidth="1"/>
    <col min="4877" max="5123" width="9" style="88"/>
    <col min="5124" max="5124" width="2.453125" style="88" customWidth="1"/>
    <col min="5125" max="5125" width="27.6328125" style="88" customWidth="1"/>
    <col min="5126" max="5126" width="11.81640625" style="88" customWidth="1"/>
    <col min="5127" max="5127" width="21.6328125" style="88" customWidth="1"/>
    <col min="5128" max="5128" width="17.453125" style="88" customWidth="1"/>
    <col min="5129" max="5129" width="36.453125" style="88" customWidth="1"/>
    <col min="5130" max="5130" width="4.26953125" style="88" customWidth="1"/>
    <col min="5131" max="5131" width="29.26953125" style="88" customWidth="1"/>
    <col min="5132" max="5132" width="2" style="88" customWidth="1"/>
    <col min="5133" max="5379" width="9" style="88"/>
    <col min="5380" max="5380" width="2.453125" style="88" customWidth="1"/>
    <col min="5381" max="5381" width="27.6328125" style="88" customWidth="1"/>
    <col min="5382" max="5382" width="11.81640625" style="88" customWidth="1"/>
    <col min="5383" max="5383" width="21.6328125" style="88" customWidth="1"/>
    <col min="5384" max="5384" width="17.453125" style="88" customWidth="1"/>
    <col min="5385" max="5385" width="36.453125" style="88" customWidth="1"/>
    <col min="5386" max="5386" width="4.26953125" style="88" customWidth="1"/>
    <col min="5387" max="5387" width="29.26953125" style="88" customWidth="1"/>
    <col min="5388" max="5388" width="2" style="88" customWidth="1"/>
    <col min="5389" max="5635" width="9" style="88"/>
    <col min="5636" max="5636" width="2.453125" style="88" customWidth="1"/>
    <col min="5637" max="5637" width="27.6328125" style="88" customWidth="1"/>
    <col min="5638" max="5638" width="11.81640625" style="88" customWidth="1"/>
    <col min="5639" max="5639" width="21.6328125" style="88" customWidth="1"/>
    <col min="5640" max="5640" width="17.453125" style="88" customWidth="1"/>
    <col min="5641" max="5641" width="36.453125" style="88" customWidth="1"/>
    <col min="5642" max="5642" width="4.26953125" style="88" customWidth="1"/>
    <col min="5643" max="5643" width="29.26953125" style="88" customWidth="1"/>
    <col min="5644" max="5644" width="2" style="88" customWidth="1"/>
    <col min="5645" max="5891" width="9" style="88"/>
    <col min="5892" max="5892" width="2.453125" style="88" customWidth="1"/>
    <col min="5893" max="5893" width="27.6328125" style="88" customWidth="1"/>
    <col min="5894" max="5894" width="11.81640625" style="88" customWidth="1"/>
    <col min="5895" max="5895" width="21.6328125" style="88" customWidth="1"/>
    <col min="5896" max="5896" width="17.453125" style="88" customWidth="1"/>
    <col min="5897" max="5897" width="36.453125" style="88" customWidth="1"/>
    <col min="5898" max="5898" width="4.26953125" style="88" customWidth="1"/>
    <col min="5899" max="5899" width="29.26953125" style="88" customWidth="1"/>
    <col min="5900" max="5900" width="2" style="88" customWidth="1"/>
    <col min="5901" max="6147" width="9" style="88"/>
    <col min="6148" max="6148" width="2.453125" style="88" customWidth="1"/>
    <col min="6149" max="6149" width="27.6328125" style="88" customWidth="1"/>
    <col min="6150" max="6150" width="11.81640625" style="88" customWidth="1"/>
    <col min="6151" max="6151" width="21.6328125" style="88" customWidth="1"/>
    <col min="6152" max="6152" width="17.453125" style="88" customWidth="1"/>
    <col min="6153" max="6153" width="36.453125" style="88" customWidth="1"/>
    <col min="6154" max="6154" width="4.26953125" style="88" customWidth="1"/>
    <col min="6155" max="6155" width="29.26953125" style="88" customWidth="1"/>
    <col min="6156" max="6156" width="2" style="88" customWidth="1"/>
    <col min="6157" max="6403" width="9" style="88"/>
    <col min="6404" max="6404" width="2.453125" style="88" customWidth="1"/>
    <col min="6405" max="6405" width="27.6328125" style="88" customWidth="1"/>
    <col min="6406" max="6406" width="11.81640625" style="88" customWidth="1"/>
    <col min="6407" max="6407" width="21.6328125" style="88" customWidth="1"/>
    <col min="6408" max="6408" width="17.453125" style="88" customWidth="1"/>
    <col min="6409" max="6409" width="36.453125" style="88" customWidth="1"/>
    <col min="6410" max="6410" width="4.26953125" style="88" customWidth="1"/>
    <col min="6411" max="6411" width="29.26953125" style="88" customWidth="1"/>
    <col min="6412" max="6412" width="2" style="88" customWidth="1"/>
    <col min="6413" max="6659" width="9" style="88"/>
    <col min="6660" max="6660" width="2.453125" style="88" customWidth="1"/>
    <col min="6661" max="6661" width="27.6328125" style="88" customWidth="1"/>
    <col min="6662" max="6662" width="11.81640625" style="88" customWidth="1"/>
    <col min="6663" max="6663" width="21.6328125" style="88" customWidth="1"/>
    <col min="6664" max="6664" width="17.453125" style="88" customWidth="1"/>
    <col min="6665" max="6665" width="36.453125" style="88" customWidth="1"/>
    <col min="6666" max="6666" width="4.26953125" style="88" customWidth="1"/>
    <col min="6667" max="6667" width="29.26953125" style="88" customWidth="1"/>
    <col min="6668" max="6668" width="2" style="88" customWidth="1"/>
    <col min="6669" max="6915" width="9" style="88"/>
    <col min="6916" max="6916" width="2.453125" style="88" customWidth="1"/>
    <col min="6917" max="6917" width="27.6328125" style="88" customWidth="1"/>
    <col min="6918" max="6918" width="11.81640625" style="88" customWidth="1"/>
    <col min="6919" max="6919" width="21.6328125" style="88" customWidth="1"/>
    <col min="6920" max="6920" width="17.453125" style="88" customWidth="1"/>
    <col min="6921" max="6921" width="36.453125" style="88" customWidth="1"/>
    <col min="6922" max="6922" width="4.26953125" style="88" customWidth="1"/>
    <col min="6923" max="6923" width="29.26953125" style="88" customWidth="1"/>
    <col min="6924" max="6924" width="2" style="88" customWidth="1"/>
    <col min="6925" max="7171" width="9" style="88"/>
    <col min="7172" max="7172" width="2.453125" style="88" customWidth="1"/>
    <col min="7173" max="7173" width="27.6328125" style="88" customWidth="1"/>
    <col min="7174" max="7174" width="11.81640625" style="88" customWidth="1"/>
    <col min="7175" max="7175" width="21.6328125" style="88" customWidth="1"/>
    <col min="7176" max="7176" width="17.453125" style="88" customWidth="1"/>
    <col min="7177" max="7177" width="36.453125" style="88" customWidth="1"/>
    <col min="7178" max="7178" width="4.26953125" style="88" customWidth="1"/>
    <col min="7179" max="7179" width="29.26953125" style="88" customWidth="1"/>
    <col min="7180" max="7180" width="2" style="88" customWidth="1"/>
    <col min="7181" max="7427" width="9" style="88"/>
    <col min="7428" max="7428" width="2.453125" style="88" customWidth="1"/>
    <col min="7429" max="7429" width="27.6328125" style="88" customWidth="1"/>
    <col min="7430" max="7430" width="11.81640625" style="88" customWidth="1"/>
    <col min="7431" max="7431" width="21.6328125" style="88" customWidth="1"/>
    <col min="7432" max="7432" width="17.453125" style="88" customWidth="1"/>
    <col min="7433" max="7433" width="36.453125" style="88" customWidth="1"/>
    <col min="7434" max="7434" width="4.26953125" style="88" customWidth="1"/>
    <col min="7435" max="7435" width="29.26953125" style="88" customWidth="1"/>
    <col min="7436" max="7436" width="2" style="88" customWidth="1"/>
    <col min="7437" max="7683" width="9" style="88"/>
    <col min="7684" max="7684" width="2.453125" style="88" customWidth="1"/>
    <col min="7685" max="7685" width="27.6328125" style="88" customWidth="1"/>
    <col min="7686" max="7686" width="11.81640625" style="88" customWidth="1"/>
    <col min="7687" max="7687" width="21.6328125" style="88" customWidth="1"/>
    <col min="7688" max="7688" width="17.453125" style="88" customWidth="1"/>
    <col min="7689" max="7689" width="36.453125" style="88" customWidth="1"/>
    <col min="7690" max="7690" width="4.26953125" style="88" customWidth="1"/>
    <col min="7691" max="7691" width="29.26953125" style="88" customWidth="1"/>
    <col min="7692" max="7692" width="2" style="88" customWidth="1"/>
    <col min="7693" max="7939" width="9" style="88"/>
    <col min="7940" max="7940" width="2.453125" style="88" customWidth="1"/>
    <col min="7941" max="7941" width="27.6328125" style="88" customWidth="1"/>
    <col min="7942" max="7942" width="11.81640625" style="88" customWidth="1"/>
    <col min="7943" max="7943" width="21.6328125" style="88" customWidth="1"/>
    <col min="7944" max="7944" width="17.453125" style="88" customWidth="1"/>
    <col min="7945" max="7945" width="36.453125" style="88" customWidth="1"/>
    <col min="7946" max="7946" width="4.26953125" style="88" customWidth="1"/>
    <col min="7947" max="7947" width="29.26953125" style="88" customWidth="1"/>
    <col min="7948" max="7948" width="2" style="88" customWidth="1"/>
    <col min="7949" max="8195" width="9" style="88"/>
    <col min="8196" max="8196" width="2.453125" style="88" customWidth="1"/>
    <col min="8197" max="8197" width="27.6328125" style="88" customWidth="1"/>
    <col min="8198" max="8198" width="11.81640625" style="88" customWidth="1"/>
    <col min="8199" max="8199" width="21.6328125" style="88" customWidth="1"/>
    <col min="8200" max="8200" width="17.453125" style="88" customWidth="1"/>
    <col min="8201" max="8201" width="36.453125" style="88" customWidth="1"/>
    <col min="8202" max="8202" width="4.26953125" style="88" customWidth="1"/>
    <col min="8203" max="8203" width="29.26953125" style="88" customWidth="1"/>
    <col min="8204" max="8204" width="2" style="88" customWidth="1"/>
    <col min="8205" max="8451" width="9" style="88"/>
    <col min="8452" max="8452" width="2.453125" style="88" customWidth="1"/>
    <col min="8453" max="8453" width="27.6328125" style="88" customWidth="1"/>
    <col min="8454" max="8454" width="11.81640625" style="88" customWidth="1"/>
    <col min="8455" max="8455" width="21.6328125" style="88" customWidth="1"/>
    <col min="8456" max="8456" width="17.453125" style="88" customWidth="1"/>
    <col min="8457" max="8457" width="36.453125" style="88" customWidth="1"/>
    <col min="8458" max="8458" width="4.26953125" style="88" customWidth="1"/>
    <col min="8459" max="8459" width="29.26953125" style="88" customWidth="1"/>
    <col min="8460" max="8460" width="2" style="88" customWidth="1"/>
    <col min="8461" max="8707" width="9" style="88"/>
    <col min="8708" max="8708" width="2.453125" style="88" customWidth="1"/>
    <col min="8709" max="8709" width="27.6328125" style="88" customWidth="1"/>
    <col min="8710" max="8710" width="11.81640625" style="88" customWidth="1"/>
    <col min="8711" max="8711" width="21.6328125" style="88" customWidth="1"/>
    <col min="8712" max="8712" width="17.453125" style="88" customWidth="1"/>
    <col min="8713" max="8713" width="36.453125" style="88" customWidth="1"/>
    <col min="8714" max="8714" width="4.26953125" style="88" customWidth="1"/>
    <col min="8715" max="8715" width="29.26953125" style="88" customWidth="1"/>
    <col min="8716" max="8716" width="2" style="88" customWidth="1"/>
    <col min="8717" max="8963" width="9" style="88"/>
    <col min="8964" max="8964" width="2.453125" style="88" customWidth="1"/>
    <col min="8965" max="8965" width="27.6328125" style="88" customWidth="1"/>
    <col min="8966" max="8966" width="11.81640625" style="88" customWidth="1"/>
    <col min="8967" max="8967" width="21.6328125" style="88" customWidth="1"/>
    <col min="8968" max="8968" width="17.453125" style="88" customWidth="1"/>
    <col min="8969" max="8969" width="36.453125" style="88" customWidth="1"/>
    <col min="8970" max="8970" width="4.26953125" style="88" customWidth="1"/>
    <col min="8971" max="8971" width="29.26953125" style="88" customWidth="1"/>
    <col min="8972" max="8972" width="2" style="88" customWidth="1"/>
    <col min="8973" max="9219" width="9" style="88"/>
    <col min="9220" max="9220" width="2.453125" style="88" customWidth="1"/>
    <col min="9221" max="9221" width="27.6328125" style="88" customWidth="1"/>
    <col min="9222" max="9222" width="11.81640625" style="88" customWidth="1"/>
    <col min="9223" max="9223" width="21.6328125" style="88" customWidth="1"/>
    <col min="9224" max="9224" width="17.453125" style="88" customWidth="1"/>
    <col min="9225" max="9225" width="36.453125" style="88" customWidth="1"/>
    <col min="9226" max="9226" width="4.26953125" style="88" customWidth="1"/>
    <col min="9227" max="9227" width="29.26953125" style="88" customWidth="1"/>
    <col min="9228" max="9228" width="2" style="88" customWidth="1"/>
    <col min="9229" max="9475" width="9" style="88"/>
    <col min="9476" max="9476" width="2.453125" style="88" customWidth="1"/>
    <col min="9477" max="9477" width="27.6328125" style="88" customWidth="1"/>
    <col min="9478" max="9478" width="11.81640625" style="88" customWidth="1"/>
    <col min="9479" max="9479" width="21.6328125" style="88" customWidth="1"/>
    <col min="9480" max="9480" width="17.453125" style="88" customWidth="1"/>
    <col min="9481" max="9481" width="36.453125" style="88" customWidth="1"/>
    <col min="9482" max="9482" width="4.26953125" style="88" customWidth="1"/>
    <col min="9483" max="9483" width="29.26953125" style="88" customWidth="1"/>
    <col min="9484" max="9484" width="2" style="88" customWidth="1"/>
    <col min="9485" max="9731" width="9" style="88"/>
    <col min="9732" max="9732" width="2.453125" style="88" customWidth="1"/>
    <col min="9733" max="9733" width="27.6328125" style="88" customWidth="1"/>
    <col min="9734" max="9734" width="11.81640625" style="88" customWidth="1"/>
    <col min="9735" max="9735" width="21.6328125" style="88" customWidth="1"/>
    <col min="9736" max="9736" width="17.453125" style="88" customWidth="1"/>
    <col min="9737" max="9737" width="36.453125" style="88" customWidth="1"/>
    <col min="9738" max="9738" width="4.26953125" style="88" customWidth="1"/>
    <col min="9739" max="9739" width="29.26953125" style="88" customWidth="1"/>
    <col min="9740" max="9740" width="2" style="88" customWidth="1"/>
    <col min="9741" max="9987" width="9" style="88"/>
    <col min="9988" max="9988" width="2.453125" style="88" customWidth="1"/>
    <col min="9989" max="9989" width="27.6328125" style="88" customWidth="1"/>
    <col min="9990" max="9990" width="11.81640625" style="88" customWidth="1"/>
    <col min="9991" max="9991" width="21.6328125" style="88" customWidth="1"/>
    <col min="9992" max="9992" width="17.453125" style="88" customWidth="1"/>
    <col min="9993" max="9993" width="36.453125" style="88" customWidth="1"/>
    <col min="9994" max="9994" width="4.26953125" style="88" customWidth="1"/>
    <col min="9995" max="9995" width="29.26953125" style="88" customWidth="1"/>
    <col min="9996" max="9996" width="2" style="88" customWidth="1"/>
    <col min="9997" max="10243" width="9" style="88"/>
    <col min="10244" max="10244" width="2.453125" style="88" customWidth="1"/>
    <col min="10245" max="10245" width="27.6328125" style="88" customWidth="1"/>
    <col min="10246" max="10246" width="11.81640625" style="88" customWidth="1"/>
    <col min="10247" max="10247" width="21.6328125" style="88" customWidth="1"/>
    <col min="10248" max="10248" width="17.453125" style="88" customWidth="1"/>
    <col min="10249" max="10249" width="36.453125" style="88" customWidth="1"/>
    <col min="10250" max="10250" width="4.26953125" style="88" customWidth="1"/>
    <col min="10251" max="10251" width="29.26953125" style="88" customWidth="1"/>
    <col min="10252" max="10252" width="2" style="88" customWidth="1"/>
    <col min="10253" max="10499" width="9" style="88"/>
    <col min="10500" max="10500" width="2.453125" style="88" customWidth="1"/>
    <col min="10501" max="10501" width="27.6328125" style="88" customWidth="1"/>
    <col min="10502" max="10502" width="11.81640625" style="88" customWidth="1"/>
    <col min="10503" max="10503" width="21.6328125" style="88" customWidth="1"/>
    <col min="10504" max="10504" width="17.453125" style="88" customWidth="1"/>
    <col min="10505" max="10505" width="36.453125" style="88" customWidth="1"/>
    <col min="10506" max="10506" width="4.26953125" style="88" customWidth="1"/>
    <col min="10507" max="10507" width="29.26953125" style="88" customWidth="1"/>
    <col min="10508" max="10508" width="2" style="88" customWidth="1"/>
    <col min="10509" max="10755" width="9" style="88"/>
    <col min="10756" max="10756" width="2.453125" style="88" customWidth="1"/>
    <col min="10757" max="10757" width="27.6328125" style="88" customWidth="1"/>
    <col min="10758" max="10758" width="11.81640625" style="88" customWidth="1"/>
    <col min="10759" max="10759" width="21.6328125" style="88" customWidth="1"/>
    <col min="10760" max="10760" width="17.453125" style="88" customWidth="1"/>
    <col min="10761" max="10761" width="36.453125" style="88" customWidth="1"/>
    <col min="10762" max="10762" width="4.26953125" style="88" customWidth="1"/>
    <col min="10763" max="10763" width="29.26953125" style="88" customWidth="1"/>
    <col min="10764" max="10764" width="2" style="88" customWidth="1"/>
    <col min="10765" max="11011" width="9" style="88"/>
    <col min="11012" max="11012" width="2.453125" style="88" customWidth="1"/>
    <col min="11013" max="11013" width="27.6328125" style="88" customWidth="1"/>
    <col min="11014" max="11014" width="11.81640625" style="88" customWidth="1"/>
    <col min="11015" max="11015" width="21.6328125" style="88" customWidth="1"/>
    <col min="11016" max="11016" width="17.453125" style="88" customWidth="1"/>
    <col min="11017" max="11017" width="36.453125" style="88" customWidth="1"/>
    <col min="11018" max="11018" width="4.26953125" style="88" customWidth="1"/>
    <col min="11019" max="11019" width="29.26953125" style="88" customWidth="1"/>
    <col min="11020" max="11020" width="2" style="88" customWidth="1"/>
    <col min="11021" max="11267" width="9" style="88"/>
    <col min="11268" max="11268" width="2.453125" style="88" customWidth="1"/>
    <col min="11269" max="11269" width="27.6328125" style="88" customWidth="1"/>
    <col min="11270" max="11270" width="11.81640625" style="88" customWidth="1"/>
    <col min="11271" max="11271" width="21.6328125" style="88" customWidth="1"/>
    <col min="11272" max="11272" width="17.453125" style="88" customWidth="1"/>
    <col min="11273" max="11273" width="36.453125" style="88" customWidth="1"/>
    <col min="11274" max="11274" width="4.26953125" style="88" customWidth="1"/>
    <col min="11275" max="11275" width="29.26953125" style="88" customWidth="1"/>
    <col min="11276" max="11276" width="2" style="88" customWidth="1"/>
    <col min="11277" max="11523" width="9" style="88"/>
    <col min="11524" max="11524" width="2.453125" style="88" customWidth="1"/>
    <col min="11525" max="11525" width="27.6328125" style="88" customWidth="1"/>
    <col min="11526" max="11526" width="11.81640625" style="88" customWidth="1"/>
    <col min="11527" max="11527" width="21.6328125" style="88" customWidth="1"/>
    <col min="11528" max="11528" width="17.453125" style="88" customWidth="1"/>
    <col min="11529" max="11529" width="36.453125" style="88" customWidth="1"/>
    <col min="11530" max="11530" width="4.26953125" style="88" customWidth="1"/>
    <col min="11531" max="11531" width="29.26953125" style="88" customWidth="1"/>
    <col min="11532" max="11532" width="2" style="88" customWidth="1"/>
    <col min="11533" max="11779" width="9" style="88"/>
    <col min="11780" max="11780" width="2.453125" style="88" customWidth="1"/>
    <col min="11781" max="11781" width="27.6328125" style="88" customWidth="1"/>
    <col min="11782" max="11782" width="11.81640625" style="88" customWidth="1"/>
    <col min="11783" max="11783" width="21.6328125" style="88" customWidth="1"/>
    <col min="11784" max="11784" width="17.453125" style="88" customWidth="1"/>
    <col min="11785" max="11785" width="36.453125" style="88" customWidth="1"/>
    <col min="11786" max="11786" width="4.26953125" style="88" customWidth="1"/>
    <col min="11787" max="11787" width="29.26953125" style="88" customWidth="1"/>
    <col min="11788" max="11788" width="2" style="88" customWidth="1"/>
    <col min="11789" max="12035" width="9" style="88"/>
    <col min="12036" max="12036" width="2.453125" style="88" customWidth="1"/>
    <col min="12037" max="12037" width="27.6328125" style="88" customWidth="1"/>
    <col min="12038" max="12038" width="11.81640625" style="88" customWidth="1"/>
    <col min="12039" max="12039" width="21.6328125" style="88" customWidth="1"/>
    <col min="12040" max="12040" width="17.453125" style="88" customWidth="1"/>
    <col min="12041" max="12041" width="36.453125" style="88" customWidth="1"/>
    <col min="12042" max="12042" width="4.26953125" style="88" customWidth="1"/>
    <col min="12043" max="12043" width="29.26953125" style="88" customWidth="1"/>
    <col min="12044" max="12044" width="2" style="88" customWidth="1"/>
    <col min="12045" max="12291" width="9" style="88"/>
    <col min="12292" max="12292" width="2.453125" style="88" customWidth="1"/>
    <col min="12293" max="12293" width="27.6328125" style="88" customWidth="1"/>
    <col min="12294" max="12294" width="11.81640625" style="88" customWidth="1"/>
    <col min="12295" max="12295" width="21.6328125" style="88" customWidth="1"/>
    <col min="12296" max="12296" width="17.453125" style="88" customWidth="1"/>
    <col min="12297" max="12297" width="36.453125" style="88" customWidth="1"/>
    <col min="12298" max="12298" width="4.26953125" style="88" customWidth="1"/>
    <col min="12299" max="12299" width="29.26953125" style="88" customWidth="1"/>
    <col min="12300" max="12300" width="2" style="88" customWidth="1"/>
    <col min="12301" max="12547" width="9" style="88"/>
    <col min="12548" max="12548" width="2.453125" style="88" customWidth="1"/>
    <col min="12549" max="12549" width="27.6328125" style="88" customWidth="1"/>
    <col min="12550" max="12550" width="11.81640625" style="88" customWidth="1"/>
    <col min="12551" max="12551" width="21.6328125" style="88" customWidth="1"/>
    <col min="12552" max="12552" width="17.453125" style="88" customWidth="1"/>
    <col min="12553" max="12553" width="36.453125" style="88" customWidth="1"/>
    <col min="12554" max="12554" width="4.26953125" style="88" customWidth="1"/>
    <col min="12555" max="12555" width="29.26953125" style="88" customWidth="1"/>
    <col min="12556" max="12556" width="2" style="88" customWidth="1"/>
    <col min="12557" max="12803" width="9" style="88"/>
    <col min="12804" max="12804" width="2.453125" style="88" customWidth="1"/>
    <col min="12805" max="12805" width="27.6328125" style="88" customWidth="1"/>
    <col min="12806" max="12806" width="11.81640625" style="88" customWidth="1"/>
    <col min="12807" max="12807" width="21.6328125" style="88" customWidth="1"/>
    <col min="12808" max="12808" width="17.453125" style="88" customWidth="1"/>
    <col min="12809" max="12809" width="36.453125" style="88" customWidth="1"/>
    <col min="12810" max="12810" width="4.26953125" style="88" customWidth="1"/>
    <col min="12811" max="12811" width="29.26953125" style="88" customWidth="1"/>
    <col min="12812" max="12812" width="2" style="88" customWidth="1"/>
    <col min="12813" max="13059" width="9" style="88"/>
    <col min="13060" max="13060" width="2.453125" style="88" customWidth="1"/>
    <col min="13061" max="13061" width="27.6328125" style="88" customWidth="1"/>
    <col min="13062" max="13062" width="11.81640625" style="88" customWidth="1"/>
    <col min="13063" max="13063" width="21.6328125" style="88" customWidth="1"/>
    <col min="13064" max="13064" width="17.453125" style="88" customWidth="1"/>
    <col min="13065" max="13065" width="36.453125" style="88" customWidth="1"/>
    <col min="13066" max="13066" width="4.26953125" style="88" customWidth="1"/>
    <col min="13067" max="13067" width="29.26953125" style="88" customWidth="1"/>
    <col min="13068" max="13068" width="2" style="88" customWidth="1"/>
    <col min="13069" max="13315" width="9" style="88"/>
    <col min="13316" max="13316" width="2.453125" style="88" customWidth="1"/>
    <col min="13317" max="13317" width="27.6328125" style="88" customWidth="1"/>
    <col min="13318" max="13318" width="11.81640625" style="88" customWidth="1"/>
    <col min="13319" max="13319" width="21.6328125" style="88" customWidth="1"/>
    <col min="13320" max="13320" width="17.453125" style="88" customWidth="1"/>
    <col min="13321" max="13321" width="36.453125" style="88" customWidth="1"/>
    <col min="13322" max="13322" width="4.26953125" style="88" customWidth="1"/>
    <col min="13323" max="13323" width="29.26953125" style="88" customWidth="1"/>
    <col min="13324" max="13324" width="2" style="88" customWidth="1"/>
    <col min="13325" max="13571" width="9" style="88"/>
    <col min="13572" max="13572" width="2.453125" style="88" customWidth="1"/>
    <col min="13573" max="13573" width="27.6328125" style="88" customWidth="1"/>
    <col min="13574" max="13574" width="11.81640625" style="88" customWidth="1"/>
    <col min="13575" max="13575" width="21.6328125" style="88" customWidth="1"/>
    <col min="13576" max="13576" width="17.453125" style="88" customWidth="1"/>
    <col min="13577" max="13577" width="36.453125" style="88" customWidth="1"/>
    <col min="13578" max="13578" width="4.26953125" style="88" customWidth="1"/>
    <col min="13579" max="13579" width="29.26953125" style="88" customWidth="1"/>
    <col min="13580" max="13580" width="2" style="88" customWidth="1"/>
    <col min="13581" max="13827" width="9" style="88"/>
    <col min="13828" max="13828" width="2.453125" style="88" customWidth="1"/>
    <col min="13829" max="13829" width="27.6328125" style="88" customWidth="1"/>
    <col min="13830" max="13830" width="11.81640625" style="88" customWidth="1"/>
    <col min="13831" max="13831" width="21.6328125" style="88" customWidth="1"/>
    <col min="13832" max="13832" width="17.453125" style="88" customWidth="1"/>
    <col min="13833" max="13833" width="36.453125" style="88" customWidth="1"/>
    <col min="13834" max="13834" width="4.26953125" style="88" customWidth="1"/>
    <col min="13835" max="13835" width="29.26953125" style="88" customWidth="1"/>
    <col min="13836" max="13836" width="2" style="88" customWidth="1"/>
    <col min="13837" max="14083" width="9" style="88"/>
    <col min="14084" max="14084" width="2.453125" style="88" customWidth="1"/>
    <col min="14085" max="14085" width="27.6328125" style="88" customWidth="1"/>
    <col min="14086" max="14086" width="11.81640625" style="88" customWidth="1"/>
    <col min="14087" max="14087" width="21.6328125" style="88" customWidth="1"/>
    <col min="14088" max="14088" width="17.453125" style="88" customWidth="1"/>
    <col min="14089" max="14089" width="36.453125" style="88" customWidth="1"/>
    <col min="14090" max="14090" width="4.26953125" style="88" customWidth="1"/>
    <col min="14091" max="14091" width="29.26953125" style="88" customWidth="1"/>
    <col min="14092" max="14092" width="2" style="88" customWidth="1"/>
    <col min="14093" max="14339" width="9" style="88"/>
    <col min="14340" max="14340" width="2.453125" style="88" customWidth="1"/>
    <col min="14341" max="14341" width="27.6328125" style="88" customWidth="1"/>
    <col min="14342" max="14342" width="11.81640625" style="88" customWidth="1"/>
    <col min="14343" max="14343" width="21.6328125" style="88" customWidth="1"/>
    <col min="14344" max="14344" width="17.453125" style="88" customWidth="1"/>
    <col min="14345" max="14345" width="36.453125" style="88" customWidth="1"/>
    <col min="14346" max="14346" width="4.26953125" style="88" customWidth="1"/>
    <col min="14347" max="14347" width="29.26953125" style="88" customWidth="1"/>
    <col min="14348" max="14348" width="2" style="88" customWidth="1"/>
    <col min="14349" max="14595" width="9" style="88"/>
    <col min="14596" max="14596" width="2.453125" style="88" customWidth="1"/>
    <col min="14597" max="14597" width="27.6328125" style="88" customWidth="1"/>
    <col min="14598" max="14598" width="11.81640625" style="88" customWidth="1"/>
    <col min="14599" max="14599" width="21.6328125" style="88" customWidth="1"/>
    <col min="14600" max="14600" width="17.453125" style="88" customWidth="1"/>
    <col min="14601" max="14601" width="36.453125" style="88" customWidth="1"/>
    <col min="14602" max="14602" width="4.26953125" style="88" customWidth="1"/>
    <col min="14603" max="14603" width="29.26953125" style="88" customWidth="1"/>
    <col min="14604" max="14604" width="2" style="88" customWidth="1"/>
    <col min="14605" max="14851" width="9" style="88"/>
    <col min="14852" max="14852" width="2.453125" style="88" customWidth="1"/>
    <col min="14853" max="14853" width="27.6328125" style="88" customWidth="1"/>
    <col min="14854" max="14854" width="11.81640625" style="88" customWidth="1"/>
    <col min="14855" max="14855" width="21.6328125" style="88" customWidth="1"/>
    <col min="14856" max="14856" width="17.453125" style="88" customWidth="1"/>
    <col min="14857" max="14857" width="36.453125" style="88" customWidth="1"/>
    <col min="14858" max="14858" width="4.26953125" style="88" customWidth="1"/>
    <col min="14859" max="14859" width="29.26953125" style="88" customWidth="1"/>
    <col min="14860" max="14860" width="2" style="88" customWidth="1"/>
    <col min="14861" max="15107" width="9" style="88"/>
    <col min="15108" max="15108" width="2.453125" style="88" customWidth="1"/>
    <col min="15109" max="15109" width="27.6328125" style="88" customWidth="1"/>
    <col min="15110" max="15110" width="11.81640625" style="88" customWidth="1"/>
    <col min="15111" max="15111" width="21.6328125" style="88" customWidth="1"/>
    <col min="15112" max="15112" width="17.453125" style="88" customWidth="1"/>
    <col min="15113" max="15113" width="36.453125" style="88" customWidth="1"/>
    <col min="15114" max="15114" width="4.26953125" style="88" customWidth="1"/>
    <col min="15115" max="15115" width="29.26953125" style="88" customWidth="1"/>
    <col min="15116" max="15116" width="2" style="88" customWidth="1"/>
    <col min="15117" max="15363" width="9" style="88"/>
    <col min="15364" max="15364" width="2.453125" style="88" customWidth="1"/>
    <col min="15365" max="15365" width="27.6328125" style="88" customWidth="1"/>
    <col min="15366" max="15366" width="11.81640625" style="88" customWidth="1"/>
    <col min="15367" max="15367" width="21.6328125" style="88" customWidth="1"/>
    <col min="15368" max="15368" width="17.453125" style="88" customWidth="1"/>
    <col min="15369" max="15369" width="36.453125" style="88" customWidth="1"/>
    <col min="15370" max="15370" width="4.26953125" style="88" customWidth="1"/>
    <col min="15371" max="15371" width="29.26953125" style="88" customWidth="1"/>
    <col min="15372" max="15372" width="2" style="88" customWidth="1"/>
    <col min="15373" max="15619" width="9" style="88"/>
    <col min="15620" max="15620" width="2.453125" style="88" customWidth="1"/>
    <col min="15621" max="15621" width="27.6328125" style="88" customWidth="1"/>
    <col min="15622" max="15622" width="11.81640625" style="88" customWidth="1"/>
    <col min="15623" max="15623" width="21.6328125" style="88" customWidth="1"/>
    <col min="15624" max="15624" width="17.453125" style="88" customWidth="1"/>
    <col min="15625" max="15625" width="36.453125" style="88" customWidth="1"/>
    <col min="15626" max="15626" width="4.26953125" style="88" customWidth="1"/>
    <col min="15627" max="15627" width="29.26953125" style="88" customWidth="1"/>
    <col min="15628" max="15628" width="2" style="88" customWidth="1"/>
    <col min="15629" max="15875" width="9" style="88"/>
    <col min="15876" max="15876" width="2.453125" style="88" customWidth="1"/>
    <col min="15877" max="15877" width="27.6328125" style="88" customWidth="1"/>
    <col min="15878" max="15878" width="11.81640625" style="88" customWidth="1"/>
    <col min="15879" max="15879" width="21.6328125" style="88" customWidth="1"/>
    <col min="15880" max="15880" width="17.453125" style="88" customWidth="1"/>
    <col min="15881" max="15881" width="36.453125" style="88" customWidth="1"/>
    <col min="15882" max="15882" width="4.26953125" style="88" customWidth="1"/>
    <col min="15883" max="15883" width="29.26953125" style="88" customWidth="1"/>
    <col min="15884" max="15884" width="2" style="88" customWidth="1"/>
    <col min="15885" max="16131" width="9" style="88"/>
    <col min="16132" max="16132" width="2.453125" style="88" customWidth="1"/>
    <col min="16133" max="16133" width="27.6328125" style="88" customWidth="1"/>
    <col min="16134" max="16134" width="11.81640625" style="88" customWidth="1"/>
    <col min="16135" max="16135" width="21.6328125" style="88" customWidth="1"/>
    <col min="16136" max="16136" width="17.453125" style="88" customWidth="1"/>
    <col min="16137" max="16137" width="36.453125" style="88" customWidth="1"/>
    <col min="16138" max="16138" width="4.26953125" style="88" customWidth="1"/>
    <col min="16139" max="16139" width="29.26953125" style="88" customWidth="1"/>
    <col min="16140" max="16140" width="2" style="88" customWidth="1"/>
    <col min="16141" max="16384" width="9" style="88"/>
  </cols>
  <sheetData>
    <row r="1" spans="1:13" ht="19.5" customHeight="1">
      <c r="A1" s="88" t="s">
        <v>8</v>
      </c>
      <c r="G1" s="211"/>
      <c r="H1" s="211"/>
      <c r="I1" s="211"/>
    </row>
    <row r="2" spans="1:13" ht="22.5" customHeight="1">
      <c r="B2" s="121" t="s">
        <v>71</v>
      </c>
      <c r="C2" s="89"/>
      <c r="D2" s="89"/>
      <c r="E2" s="89"/>
      <c r="F2" s="89"/>
      <c r="G2" s="211"/>
      <c r="H2" s="211"/>
      <c r="I2" s="211"/>
    </row>
    <row r="3" spans="1:13" ht="20.149999999999999" customHeight="1" thickBot="1">
      <c r="B3" s="88" t="s">
        <v>9</v>
      </c>
      <c r="C3" s="89"/>
      <c r="D3" s="89"/>
      <c r="E3" s="89"/>
      <c r="F3" s="89"/>
      <c r="H3" s="90"/>
      <c r="I3" s="90"/>
      <c r="J3" s="91"/>
    </row>
    <row r="4" spans="1:13" ht="20.149999999999999" customHeight="1" thickBot="1">
      <c r="B4" s="92" t="s">
        <v>10</v>
      </c>
      <c r="C4" s="212"/>
      <c r="D4" s="213"/>
      <c r="E4" s="213"/>
      <c r="F4" s="213"/>
      <c r="G4" s="214"/>
      <c r="H4" s="93"/>
      <c r="I4" s="215"/>
      <c r="J4" s="215"/>
      <c r="M4" s="94"/>
    </row>
    <row r="5" spans="1:13" ht="20.149999999999999" customHeight="1">
      <c r="B5" s="95" t="s">
        <v>11</v>
      </c>
      <c r="C5" s="216"/>
      <c r="D5" s="217"/>
      <c r="E5" s="217"/>
      <c r="F5" s="217"/>
      <c r="G5" s="218"/>
      <c r="H5" s="93"/>
      <c r="I5" s="207"/>
      <c r="J5" s="207"/>
      <c r="M5" s="96"/>
    </row>
    <row r="6" spans="1:13" ht="20.149999999999999" customHeight="1">
      <c r="B6" s="97" t="s">
        <v>12</v>
      </c>
      <c r="C6" s="197"/>
      <c r="D6" s="198"/>
      <c r="E6" s="198"/>
      <c r="F6" s="198"/>
      <c r="G6" s="199"/>
      <c r="H6" s="93"/>
      <c r="I6" s="207"/>
      <c r="J6" s="207"/>
      <c r="M6" s="98"/>
    </row>
    <row r="7" spans="1:13" ht="20.149999999999999" customHeight="1">
      <c r="B7" s="99" t="s">
        <v>69</v>
      </c>
      <c r="C7" s="197"/>
      <c r="D7" s="198"/>
      <c r="E7" s="198"/>
      <c r="F7" s="198"/>
      <c r="G7" s="199"/>
      <c r="H7" s="93"/>
      <c r="I7" s="100"/>
      <c r="J7" s="100"/>
      <c r="M7" s="98"/>
    </row>
    <row r="8" spans="1:13" ht="20.149999999999999" customHeight="1" thickBot="1">
      <c r="B8" s="101" t="s">
        <v>70</v>
      </c>
      <c r="C8" s="219"/>
      <c r="D8" s="220"/>
      <c r="E8" s="220"/>
      <c r="F8" s="220"/>
      <c r="G8" s="221"/>
      <c r="H8" s="93"/>
      <c r="I8" s="207"/>
      <c r="J8" s="207"/>
      <c r="M8" s="102"/>
    </row>
    <row r="9" spans="1:13" ht="20.149999999999999" customHeight="1">
      <c r="B9" s="103" t="s">
        <v>21</v>
      </c>
      <c r="C9" s="204" t="str">
        <f>IF(C5&gt;0,C5," ")</f>
        <v xml:space="preserve"> </v>
      </c>
      <c r="D9" s="203"/>
      <c r="E9" s="205"/>
      <c r="F9" s="205"/>
      <c r="G9" s="206"/>
      <c r="H9" s="100"/>
      <c r="I9" s="100"/>
      <c r="J9" s="100"/>
      <c r="M9" s="102"/>
    </row>
    <row r="10" spans="1:13" ht="20.149999999999999" customHeight="1">
      <c r="B10" s="105" t="s">
        <v>22</v>
      </c>
      <c r="C10" s="222"/>
      <c r="D10" s="223"/>
      <c r="E10" s="223"/>
      <c r="F10" s="223"/>
      <c r="G10" s="224"/>
      <c r="H10" s="100"/>
      <c r="I10" s="100"/>
      <c r="J10" s="100"/>
      <c r="M10" s="102"/>
    </row>
    <row r="11" spans="1:13" ht="20.149999999999999" customHeight="1" thickBot="1">
      <c r="B11" s="101" t="s">
        <v>13</v>
      </c>
      <c r="C11" s="197"/>
      <c r="D11" s="198"/>
      <c r="E11" s="198"/>
      <c r="F11" s="198"/>
      <c r="G11" s="199"/>
      <c r="H11" s="100"/>
      <c r="I11" s="100"/>
      <c r="J11" s="100"/>
      <c r="M11" s="102"/>
    </row>
    <row r="12" spans="1:13" ht="20.149999999999999" customHeight="1">
      <c r="B12" s="106" t="s">
        <v>14</v>
      </c>
      <c r="C12" s="107" t="s">
        <v>38</v>
      </c>
      <c r="D12" s="202"/>
      <c r="E12" s="203"/>
      <c r="F12" s="203"/>
      <c r="G12" s="104" t="s">
        <v>20</v>
      </c>
      <c r="H12" s="100"/>
      <c r="I12" s="100"/>
      <c r="J12" s="100"/>
      <c r="M12" s="102"/>
    </row>
    <row r="13" spans="1:13" ht="20.149999999999999" customHeight="1">
      <c r="B13" s="108" t="s">
        <v>15</v>
      </c>
      <c r="C13" s="208"/>
      <c r="D13" s="209"/>
      <c r="E13" s="209"/>
      <c r="F13" s="209"/>
      <c r="G13" s="210"/>
      <c r="H13" s="100"/>
      <c r="I13" s="100"/>
      <c r="J13" s="100"/>
      <c r="M13" s="102"/>
    </row>
    <row r="14" spans="1:13" ht="20.149999999999999" customHeight="1">
      <c r="B14" s="109" t="s">
        <v>25</v>
      </c>
      <c r="C14" s="208"/>
      <c r="D14" s="209"/>
      <c r="E14" s="209"/>
      <c r="F14" s="209"/>
      <c r="G14" s="210"/>
      <c r="H14" s="100"/>
      <c r="I14" s="100"/>
      <c r="J14" s="100"/>
      <c r="M14" s="102"/>
    </row>
    <row r="15" spans="1:13" ht="20.149999999999999" customHeight="1">
      <c r="B15" s="109" t="s">
        <v>16</v>
      </c>
      <c r="C15" s="191" t="str">
        <f>IF(C14&gt;0,VLOOKUP(入力補助!C22,入力補助!A3:E16,4,)," ")</f>
        <v xml:space="preserve"> </v>
      </c>
      <c r="D15" s="192"/>
      <c r="E15" s="192"/>
      <c r="F15" s="192"/>
      <c r="G15" s="193"/>
      <c r="H15" s="100"/>
      <c r="I15" s="100"/>
      <c r="J15" s="100"/>
      <c r="M15" s="102"/>
    </row>
    <row r="16" spans="1:13" ht="20.149999999999999" customHeight="1">
      <c r="B16" s="109" t="s">
        <v>17</v>
      </c>
      <c r="C16" s="200" t="str">
        <f>IF(C14&gt;0,VLOOKUP(入力補助!C22,入力補助!A3:E16,5,)," ")</f>
        <v xml:space="preserve"> </v>
      </c>
      <c r="D16" s="201"/>
      <c r="E16" s="182" t="s">
        <v>136</v>
      </c>
      <c r="F16" s="183"/>
      <c r="G16" s="178" t="s">
        <v>137</v>
      </c>
      <c r="H16" s="100"/>
      <c r="I16" s="100"/>
      <c r="J16" s="100"/>
      <c r="M16" s="102"/>
    </row>
    <row r="17" spans="2:16" ht="20.149999999999999" customHeight="1" thickBot="1">
      <c r="B17" s="110" t="s">
        <v>18</v>
      </c>
      <c r="C17" s="194"/>
      <c r="D17" s="195"/>
      <c r="E17" s="195"/>
      <c r="F17" s="195"/>
      <c r="G17" s="196"/>
      <c r="H17" s="100"/>
      <c r="I17" s="100"/>
      <c r="J17" s="100"/>
      <c r="M17" s="102"/>
    </row>
    <row r="18" spans="2:16" ht="6.75" customHeight="1">
      <c r="I18" s="91"/>
      <c r="J18" s="91"/>
      <c r="K18" s="91"/>
      <c r="M18" s="111"/>
      <c r="N18" s="96"/>
    </row>
    <row r="19" spans="2:16" ht="22.5" customHeight="1">
      <c r="B19" s="121" t="s">
        <v>76</v>
      </c>
      <c r="C19" s="89"/>
      <c r="D19" s="89"/>
      <c r="E19" s="89"/>
      <c r="F19" s="89"/>
    </row>
    <row r="20" spans="2:16" ht="22.5" customHeight="1">
      <c r="B20" s="121" t="s">
        <v>91</v>
      </c>
      <c r="C20" s="89"/>
      <c r="D20" s="89"/>
      <c r="E20" s="89"/>
      <c r="F20" s="89"/>
    </row>
    <row r="21" spans="2:16" ht="21.75" customHeight="1">
      <c r="B21" s="88" t="s">
        <v>72</v>
      </c>
      <c r="C21" s="112" t="s">
        <v>74</v>
      </c>
      <c r="D21" s="144" t="s">
        <v>77</v>
      </c>
      <c r="E21" s="144"/>
      <c r="F21" s="144"/>
      <c r="P21" s="114"/>
    </row>
    <row r="22" spans="2:16" ht="21.75" customHeight="1">
      <c r="B22" s="88" t="s">
        <v>73</v>
      </c>
      <c r="C22" s="112" t="s">
        <v>74</v>
      </c>
      <c r="D22" s="190" t="s">
        <v>75</v>
      </c>
      <c r="E22" s="190"/>
      <c r="F22" s="190"/>
      <c r="G22" s="190"/>
    </row>
    <row r="23" spans="2:16" ht="21.75" customHeight="1">
      <c r="C23" s="115" t="s">
        <v>74</v>
      </c>
      <c r="D23" s="144" t="s">
        <v>119</v>
      </c>
      <c r="E23" s="144"/>
      <c r="F23" s="144"/>
      <c r="G23" s="113"/>
      <c r="H23" s="113"/>
    </row>
    <row r="24" spans="2:16" ht="21.75" customHeight="1">
      <c r="C24" s="115" t="s">
        <v>74</v>
      </c>
      <c r="D24" s="144" t="s">
        <v>120</v>
      </c>
      <c r="E24" s="144"/>
      <c r="F24" s="144"/>
      <c r="G24" s="133"/>
    </row>
    <row r="25" spans="2:16" ht="21.75" customHeight="1">
      <c r="B25" s="88" t="s">
        <v>92</v>
      </c>
    </row>
    <row r="26" spans="2:16" ht="21.75" customHeight="1">
      <c r="G26" s="113"/>
      <c r="H26" s="113"/>
    </row>
    <row r="27" spans="2:16" ht="21.75" customHeight="1">
      <c r="B27" s="88" t="s">
        <v>93</v>
      </c>
      <c r="G27" s="113"/>
    </row>
    <row r="28" spans="2:16" ht="21.75" customHeight="1">
      <c r="B28" s="88" t="s">
        <v>146</v>
      </c>
      <c r="G28" s="113"/>
    </row>
    <row r="29" spans="2:16" ht="21.75" customHeight="1">
      <c r="B29" s="88" t="s">
        <v>94</v>
      </c>
    </row>
    <row r="30" spans="2:16" ht="21.75" customHeight="1">
      <c r="B30" s="116"/>
    </row>
    <row r="31" spans="2:16" ht="21.75" customHeight="1">
      <c r="B31" s="116"/>
    </row>
    <row r="32" spans="2:16" ht="21.75" customHeight="1">
      <c r="B32" s="116"/>
    </row>
    <row r="33" spans="8:18" ht="21.75" customHeight="1"/>
    <row r="34" spans="8:18" ht="21.75" customHeight="1"/>
    <row r="35" spans="8:18" ht="21.75" customHeight="1"/>
    <row r="36" spans="8:18" ht="21.75" customHeight="1"/>
    <row r="37" spans="8:18" ht="21.75" customHeight="1"/>
    <row r="38" spans="8:18">
      <c r="P38" s="91"/>
      <c r="Q38" s="91"/>
      <c r="R38" s="91"/>
    </row>
    <row r="39" spans="8:18">
      <c r="P39" s="117"/>
      <c r="Q39" s="117"/>
      <c r="R39" s="117"/>
    </row>
    <row r="40" spans="8:18">
      <c r="P40" s="117"/>
      <c r="Q40" s="117"/>
      <c r="R40" s="117"/>
    </row>
    <row r="41" spans="8:18">
      <c r="P41" s="118"/>
      <c r="Q41" s="91"/>
      <c r="R41" s="91"/>
    </row>
    <row r="42" spans="8:18">
      <c r="P42" s="119"/>
      <c r="Q42" s="91"/>
      <c r="R42" s="91"/>
    </row>
    <row r="43" spans="8:18">
      <c r="P43" s="117"/>
      <c r="Q43" s="91"/>
      <c r="R43" s="91"/>
    </row>
    <row r="44" spans="8:18">
      <c r="P44" s="117"/>
      <c r="Q44" s="91"/>
      <c r="R44" s="91"/>
    </row>
    <row r="46" spans="8:18">
      <c r="H46" s="120"/>
      <c r="I46" s="120"/>
    </row>
    <row r="47" spans="8:18">
      <c r="H47" s="120"/>
      <c r="I47" s="120"/>
    </row>
    <row r="48" spans="8:18">
      <c r="H48" s="120"/>
      <c r="I48" s="120"/>
    </row>
    <row r="49" spans="8:9">
      <c r="H49" s="120"/>
      <c r="I49" s="120"/>
    </row>
    <row r="50" spans="8:9">
      <c r="H50" s="120"/>
      <c r="I50" s="120"/>
    </row>
    <row r="51" spans="8:9">
      <c r="H51" s="120"/>
      <c r="I51" s="120"/>
    </row>
  </sheetData>
  <protectedRanges>
    <protectedRange algorithmName="SHA-512" hashValue="mTppFx5rn5S5UUYI52cU/RhkhHP5GFagaeFmSTOI8L4vSd2AKg9s85KiPaa4hb1rQG9uY4jBkb0IvvEJ+gfpcw==" saltValue="0a2ZzoneM9BgZ0lcfOZggw==" spinCount="100000" sqref="C9:F9 C15:C16" name="範囲1"/>
  </protectedRanges>
  <mergeCells count="21">
    <mergeCell ref="I6:J6"/>
    <mergeCell ref="C14:G14"/>
    <mergeCell ref="G1:I2"/>
    <mergeCell ref="C4:G4"/>
    <mergeCell ref="I4:J4"/>
    <mergeCell ref="C5:G5"/>
    <mergeCell ref="I5:J5"/>
    <mergeCell ref="C8:G8"/>
    <mergeCell ref="I8:J8"/>
    <mergeCell ref="C11:G11"/>
    <mergeCell ref="C13:G13"/>
    <mergeCell ref="C10:G10"/>
    <mergeCell ref="C7:G7"/>
    <mergeCell ref="D22:G22"/>
    <mergeCell ref="C15:G15"/>
    <mergeCell ref="C17:G17"/>
    <mergeCell ref="C6:G6"/>
    <mergeCell ref="C16:D16"/>
    <mergeCell ref="D12:F12"/>
    <mergeCell ref="C9:D9"/>
    <mergeCell ref="E9:G9"/>
  </mergeCells>
  <phoneticPr fontId="2"/>
  <conditionalFormatting sqref="C4:G6 C7 C8:G8 C10:G11 D12 C17">
    <cfRule type="containsBlanks" dxfId="31" priority="6">
      <formula>LEN(TRIM(C4))=0</formula>
    </cfRule>
  </conditionalFormatting>
  <conditionalFormatting sqref="C13:G14">
    <cfRule type="containsBlanks" dxfId="30" priority="7">
      <formula>LEN(TRIM(C13))=0</formula>
    </cfRule>
  </conditionalFormatting>
  <conditionalFormatting sqref="E9:G9">
    <cfRule type="containsBlanks" dxfId="29" priority="1">
      <formula>LEN(TRIM(E9))=0</formula>
    </cfRule>
  </conditionalFormatting>
  <conditionalFormatting sqref="F16">
    <cfRule type="containsBlanks" dxfId="28" priority="8">
      <formula>LEN(TRIM(F16))=0</formula>
    </cfRule>
  </conditionalFormatting>
  <dataValidations count="3">
    <dataValidation type="whole" operator="greaterThanOrEqual" allowBlank="1" showInputMessage="1" showErrorMessage="1" error="数字を入力してください。" sqref="C17:G17" xr:uid="{00000000-0002-0000-0100-000000000000}">
      <formula1>1</formula1>
    </dataValidation>
    <dataValidation type="list" allowBlank="1" showInputMessage="1" showErrorMessage="1" sqref="I65528 WVQ983032 WLU983032 WBY983032 VSC983032 VIG983032 UYK983032 UOO983032 UES983032 TUW983032 TLA983032 TBE983032 SRI983032 SHM983032 RXQ983032 RNU983032 RDY983032 QUC983032 QKG983032 QAK983032 PQO983032 PGS983032 OWW983032 ONA983032 ODE983032 NTI983032 NJM983032 MZQ983032 MPU983032 MFY983032 LWC983032 LMG983032 LCK983032 KSO983032 KIS983032 JYW983032 JPA983032 JFE983032 IVI983032 ILM983032 IBQ983032 HRU983032 HHY983032 GYC983032 GOG983032 GEK983032 FUO983032 FKS983032 FAW983032 ERA983032 EHE983032 DXI983032 DNM983032 DDQ983032 CTU983032 CJY983032 CAC983032 BQG983032 BGK983032 AWO983032 AMS983032 ACW983032 TA983032 JE983032 I983032 WVQ917496 WLU917496 WBY917496 VSC917496 VIG917496 UYK917496 UOO917496 UES917496 TUW917496 TLA917496 TBE917496 SRI917496 SHM917496 RXQ917496 RNU917496 RDY917496 QUC917496 QKG917496 QAK917496 PQO917496 PGS917496 OWW917496 ONA917496 ODE917496 NTI917496 NJM917496 MZQ917496 MPU917496 MFY917496 LWC917496 LMG917496 LCK917496 KSO917496 KIS917496 JYW917496 JPA917496 JFE917496 IVI917496 ILM917496 IBQ917496 HRU917496 HHY917496 GYC917496 GOG917496 GEK917496 FUO917496 FKS917496 FAW917496 ERA917496 EHE917496 DXI917496 DNM917496 DDQ917496 CTU917496 CJY917496 CAC917496 BQG917496 BGK917496 AWO917496 AMS917496 ACW917496 TA917496 JE917496 I917496 WVQ851960 WLU851960 WBY851960 VSC851960 VIG851960 UYK851960 UOO851960 UES851960 TUW851960 TLA851960 TBE851960 SRI851960 SHM851960 RXQ851960 RNU851960 RDY851960 QUC851960 QKG851960 QAK851960 PQO851960 PGS851960 OWW851960 ONA851960 ODE851960 NTI851960 NJM851960 MZQ851960 MPU851960 MFY851960 LWC851960 LMG851960 LCK851960 KSO851960 KIS851960 JYW851960 JPA851960 JFE851960 IVI851960 ILM851960 IBQ851960 HRU851960 HHY851960 GYC851960 GOG851960 GEK851960 FUO851960 FKS851960 FAW851960 ERA851960 EHE851960 DXI851960 DNM851960 DDQ851960 CTU851960 CJY851960 CAC851960 BQG851960 BGK851960 AWO851960 AMS851960 ACW851960 TA851960 JE851960 I851960 WVQ786424 WLU786424 WBY786424 VSC786424 VIG786424 UYK786424 UOO786424 UES786424 TUW786424 TLA786424 TBE786424 SRI786424 SHM786424 RXQ786424 RNU786424 RDY786424 QUC786424 QKG786424 QAK786424 PQO786424 PGS786424 OWW786424 ONA786424 ODE786424 NTI786424 NJM786424 MZQ786424 MPU786424 MFY786424 LWC786424 LMG786424 LCK786424 KSO786424 KIS786424 JYW786424 JPA786424 JFE786424 IVI786424 ILM786424 IBQ786424 HRU786424 HHY786424 GYC786424 GOG786424 GEK786424 FUO786424 FKS786424 FAW786424 ERA786424 EHE786424 DXI786424 DNM786424 DDQ786424 CTU786424 CJY786424 CAC786424 BQG786424 BGK786424 AWO786424 AMS786424 ACW786424 TA786424 JE786424 I786424 WVQ720888 WLU720888 WBY720888 VSC720888 VIG720888 UYK720888 UOO720888 UES720888 TUW720888 TLA720888 TBE720888 SRI720888 SHM720888 RXQ720888 RNU720888 RDY720888 QUC720888 QKG720888 QAK720888 PQO720888 PGS720888 OWW720888 ONA720888 ODE720888 NTI720888 NJM720888 MZQ720888 MPU720888 MFY720888 LWC720888 LMG720888 LCK720888 KSO720888 KIS720888 JYW720888 JPA720888 JFE720888 IVI720888 ILM720888 IBQ720888 HRU720888 HHY720888 GYC720888 GOG720888 GEK720888 FUO720888 FKS720888 FAW720888 ERA720888 EHE720888 DXI720888 DNM720888 DDQ720888 CTU720888 CJY720888 CAC720888 BQG720888 BGK720888 AWO720888 AMS720888 ACW720888 TA720888 JE720888 I720888 WVQ655352 WLU655352 WBY655352 VSC655352 VIG655352 UYK655352 UOO655352 UES655352 TUW655352 TLA655352 TBE655352 SRI655352 SHM655352 RXQ655352 RNU655352 RDY655352 QUC655352 QKG655352 QAK655352 PQO655352 PGS655352 OWW655352 ONA655352 ODE655352 NTI655352 NJM655352 MZQ655352 MPU655352 MFY655352 LWC655352 LMG655352 LCK655352 KSO655352 KIS655352 JYW655352 JPA655352 JFE655352 IVI655352 ILM655352 IBQ655352 HRU655352 HHY655352 GYC655352 GOG655352 GEK655352 FUO655352 FKS655352 FAW655352 ERA655352 EHE655352 DXI655352 DNM655352 DDQ655352 CTU655352 CJY655352 CAC655352 BQG655352 BGK655352 AWO655352 AMS655352 ACW655352 TA655352 JE655352 I655352 WVQ589816 WLU589816 WBY589816 VSC589816 VIG589816 UYK589816 UOO589816 UES589816 TUW589816 TLA589816 TBE589816 SRI589816 SHM589816 RXQ589816 RNU589816 RDY589816 QUC589816 QKG589816 QAK589816 PQO589816 PGS589816 OWW589816 ONA589816 ODE589816 NTI589816 NJM589816 MZQ589816 MPU589816 MFY589816 LWC589816 LMG589816 LCK589816 KSO589816 KIS589816 JYW589816 JPA589816 JFE589816 IVI589816 ILM589816 IBQ589816 HRU589816 HHY589816 GYC589816 GOG589816 GEK589816 FUO589816 FKS589816 FAW589816 ERA589816 EHE589816 DXI589816 DNM589816 DDQ589816 CTU589816 CJY589816 CAC589816 BQG589816 BGK589816 AWO589816 AMS589816 ACW589816 TA589816 JE589816 I589816 WVQ524280 WLU524280 WBY524280 VSC524280 VIG524280 UYK524280 UOO524280 UES524280 TUW524280 TLA524280 TBE524280 SRI524280 SHM524280 RXQ524280 RNU524280 RDY524280 QUC524280 QKG524280 QAK524280 PQO524280 PGS524280 OWW524280 ONA524280 ODE524280 NTI524280 NJM524280 MZQ524280 MPU524280 MFY524280 LWC524280 LMG524280 LCK524280 KSO524280 KIS524280 JYW524280 JPA524280 JFE524280 IVI524280 ILM524280 IBQ524280 HRU524280 HHY524280 GYC524280 GOG524280 GEK524280 FUO524280 FKS524280 FAW524280 ERA524280 EHE524280 DXI524280 DNM524280 DDQ524280 CTU524280 CJY524280 CAC524280 BQG524280 BGK524280 AWO524280 AMS524280 ACW524280 TA524280 JE524280 I524280 WVQ458744 WLU458744 WBY458744 VSC458744 VIG458744 UYK458744 UOO458744 UES458744 TUW458744 TLA458744 TBE458744 SRI458744 SHM458744 RXQ458744 RNU458744 RDY458744 QUC458744 QKG458744 QAK458744 PQO458744 PGS458744 OWW458744 ONA458744 ODE458744 NTI458744 NJM458744 MZQ458744 MPU458744 MFY458744 LWC458744 LMG458744 LCK458744 KSO458744 KIS458744 JYW458744 JPA458744 JFE458744 IVI458744 ILM458744 IBQ458744 HRU458744 HHY458744 GYC458744 GOG458744 GEK458744 FUO458744 FKS458744 FAW458744 ERA458744 EHE458744 DXI458744 DNM458744 DDQ458744 CTU458744 CJY458744 CAC458744 BQG458744 BGK458744 AWO458744 AMS458744 ACW458744 TA458744 JE458744 I458744 WVQ393208 WLU393208 WBY393208 VSC393208 VIG393208 UYK393208 UOO393208 UES393208 TUW393208 TLA393208 TBE393208 SRI393208 SHM393208 RXQ393208 RNU393208 RDY393208 QUC393208 QKG393208 QAK393208 PQO393208 PGS393208 OWW393208 ONA393208 ODE393208 NTI393208 NJM393208 MZQ393208 MPU393208 MFY393208 LWC393208 LMG393208 LCK393208 KSO393208 KIS393208 JYW393208 JPA393208 JFE393208 IVI393208 ILM393208 IBQ393208 HRU393208 HHY393208 GYC393208 GOG393208 GEK393208 FUO393208 FKS393208 FAW393208 ERA393208 EHE393208 DXI393208 DNM393208 DDQ393208 CTU393208 CJY393208 CAC393208 BQG393208 BGK393208 AWO393208 AMS393208 ACW393208 TA393208 JE393208 I393208 WVQ327672 WLU327672 WBY327672 VSC327672 VIG327672 UYK327672 UOO327672 UES327672 TUW327672 TLA327672 TBE327672 SRI327672 SHM327672 RXQ327672 RNU327672 RDY327672 QUC327672 QKG327672 QAK327672 PQO327672 PGS327672 OWW327672 ONA327672 ODE327672 NTI327672 NJM327672 MZQ327672 MPU327672 MFY327672 LWC327672 LMG327672 LCK327672 KSO327672 KIS327672 JYW327672 JPA327672 JFE327672 IVI327672 ILM327672 IBQ327672 HRU327672 HHY327672 GYC327672 GOG327672 GEK327672 FUO327672 FKS327672 FAW327672 ERA327672 EHE327672 DXI327672 DNM327672 DDQ327672 CTU327672 CJY327672 CAC327672 BQG327672 BGK327672 AWO327672 AMS327672 ACW327672 TA327672 JE327672 I327672 WVQ262136 WLU262136 WBY262136 VSC262136 VIG262136 UYK262136 UOO262136 UES262136 TUW262136 TLA262136 TBE262136 SRI262136 SHM262136 RXQ262136 RNU262136 RDY262136 QUC262136 QKG262136 QAK262136 PQO262136 PGS262136 OWW262136 ONA262136 ODE262136 NTI262136 NJM262136 MZQ262136 MPU262136 MFY262136 LWC262136 LMG262136 LCK262136 KSO262136 KIS262136 JYW262136 JPA262136 JFE262136 IVI262136 ILM262136 IBQ262136 HRU262136 HHY262136 GYC262136 GOG262136 GEK262136 FUO262136 FKS262136 FAW262136 ERA262136 EHE262136 DXI262136 DNM262136 DDQ262136 CTU262136 CJY262136 CAC262136 BQG262136 BGK262136 AWO262136 AMS262136 ACW262136 TA262136 JE262136 I262136 WVQ196600 WLU196600 WBY196600 VSC196600 VIG196600 UYK196600 UOO196600 UES196600 TUW196600 TLA196600 TBE196600 SRI196600 SHM196600 RXQ196600 RNU196600 RDY196600 QUC196600 QKG196600 QAK196600 PQO196600 PGS196600 OWW196600 ONA196600 ODE196600 NTI196600 NJM196600 MZQ196600 MPU196600 MFY196600 LWC196600 LMG196600 LCK196600 KSO196600 KIS196600 JYW196600 JPA196600 JFE196600 IVI196600 ILM196600 IBQ196600 HRU196600 HHY196600 GYC196600 GOG196600 GEK196600 FUO196600 FKS196600 FAW196600 ERA196600 EHE196600 DXI196600 DNM196600 DDQ196600 CTU196600 CJY196600 CAC196600 BQG196600 BGK196600 AWO196600 AMS196600 ACW196600 TA196600 JE196600 I196600 WVQ131064 WLU131064 WBY131064 VSC131064 VIG131064 UYK131064 UOO131064 UES131064 TUW131064 TLA131064 TBE131064 SRI131064 SHM131064 RXQ131064 RNU131064 RDY131064 QUC131064 QKG131064 QAK131064 PQO131064 PGS131064 OWW131064 ONA131064 ODE131064 NTI131064 NJM131064 MZQ131064 MPU131064 MFY131064 LWC131064 LMG131064 LCK131064 KSO131064 KIS131064 JYW131064 JPA131064 JFE131064 IVI131064 ILM131064 IBQ131064 HRU131064 HHY131064 GYC131064 GOG131064 GEK131064 FUO131064 FKS131064 FAW131064 ERA131064 EHE131064 DXI131064 DNM131064 DDQ131064 CTU131064 CJY131064 CAC131064 BQG131064 BGK131064 AWO131064 AMS131064 ACW131064 TA131064 JE131064 I131064 WVQ65528 WLU65528 WBY65528 VSC65528 VIG65528 UYK65528 UOO65528 UES65528 TUW65528 TLA65528 TBE65528 SRI65528 SHM65528 RXQ65528 RNU65528 RDY65528 QUC65528 QKG65528 QAK65528 PQO65528 PGS65528 OWW65528 ONA65528 ODE65528 NTI65528 NJM65528 MZQ65528 MPU65528 MFY65528 LWC65528 LMG65528 LCK65528 KSO65528 KIS65528 JYW65528 JPA65528 JFE65528 IVI65528 ILM65528 IBQ65528 HRU65528 HHY65528 GYC65528 GOG65528 GEK65528 FUO65528 FKS65528 FAW65528 ERA65528 EHE65528 DXI65528 DNM65528 DDQ65528 CTU65528 CJY65528 CAC65528 BQG65528 BGK65528 AWO65528 AMS65528 ACW65528 TA65528 JE65528" xr:uid="{00000000-0002-0000-0100-000001000000}">
      <formula1>#REF!</formula1>
    </dataValidation>
    <dataValidation type="list" allowBlank="1" showInputMessage="1" showErrorMessage="1" sqref="C14:G14" xr:uid="{00000000-0002-0000-0100-000002000000}">
      <formula1>"有,無"</formula1>
    </dataValidation>
  </dataValidations>
  <hyperlinks>
    <hyperlink ref="D23:G23" location="'【別紙概要】10%'!A1" display="仕入控除税額がある場合" xr:uid="{00000000-0004-0000-0100-000000000000}"/>
    <hyperlink ref="D21" location="'別紙様式３（様式４）'!A1" display="別紙様式３（別紙様式４）" xr:uid="{00000000-0004-0000-0100-000001000000}"/>
    <hyperlink ref="D24" location="'【別紙概要】課税売上割合95%以上'!Print_Area" display="仕入控除税額がある場合（課税売上95％以上かつ課税売上高5億円以下）" xr:uid="{00000000-0004-0000-0100-000002000000}"/>
    <hyperlink ref="D23" location="'【別紙概要】課税売上割合95％未満'!Print_Area" display="仕入控除税額がある場合（課税売上95％未満）" xr:uid="{00000000-0004-0000-0100-000003000000}"/>
    <hyperlink ref="D22:G22" location="【別紙概要】仕入控除税額がない場合!Print_Area" display="仕入控除税額がない場合" xr:uid="{00000000-0004-0000-0100-000004000000}"/>
  </hyperlinks>
  <pageMargins left="0.7" right="0.7" top="0.75" bottom="0.75" header="0.3" footer="0.3"/>
  <pageSetup paperSize="9" scale="84" fitToWidth="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入力補助!$B$25:$H$25</xm:f>
          </x14:formula1>
          <xm:sqref>C13:G13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showGridLines="0" view="pageBreakPreview" zoomScaleNormal="100" zoomScaleSheetLayoutView="100" workbookViewId="0">
      <selection activeCell="C5" sqref="C5"/>
    </sheetView>
  </sheetViews>
  <sheetFormatPr defaultColWidth="9" defaultRowHeight="13"/>
  <cols>
    <col min="1" max="1" width="3.36328125" style="2" customWidth="1"/>
    <col min="2" max="2" width="3.7265625" style="2" customWidth="1"/>
    <col min="3" max="3" width="5.81640625" style="2" customWidth="1"/>
    <col min="4" max="4" width="11.26953125" style="2" customWidth="1"/>
    <col min="5" max="5" width="1.26953125" style="2" customWidth="1"/>
    <col min="6" max="6" width="2.81640625" style="2" customWidth="1"/>
    <col min="7" max="7" width="10" style="2" customWidth="1"/>
    <col min="8" max="8" width="14.453125" style="2" customWidth="1"/>
    <col min="9" max="9" width="2.26953125" style="2" customWidth="1"/>
    <col min="10" max="10" width="12.1796875" style="2" customWidth="1"/>
    <col min="11" max="11" width="17.36328125" style="2" customWidth="1"/>
    <col min="12" max="12" width="2.7265625" style="2" customWidth="1"/>
    <col min="13" max="13" width="2" style="2" customWidth="1"/>
    <col min="14" max="14" width="9" style="2"/>
    <col min="15" max="15" width="15" style="2" bestFit="1" customWidth="1"/>
    <col min="16" max="16384" width="9" style="2"/>
  </cols>
  <sheetData>
    <row r="1" spans="1:15" ht="16.5" customHeight="1">
      <c r="B1" s="225" t="str">
        <f>IF(入力シート!C13="病院内保育所運営費補助金","別紙様式４","別紙様式３")</f>
        <v>別紙様式３</v>
      </c>
      <c r="C1" s="225"/>
      <c r="D1" s="29" t="str">
        <f>IF(入力シート!C13&gt;0,"("&amp;入力シート!C13&amp;")","")</f>
        <v/>
      </c>
    </row>
    <row r="2" spans="1:15" ht="17.25" customHeight="1"/>
    <row r="3" spans="1:15" ht="23.25" customHeight="1">
      <c r="K3" s="33" t="s">
        <v>3</v>
      </c>
      <c r="L3" s="17"/>
      <c r="M3" s="17"/>
    </row>
    <row r="4" spans="1:15" ht="23.25" customHeight="1">
      <c r="K4" s="34" t="str">
        <f>IF(入力シート!C4&gt;0,TEXT(入力シート!C4,"ggge年m月d日"),"")</f>
        <v/>
      </c>
      <c r="L4" s="32"/>
      <c r="M4" s="16"/>
    </row>
    <row r="5" spans="1:15" ht="25.5" customHeight="1"/>
    <row r="6" spans="1:15" ht="16.5" customHeight="1">
      <c r="A6" s="3" t="s">
        <v>23</v>
      </c>
    </row>
    <row r="7" spans="1:15" ht="16.5" customHeight="1">
      <c r="A7" s="3"/>
    </row>
    <row r="8" spans="1:15" ht="16.5" customHeight="1">
      <c r="A8" s="4"/>
    </row>
    <row r="9" spans="1:15" ht="16.5" customHeight="1">
      <c r="H9" s="228" t="s">
        <v>101</v>
      </c>
      <c r="I9" s="27"/>
      <c r="J9" s="230" t="str">
        <f>IF(入力シート!C6&gt;0,入力シート!C6,"")</f>
        <v/>
      </c>
      <c r="K9" s="230"/>
      <c r="L9" s="26"/>
      <c r="M9" s="26"/>
    </row>
    <row r="10" spans="1:15" ht="16.5" customHeight="1">
      <c r="H10" s="228"/>
      <c r="I10" s="5"/>
      <c r="J10" s="230"/>
      <c r="K10" s="230"/>
      <c r="L10" s="26"/>
      <c r="M10" s="26"/>
    </row>
    <row r="11" spans="1:15" ht="16.5" customHeight="1">
      <c r="H11" s="228" t="s">
        <v>4</v>
      </c>
      <c r="I11" s="27"/>
      <c r="J11" s="230" t="str">
        <f>IF(入力シート!C5&gt;0,入力シート!C5,"")</f>
        <v/>
      </c>
      <c r="K11" s="230"/>
      <c r="M11" s="7"/>
    </row>
    <row r="12" spans="1:15" ht="16.5" customHeight="1">
      <c r="H12" s="228"/>
      <c r="I12" s="27"/>
      <c r="J12" s="230"/>
      <c r="K12" s="230"/>
      <c r="M12" s="7"/>
    </row>
    <row r="13" spans="1:15" ht="16.5" customHeight="1">
      <c r="H13" s="5"/>
      <c r="I13" s="5"/>
      <c r="J13" s="231" t="str">
        <f>IF(入力シート!C7&gt;0,入力シート!C7&amp;"　"&amp;入力シート!C8,"")</f>
        <v/>
      </c>
      <c r="K13" s="231"/>
      <c r="L13" s="6"/>
      <c r="M13" s="7"/>
    </row>
    <row r="14" spans="1:15" ht="16.5" customHeight="1">
      <c r="A14" s="4"/>
      <c r="J14" s="123"/>
      <c r="K14" s="123"/>
      <c r="O14" s="28"/>
    </row>
    <row r="15" spans="1:15" ht="16.5" customHeight="1">
      <c r="A15" s="229" t="str">
        <f>入力シート!C12&amp;入力シート!D12&amp;入力シート!G12&amp;"消費税及び地方消費税仕入控除税額の報告について"</f>
        <v>令和年度消費税及び地方消費税仕入控除税額の報告について</v>
      </c>
      <c r="B15" s="229"/>
      <c r="C15" s="229"/>
      <c r="D15" s="229"/>
      <c r="E15" s="229"/>
      <c r="F15" s="229"/>
      <c r="G15" s="229"/>
      <c r="H15" s="229"/>
      <c r="I15" s="229"/>
      <c r="J15" s="229"/>
      <c r="K15" s="229"/>
      <c r="L15" s="229"/>
      <c r="M15" s="229"/>
      <c r="O15" s="123"/>
    </row>
    <row r="16" spans="1:15" ht="16" customHeight="1"/>
    <row r="17" spans="1:13" ht="26.25" customHeight="1">
      <c r="A17" s="230" t="str">
        <f>IF(入力シート!C4&gt;0,"　"&amp;TEXT(入力シート!C15,"ggge年m月d日")&amp;"付け "&amp;入力シート!$C$16&amp;" "&amp;IF(入力シート!$F$16="","",入力シート!$E$16)&amp;入力シート!$F$16&amp;"号で交付決定を受けました"&amp;入力シート!C13&amp;"について、下記のとおり報告します。"," ")</f>
        <v xml:space="preserve"> </v>
      </c>
      <c r="B17" s="230"/>
      <c r="C17" s="230"/>
      <c r="D17" s="230"/>
      <c r="E17" s="230"/>
      <c r="F17" s="230"/>
      <c r="G17" s="230"/>
      <c r="H17" s="230"/>
      <c r="I17" s="230"/>
      <c r="J17" s="230"/>
      <c r="K17" s="230"/>
      <c r="L17" s="26"/>
      <c r="M17" s="26"/>
    </row>
    <row r="18" spans="1:13" ht="16" customHeight="1">
      <c r="A18" s="230"/>
      <c r="B18" s="230"/>
      <c r="C18" s="230"/>
      <c r="D18" s="230"/>
      <c r="E18" s="230"/>
      <c r="F18" s="230"/>
      <c r="G18" s="230"/>
      <c r="H18" s="230"/>
      <c r="I18" s="230"/>
      <c r="J18" s="230"/>
      <c r="K18" s="230"/>
      <c r="L18" s="26"/>
      <c r="M18" s="26"/>
    </row>
    <row r="19" spans="1:13" ht="17.25" customHeight="1">
      <c r="A19" s="228" t="s">
        <v>1</v>
      </c>
      <c r="B19" s="228"/>
      <c r="C19" s="228"/>
      <c r="D19" s="228"/>
      <c r="E19" s="228"/>
      <c r="F19" s="228"/>
      <c r="G19" s="228"/>
      <c r="H19" s="228"/>
      <c r="I19" s="228"/>
      <c r="J19" s="228"/>
      <c r="K19" s="228"/>
      <c r="L19" s="228"/>
      <c r="M19" s="228"/>
    </row>
    <row r="20" spans="1:13" ht="16.5" customHeight="1">
      <c r="A20" s="4"/>
    </row>
    <row r="21" spans="1:13" ht="17.25" customHeight="1">
      <c r="A21" s="86">
        <v>1</v>
      </c>
      <c r="B21" s="1" t="s">
        <v>5</v>
      </c>
      <c r="C21" s="1"/>
      <c r="D21" s="8"/>
      <c r="E21" s="8"/>
      <c r="F21" s="8"/>
      <c r="G21" s="8"/>
      <c r="H21" s="8"/>
      <c r="I21" s="8"/>
      <c r="J21" s="9"/>
      <c r="K21" s="18"/>
      <c r="L21" s="8"/>
      <c r="M21" s="8"/>
    </row>
    <row r="22" spans="1:13" ht="17.25" customHeight="1">
      <c r="A22" s="86"/>
      <c r="B22" s="1" t="s">
        <v>2</v>
      </c>
      <c r="C22" s="232" t="str">
        <f>IF(入力シート!C17&gt;0,入力シート!C17,"")</f>
        <v/>
      </c>
      <c r="D22" s="232"/>
      <c r="E22" s="30"/>
      <c r="F22" s="8" t="s">
        <v>0</v>
      </c>
      <c r="G22" s="8"/>
      <c r="H22" s="8"/>
      <c r="I22" s="8"/>
      <c r="J22" s="9"/>
      <c r="K22" s="18"/>
      <c r="L22" s="8"/>
      <c r="M22" s="8"/>
    </row>
    <row r="23" spans="1:13" ht="15" customHeight="1">
      <c r="A23" s="86"/>
      <c r="B23" s="20"/>
      <c r="C23" s="20"/>
      <c r="D23" s="21"/>
      <c r="E23" s="21"/>
      <c r="F23" s="21"/>
      <c r="G23" s="21"/>
      <c r="H23" s="21"/>
      <c r="I23" s="21"/>
      <c r="J23" s="21"/>
      <c r="K23" s="21"/>
      <c r="L23" s="21"/>
      <c r="M23" s="8"/>
    </row>
    <row r="24" spans="1:13" ht="17.25" customHeight="1">
      <c r="A24" s="86">
        <v>2</v>
      </c>
      <c r="B24" s="20" t="s">
        <v>6</v>
      </c>
      <c r="C24" s="20"/>
      <c r="D24" s="23"/>
      <c r="E24" s="23"/>
      <c r="F24" s="23"/>
      <c r="G24" s="23"/>
      <c r="H24" s="23"/>
      <c r="I24" s="23"/>
      <c r="J24" s="9"/>
      <c r="K24" s="22"/>
      <c r="L24" s="8"/>
      <c r="M24" s="8"/>
    </row>
    <row r="25" spans="1:13" ht="17.25" customHeight="1">
      <c r="A25" s="86"/>
      <c r="B25" s="1" t="s">
        <v>2</v>
      </c>
      <c r="C25" s="233" t="str">
        <f>IF(入力シート!C17&gt;0,計算補助!J5,"")</f>
        <v/>
      </c>
      <c r="D25" s="233"/>
      <c r="E25" s="31"/>
      <c r="F25" s="8" t="s">
        <v>0</v>
      </c>
      <c r="G25" s="8"/>
      <c r="H25" s="14"/>
      <c r="I25" s="14"/>
      <c r="J25" s="9"/>
      <c r="K25" s="15"/>
      <c r="L25" s="8"/>
      <c r="M25" s="8"/>
    </row>
    <row r="26" spans="1:13" ht="16.5" customHeight="1">
      <c r="A26" s="86"/>
      <c r="B26" s="1"/>
      <c r="C26" s="1"/>
      <c r="D26" s="9"/>
      <c r="E26" s="19"/>
      <c r="F26" s="8"/>
      <c r="G26" s="8"/>
      <c r="H26" s="14"/>
      <c r="I26" s="14"/>
      <c r="J26" s="9"/>
      <c r="K26" s="15"/>
      <c r="L26" s="8"/>
      <c r="M26" s="8"/>
    </row>
    <row r="27" spans="1:13" ht="17.25" customHeight="1">
      <c r="A27" s="10">
        <v>3</v>
      </c>
      <c r="B27" s="230" t="s">
        <v>7</v>
      </c>
      <c r="C27" s="230"/>
      <c r="D27" s="234"/>
      <c r="E27" s="234"/>
      <c r="F27" s="234"/>
      <c r="G27" s="234"/>
      <c r="H27" s="234"/>
      <c r="I27" s="14"/>
      <c r="J27" s="9"/>
      <c r="K27" s="24"/>
      <c r="L27" s="8"/>
      <c r="M27" s="11"/>
    </row>
    <row r="28" spans="1:13" ht="16.5" customHeight="1">
      <c r="A28" s="10"/>
      <c r="B28" s="226"/>
      <c r="C28" s="226"/>
      <c r="D28" s="227"/>
      <c r="E28" s="227"/>
      <c r="F28" s="227"/>
      <c r="G28" s="227"/>
      <c r="H28" s="227"/>
      <c r="I28" s="12"/>
      <c r="J28" s="9"/>
      <c r="K28" s="24"/>
      <c r="L28" s="8"/>
      <c r="M28" s="11"/>
    </row>
    <row r="29" spans="1:13" ht="15.75" customHeight="1"/>
    <row r="30" spans="1:13" s="8" customFormat="1" ht="15.75" customHeight="1">
      <c r="A30" s="9"/>
      <c r="B30" s="13"/>
      <c r="C30" s="13"/>
      <c r="E30" s="13"/>
      <c r="F30" s="9"/>
      <c r="G30" s="19"/>
      <c r="H30" s="9"/>
      <c r="I30" s="19"/>
      <c r="J30" s="9"/>
    </row>
    <row r="31" spans="1:13" ht="15.75" customHeight="1"/>
  </sheetData>
  <mergeCells count="13">
    <mergeCell ref="B1:C1"/>
    <mergeCell ref="B28:H28"/>
    <mergeCell ref="A19:M19"/>
    <mergeCell ref="A15:M15"/>
    <mergeCell ref="J9:K10"/>
    <mergeCell ref="J11:K12"/>
    <mergeCell ref="J13:K13"/>
    <mergeCell ref="A17:K18"/>
    <mergeCell ref="C22:D22"/>
    <mergeCell ref="C25:D25"/>
    <mergeCell ref="B27:H27"/>
    <mergeCell ref="H11:H12"/>
    <mergeCell ref="H9:H10"/>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showZeros="0" view="pageBreakPreview" zoomScaleNormal="100" zoomScaleSheetLayoutView="100" workbookViewId="0">
      <selection activeCell="G14" sqref="G14"/>
    </sheetView>
  </sheetViews>
  <sheetFormatPr defaultRowHeight="14"/>
  <cols>
    <col min="1" max="1" width="3.1796875" style="45" customWidth="1"/>
    <col min="2" max="2" width="2.1796875" style="45" customWidth="1"/>
    <col min="3" max="8" width="13.1796875" style="45" customWidth="1"/>
    <col min="9" max="9" width="13.1796875" style="44" customWidth="1"/>
    <col min="10" max="10" width="15.36328125" style="44" bestFit="1" customWidth="1"/>
    <col min="11" max="16" width="9" style="44"/>
    <col min="17" max="256" width="9" style="45"/>
    <col min="257" max="257" width="3.1796875" style="45" customWidth="1"/>
    <col min="258" max="258" width="2.1796875" style="45" customWidth="1"/>
    <col min="259" max="265" width="13.1796875" style="45" customWidth="1"/>
    <col min="266" max="266" width="15.36328125" style="45" bestFit="1" customWidth="1"/>
    <col min="267" max="512" width="9" style="45"/>
    <col min="513" max="513" width="3.1796875" style="45" customWidth="1"/>
    <col min="514" max="514" width="2.1796875" style="45" customWidth="1"/>
    <col min="515" max="521" width="13.1796875" style="45" customWidth="1"/>
    <col min="522" max="522" width="15.36328125" style="45" bestFit="1" customWidth="1"/>
    <col min="523" max="768" width="9" style="45"/>
    <col min="769" max="769" width="3.1796875" style="45" customWidth="1"/>
    <col min="770" max="770" width="2.1796875" style="45" customWidth="1"/>
    <col min="771" max="777" width="13.1796875" style="45" customWidth="1"/>
    <col min="778" max="778" width="15.36328125" style="45" bestFit="1" customWidth="1"/>
    <col min="779" max="1024" width="9" style="45"/>
    <col min="1025" max="1025" width="3.1796875" style="45" customWidth="1"/>
    <col min="1026" max="1026" width="2.1796875" style="45" customWidth="1"/>
    <col min="1027" max="1033" width="13.1796875" style="45" customWidth="1"/>
    <col min="1034" max="1034" width="15.36328125" style="45" bestFit="1" customWidth="1"/>
    <col min="1035" max="1280" width="9" style="45"/>
    <col min="1281" max="1281" width="3.1796875" style="45" customWidth="1"/>
    <col min="1282" max="1282" width="2.1796875" style="45" customWidth="1"/>
    <col min="1283" max="1289" width="13.1796875" style="45" customWidth="1"/>
    <col min="1290" max="1290" width="15.36328125" style="45" bestFit="1" customWidth="1"/>
    <col min="1291" max="1536" width="9" style="45"/>
    <col min="1537" max="1537" width="3.1796875" style="45" customWidth="1"/>
    <col min="1538" max="1538" width="2.1796875" style="45" customWidth="1"/>
    <col min="1539" max="1545" width="13.1796875" style="45" customWidth="1"/>
    <col min="1546" max="1546" width="15.36328125" style="45" bestFit="1" customWidth="1"/>
    <col min="1547" max="1792" width="9" style="45"/>
    <col min="1793" max="1793" width="3.1796875" style="45" customWidth="1"/>
    <col min="1794" max="1794" width="2.1796875" style="45" customWidth="1"/>
    <col min="1795" max="1801" width="13.1796875" style="45" customWidth="1"/>
    <col min="1802" max="1802" width="15.36328125" style="45" bestFit="1" customWidth="1"/>
    <col min="1803" max="2048" width="9" style="45"/>
    <col min="2049" max="2049" width="3.1796875" style="45" customWidth="1"/>
    <col min="2050" max="2050" width="2.1796875" style="45" customWidth="1"/>
    <col min="2051" max="2057" width="13.1796875" style="45" customWidth="1"/>
    <col min="2058" max="2058" width="15.36328125" style="45" bestFit="1" customWidth="1"/>
    <col min="2059" max="2304" width="9" style="45"/>
    <col min="2305" max="2305" width="3.1796875" style="45" customWidth="1"/>
    <col min="2306" max="2306" width="2.1796875" style="45" customWidth="1"/>
    <col min="2307" max="2313" width="13.1796875" style="45" customWidth="1"/>
    <col min="2314" max="2314" width="15.36328125" style="45" bestFit="1" customWidth="1"/>
    <col min="2315" max="2560" width="9" style="45"/>
    <col min="2561" max="2561" width="3.1796875" style="45" customWidth="1"/>
    <col min="2562" max="2562" width="2.1796875" style="45" customWidth="1"/>
    <col min="2563" max="2569" width="13.1796875" style="45" customWidth="1"/>
    <col min="2570" max="2570" width="15.36328125" style="45" bestFit="1" customWidth="1"/>
    <col min="2571" max="2816" width="9" style="45"/>
    <col min="2817" max="2817" width="3.1796875" style="45" customWidth="1"/>
    <col min="2818" max="2818" width="2.1796875" style="45" customWidth="1"/>
    <col min="2819" max="2825" width="13.1796875" style="45" customWidth="1"/>
    <col min="2826" max="2826" width="15.36328125" style="45" bestFit="1" customWidth="1"/>
    <col min="2827" max="3072" width="9" style="45"/>
    <col min="3073" max="3073" width="3.1796875" style="45" customWidth="1"/>
    <col min="3074" max="3074" width="2.1796875" style="45" customWidth="1"/>
    <col min="3075" max="3081" width="13.1796875" style="45" customWidth="1"/>
    <col min="3082" max="3082" width="15.36328125" style="45" bestFit="1" customWidth="1"/>
    <col min="3083" max="3328" width="9" style="45"/>
    <col min="3329" max="3329" width="3.1796875" style="45" customWidth="1"/>
    <col min="3330" max="3330" width="2.1796875" style="45" customWidth="1"/>
    <col min="3331" max="3337" width="13.1796875" style="45" customWidth="1"/>
    <col min="3338" max="3338" width="15.36328125" style="45" bestFit="1" customWidth="1"/>
    <col min="3339" max="3584" width="9" style="45"/>
    <col min="3585" max="3585" width="3.1796875" style="45" customWidth="1"/>
    <col min="3586" max="3586" width="2.1796875" style="45" customWidth="1"/>
    <col min="3587" max="3593" width="13.1796875" style="45" customWidth="1"/>
    <col min="3594" max="3594" width="15.36328125" style="45" bestFit="1" customWidth="1"/>
    <col min="3595" max="3840" width="9" style="45"/>
    <col min="3841" max="3841" width="3.1796875" style="45" customWidth="1"/>
    <col min="3842" max="3842" width="2.1796875" style="45" customWidth="1"/>
    <col min="3843" max="3849" width="13.1796875" style="45" customWidth="1"/>
    <col min="3850" max="3850" width="15.36328125" style="45" bestFit="1" customWidth="1"/>
    <col min="3851" max="4096" width="9" style="45"/>
    <col min="4097" max="4097" width="3.1796875" style="45" customWidth="1"/>
    <col min="4098" max="4098" width="2.1796875" style="45" customWidth="1"/>
    <col min="4099" max="4105" width="13.1796875" style="45" customWidth="1"/>
    <col min="4106" max="4106" width="15.36328125" style="45" bestFit="1" customWidth="1"/>
    <col min="4107" max="4352" width="9" style="45"/>
    <col min="4353" max="4353" width="3.1796875" style="45" customWidth="1"/>
    <col min="4354" max="4354" width="2.1796875" style="45" customWidth="1"/>
    <col min="4355" max="4361" width="13.1796875" style="45" customWidth="1"/>
    <col min="4362" max="4362" width="15.36328125" style="45" bestFit="1" customWidth="1"/>
    <col min="4363" max="4608" width="9" style="45"/>
    <col min="4609" max="4609" width="3.1796875" style="45" customWidth="1"/>
    <col min="4610" max="4610" width="2.1796875" style="45" customWidth="1"/>
    <col min="4611" max="4617" width="13.1796875" style="45" customWidth="1"/>
    <col min="4618" max="4618" width="15.36328125" style="45" bestFit="1" customWidth="1"/>
    <col min="4619" max="4864" width="9" style="45"/>
    <col min="4865" max="4865" width="3.1796875" style="45" customWidth="1"/>
    <col min="4866" max="4866" width="2.1796875" style="45" customWidth="1"/>
    <col min="4867" max="4873" width="13.1796875" style="45" customWidth="1"/>
    <col min="4874" max="4874" width="15.36328125" style="45" bestFit="1" customWidth="1"/>
    <col min="4875" max="5120" width="9" style="45"/>
    <col min="5121" max="5121" width="3.1796875" style="45" customWidth="1"/>
    <col min="5122" max="5122" width="2.1796875" style="45" customWidth="1"/>
    <col min="5123" max="5129" width="13.1796875" style="45" customWidth="1"/>
    <col min="5130" max="5130" width="15.36328125" style="45" bestFit="1" customWidth="1"/>
    <col min="5131" max="5376" width="9" style="45"/>
    <col min="5377" max="5377" width="3.1796875" style="45" customWidth="1"/>
    <col min="5378" max="5378" width="2.1796875" style="45" customWidth="1"/>
    <col min="5379" max="5385" width="13.1796875" style="45" customWidth="1"/>
    <col min="5386" max="5386" width="15.36328125" style="45" bestFit="1" customWidth="1"/>
    <col min="5387" max="5632" width="9" style="45"/>
    <col min="5633" max="5633" width="3.1796875" style="45" customWidth="1"/>
    <col min="5634" max="5634" width="2.1796875" style="45" customWidth="1"/>
    <col min="5635" max="5641" width="13.1796875" style="45" customWidth="1"/>
    <col min="5642" max="5642" width="15.36328125" style="45" bestFit="1" customWidth="1"/>
    <col min="5643" max="5888" width="9" style="45"/>
    <col min="5889" max="5889" width="3.1796875" style="45" customWidth="1"/>
    <col min="5890" max="5890" width="2.1796875" style="45" customWidth="1"/>
    <col min="5891" max="5897" width="13.1796875" style="45" customWidth="1"/>
    <col min="5898" max="5898" width="15.36328125" style="45" bestFit="1" customWidth="1"/>
    <col min="5899" max="6144" width="9" style="45"/>
    <col min="6145" max="6145" width="3.1796875" style="45" customWidth="1"/>
    <col min="6146" max="6146" width="2.1796875" style="45" customWidth="1"/>
    <col min="6147" max="6153" width="13.1796875" style="45" customWidth="1"/>
    <col min="6154" max="6154" width="15.36328125" style="45" bestFit="1" customWidth="1"/>
    <col min="6155" max="6400" width="9" style="45"/>
    <col min="6401" max="6401" width="3.1796875" style="45" customWidth="1"/>
    <col min="6402" max="6402" width="2.1796875" style="45" customWidth="1"/>
    <col min="6403" max="6409" width="13.1796875" style="45" customWidth="1"/>
    <col min="6410" max="6410" width="15.36328125" style="45" bestFit="1" customWidth="1"/>
    <col min="6411" max="6656" width="9" style="45"/>
    <col min="6657" max="6657" width="3.1796875" style="45" customWidth="1"/>
    <col min="6658" max="6658" width="2.1796875" style="45" customWidth="1"/>
    <col min="6659" max="6665" width="13.1796875" style="45" customWidth="1"/>
    <col min="6666" max="6666" width="15.36328125" style="45" bestFit="1" customWidth="1"/>
    <col min="6667" max="6912" width="9" style="45"/>
    <col min="6913" max="6913" width="3.1796875" style="45" customWidth="1"/>
    <col min="6914" max="6914" width="2.1796875" style="45" customWidth="1"/>
    <col min="6915" max="6921" width="13.1796875" style="45" customWidth="1"/>
    <col min="6922" max="6922" width="15.36328125" style="45" bestFit="1" customWidth="1"/>
    <col min="6923" max="7168" width="9" style="45"/>
    <col min="7169" max="7169" width="3.1796875" style="45" customWidth="1"/>
    <col min="7170" max="7170" width="2.1796875" style="45" customWidth="1"/>
    <col min="7171" max="7177" width="13.1796875" style="45" customWidth="1"/>
    <col min="7178" max="7178" width="15.36328125" style="45" bestFit="1" customWidth="1"/>
    <col min="7179" max="7424" width="9" style="45"/>
    <col min="7425" max="7425" width="3.1796875" style="45" customWidth="1"/>
    <col min="7426" max="7426" width="2.1796875" style="45" customWidth="1"/>
    <col min="7427" max="7433" width="13.1796875" style="45" customWidth="1"/>
    <col min="7434" max="7434" width="15.36328125" style="45" bestFit="1" customWidth="1"/>
    <col min="7435" max="7680" width="9" style="45"/>
    <col min="7681" max="7681" width="3.1796875" style="45" customWidth="1"/>
    <col min="7682" max="7682" width="2.1796875" style="45" customWidth="1"/>
    <col min="7683" max="7689" width="13.1796875" style="45" customWidth="1"/>
    <col min="7690" max="7690" width="15.36328125" style="45" bestFit="1" customWidth="1"/>
    <col min="7691" max="7936" width="9" style="45"/>
    <col min="7937" max="7937" width="3.1796875" style="45" customWidth="1"/>
    <col min="7938" max="7938" width="2.1796875" style="45" customWidth="1"/>
    <col min="7939" max="7945" width="13.1796875" style="45" customWidth="1"/>
    <col min="7946" max="7946" width="15.36328125" style="45" bestFit="1" customWidth="1"/>
    <col min="7947" max="8192" width="9" style="45"/>
    <col min="8193" max="8193" width="3.1796875" style="45" customWidth="1"/>
    <col min="8194" max="8194" width="2.1796875" style="45" customWidth="1"/>
    <col min="8195" max="8201" width="13.1796875" style="45" customWidth="1"/>
    <col min="8202" max="8202" width="15.36328125" style="45" bestFit="1" customWidth="1"/>
    <col min="8203" max="8448" width="9" style="45"/>
    <col min="8449" max="8449" width="3.1796875" style="45" customWidth="1"/>
    <col min="8450" max="8450" width="2.1796875" style="45" customWidth="1"/>
    <col min="8451" max="8457" width="13.1796875" style="45" customWidth="1"/>
    <col min="8458" max="8458" width="15.36328125" style="45" bestFit="1" customWidth="1"/>
    <col min="8459" max="8704" width="9" style="45"/>
    <col min="8705" max="8705" width="3.1796875" style="45" customWidth="1"/>
    <col min="8706" max="8706" width="2.1796875" style="45" customWidth="1"/>
    <col min="8707" max="8713" width="13.1796875" style="45" customWidth="1"/>
    <col min="8714" max="8714" width="15.36328125" style="45" bestFit="1" customWidth="1"/>
    <col min="8715" max="8960" width="9" style="45"/>
    <col min="8961" max="8961" width="3.1796875" style="45" customWidth="1"/>
    <col min="8962" max="8962" width="2.1796875" style="45" customWidth="1"/>
    <col min="8963" max="8969" width="13.1796875" style="45" customWidth="1"/>
    <col min="8970" max="8970" width="15.36328125" style="45" bestFit="1" customWidth="1"/>
    <col min="8971" max="9216" width="9" style="45"/>
    <col min="9217" max="9217" width="3.1796875" style="45" customWidth="1"/>
    <col min="9218" max="9218" width="2.1796875" style="45" customWidth="1"/>
    <col min="9219" max="9225" width="13.1796875" style="45" customWidth="1"/>
    <col min="9226" max="9226" width="15.36328125" style="45" bestFit="1" customWidth="1"/>
    <col min="9227" max="9472" width="9" style="45"/>
    <col min="9473" max="9473" width="3.1796875" style="45" customWidth="1"/>
    <col min="9474" max="9474" width="2.1796875" style="45" customWidth="1"/>
    <col min="9475" max="9481" width="13.1796875" style="45" customWidth="1"/>
    <col min="9482" max="9482" width="15.36328125" style="45" bestFit="1" customWidth="1"/>
    <col min="9483" max="9728" width="9" style="45"/>
    <col min="9729" max="9729" width="3.1796875" style="45" customWidth="1"/>
    <col min="9730" max="9730" width="2.1796875" style="45" customWidth="1"/>
    <col min="9731" max="9737" width="13.1796875" style="45" customWidth="1"/>
    <col min="9738" max="9738" width="15.36328125" style="45" bestFit="1" customWidth="1"/>
    <col min="9739" max="9984" width="9" style="45"/>
    <col min="9985" max="9985" width="3.1796875" style="45" customWidth="1"/>
    <col min="9986" max="9986" width="2.1796875" style="45" customWidth="1"/>
    <col min="9987" max="9993" width="13.1796875" style="45" customWidth="1"/>
    <col min="9994" max="9994" width="15.36328125" style="45" bestFit="1" customWidth="1"/>
    <col min="9995" max="10240" width="9" style="45"/>
    <col min="10241" max="10241" width="3.1796875" style="45" customWidth="1"/>
    <col min="10242" max="10242" width="2.1796875" style="45" customWidth="1"/>
    <col min="10243" max="10249" width="13.1796875" style="45" customWidth="1"/>
    <col min="10250" max="10250" width="15.36328125" style="45" bestFit="1" customWidth="1"/>
    <col min="10251" max="10496" width="9" style="45"/>
    <col min="10497" max="10497" width="3.1796875" style="45" customWidth="1"/>
    <col min="10498" max="10498" width="2.1796875" style="45" customWidth="1"/>
    <col min="10499" max="10505" width="13.1796875" style="45" customWidth="1"/>
    <col min="10506" max="10506" width="15.36328125" style="45" bestFit="1" customWidth="1"/>
    <col min="10507" max="10752" width="9" style="45"/>
    <col min="10753" max="10753" width="3.1796875" style="45" customWidth="1"/>
    <col min="10754" max="10754" width="2.1796875" style="45" customWidth="1"/>
    <col min="10755" max="10761" width="13.1796875" style="45" customWidth="1"/>
    <col min="10762" max="10762" width="15.36328125" style="45" bestFit="1" customWidth="1"/>
    <col min="10763" max="11008" width="9" style="45"/>
    <col min="11009" max="11009" width="3.1796875" style="45" customWidth="1"/>
    <col min="11010" max="11010" width="2.1796875" style="45" customWidth="1"/>
    <col min="11011" max="11017" width="13.1796875" style="45" customWidth="1"/>
    <col min="11018" max="11018" width="15.36328125" style="45" bestFit="1" customWidth="1"/>
    <col min="11019" max="11264" width="9" style="45"/>
    <col min="11265" max="11265" width="3.1796875" style="45" customWidth="1"/>
    <col min="11266" max="11266" width="2.1796875" style="45" customWidth="1"/>
    <col min="11267" max="11273" width="13.1796875" style="45" customWidth="1"/>
    <col min="11274" max="11274" width="15.36328125" style="45" bestFit="1" customWidth="1"/>
    <col min="11275" max="11520" width="9" style="45"/>
    <col min="11521" max="11521" width="3.1796875" style="45" customWidth="1"/>
    <col min="11522" max="11522" width="2.1796875" style="45" customWidth="1"/>
    <col min="11523" max="11529" width="13.1796875" style="45" customWidth="1"/>
    <col min="11530" max="11530" width="15.36328125" style="45" bestFit="1" customWidth="1"/>
    <col min="11531" max="11776" width="9" style="45"/>
    <col min="11777" max="11777" width="3.1796875" style="45" customWidth="1"/>
    <col min="11778" max="11778" width="2.1796875" style="45" customWidth="1"/>
    <col min="11779" max="11785" width="13.1796875" style="45" customWidth="1"/>
    <col min="11786" max="11786" width="15.36328125" style="45" bestFit="1" customWidth="1"/>
    <col min="11787" max="12032" width="9" style="45"/>
    <col min="12033" max="12033" width="3.1796875" style="45" customWidth="1"/>
    <col min="12034" max="12034" width="2.1796875" style="45" customWidth="1"/>
    <col min="12035" max="12041" width="13.1796875" style="45" customWidth="1"/>
    <col min="12042" max="12042" width="15.36328125" style="45" bestFit="1" customWidth="1"/>
    <col min="12043" max="12288" width="9" style="45"/>
    <col min="12289" max="12289" width="3.1796875" style="45" customWidth="1"/>
    <col min="12290" max="12290" width="2.1796875" style="45" customWidth="1"/>
    <col min="12291" max="12297" width="13.1796875" style="45" customWidth="1"/>
    <col min="12298" max="12298" width="15.36328125" style="45" bestFit="1" customWidth="1"/>
    <col min="12299" max="12544" width="9" style="45"/>
    <col min="12545" max="12545" width="3.1796875" style="45" customWidth="1"/>
    <col min="12546" max="12546" width="2.1796875" style="45" customWidth="1"/>
    <col min="12547" max="12553" width="13.1796875" style="45" customWidth="1"/>
    <col min="12554" max="12554" width="15.36328125" style="45" bestFit="1" customWidth="1"/>
    <col min="12555" max="12800" width="9" style="45"/>
    <col min="12801" max="12801" width="3.1796875" style="45" customWidth="1"/>
    <col min="12802" max="12802" width="2.1796875" style="45" customWidth="1"/>
    <col min="12803" max="12809" width="13.1796875" style="45" customWidth="1"/>
    <col min="12810" max="12810" width="15.36328125" style="45" bestFit="1" customWidth="1"/>
    <col min="12811" max="13056" width="9" style="45"/>
    <col min="13057" max="13057" width="3.1796875" style="45" customWidth="1"/>
    <col min="13058" max="13058" width="2.1796875" style="45" customWidth="1"/>
    <col min="13059" max="13065" width="13.1796875" style="45" customWidth="1"/>
    <col min="13066" max="13066" width="15.36328125" style="45" bestFit="1" customWidth="1"/>
    <col min="13067" max="13312" width="9" style="45"/>
    <col min="13313" max="13313" width="3.1796875" style="45" customWidth="1"/>
    <col min="13314" max="13314" width="2.1796875" style="45" customWidth="1"/>
    <col min="13315" max="13321" width="13.1796875" style="45" customWidth="1"/>
    <col min="13322" max="13322" width="15.36328125" style="45" bestFit="1" customWidth="1"/>
    <col min="13323" max="13568" width="9" style="45"/>
    <col min="13569" max="13569" width="3.1796875" style="45" customWidth="1"/>
    <col min="13570" max="13570" width="2.1796875" style="45" customWidth="1"/>
    <col min="13571" max="13577" width="13.1796875" style="45" customWidth="1"/>
    <col min="13578" max="13578" width="15.36328125" style="45" bestFit="1" customWidth="1"/>
    <col min="13579" max="13824" width="9" style="45"/>
    <col min="13825" max="13825" width="3.1796875" style="45" customWidth="1"/>
    <col min="13826" max="13826" width="2.1796875" style="45" customWidth="1"/>
    <col min="13827" max="13833" width="13.1796875" style="45" customWidth="1"/>
    <col min="13834" max="13834" width="15.36328125" style="45" bestFit="1" customWidth="1"/>
    <col min="13835" max="14080" width="9" style="45"/>
    <col min="14081" max="14081" width="3.1796875" style="45" customWidth="1"/>
    <col min="14082" max="14082" width="2.1796875" style="45" customWidth="1"/>
    <col min="14083" max="14089" width="13.1796875" style="45" customWidth="1"/>
    <col min="14090" max="14090" width="15.36328125" style="45" bestFit="1" customWidth="1"/>
    <col min="14091" max="14336" width="9" style="45"/>
    <col min="14337" max="14337" width="3.1796875" style="45" customWidth="1"/>
    <col min="14338" max="14338" width="2.1796875" style="45" customWidth="1"/>
    <col min="14339" max="14345" width="13.1796875" style="45" customWidth="1"/>
    <col min="14346" max="14346" width="15.36328125" style="45" bestFit="1" customWidth="1"/>
    <col min="14347" max="14592" width="9" style="45"/>
    <col min="14593" max="14593" width="3.1796875" style="45" customWidth="1"/>
    <col min="14594" max="14594" width="2.1796875" style="45" customWidth="1"/>
    <col min="14595" max="14601" width="13.1796875" style="45" customWidth="1"/>
    <col min="14602" max="14602" width="15.36328125" style="45" bestFit="1" customWidth="1"/>
    <col min="14603" max="14848" width="9" style="45"/>
    <col min="14849" max="14849" width="3.1796875" style="45" customWidth="1"/>
    <col min="14850" max="14850" width="2.1796875" style="45" customWidth="1"/>
    <col min="14851" max="14857" width="13.1796875" style="45" customWidth="1"/>
    <col min="14858" max="14858" width="15.36328125" style="45" bestFit="1" customWidth="1"/>
    <col min="14859" max="15104" width="9" style="45"/>
    <col min="15105" max="15105" width="3.1796875" style="45" customWidth="1"/>
    <col min="15106" max="15106" width="2.1796875" style="45" customWidth="1"/>
    <col min="15107" max="15113" width="13.1796875" style="45" customWidth="1"/>
    <col min="15114" max="15114" width="15.36328125" style="45" bestFit="1" customWidth="1"/>
    <col min="15115" max="15360" width="9" style="45"/>
    <col min="15361" max="15361" width="3.1796875" style="45" customWidth="1"/>
    <col min="15362" max="15362" width="2.1796875" style="45" customWidth="1"/>
    <col min="15363" max="15369" width="13.1796875" style="45" customWidth="1"/>
    <col min="15370" max="15370" width="15.36328125" style="45" bestFit="1" customWidth="1"/>
    <col min="15371" max="15616" width="9" style="45"/>
    <col min="15617" max="15617" width="3.1796875" style="45" customWidth="1"/>
    <col min="15618" max="15618" width="2.1796875" style="45" customWidth="1"/>
    <col min="15619" max="15625" width="13.1796875" style="45" customWidth="1"/>
    <col min="15626" max="15626" width="15.36328125" style="45" bestFit="1" customWidth="1"/>
    <col min="15627" max="15872" width="9" style="45"/>
    <col min="15873" max="15873" width="3.1796875" style="45" customWidth="1"/>
    <col min="15874" max="15874" width="2.1796875" style="45" customWidth="1"/>
    <col min="15875" max="15881" width="13.1796875" style="45" customWidth="1"/>
    <col min="15882" max="15882" width="15.36328125" style="45" bestFit="1" customWidth="1"/>
    <col min="15883" max="16128" width="9" style="45"/>
    <col min="16129" max="16129" width="3.1796875" style="45" customWidth="1"/>
    <col min="16130" max="16130" width="2.1796875" style="45" customWidth="1"/>
    <col min="16131" max="16137" width="13.1796875" style="45" customWidth="1"/>
    <col min="16138" max="16138" width="15.36328125" style="45" bestFit="1" customWidth="1"/>
    <col min="16139" max="16384" width="9" style="45"/>
  </cols>
  <sheetData>
    <row r="1" spans="1:18" ht="18.75" customHeight="1">
      <c r="A1" s="240" t="s">
        <v>39</v>
      </c>
      <c r="B1" s="240"/>
      <c r="C1" s="240"/>
      <c r="D1" s="240"/>
      <c r="E1" s="240"/>
      <c r="F1" s="240"/>
      <c r="G1" s="240"/>
      <c r="H1" s="240"/>
      <c r="I1" s="43"/>
    </row>
    <row r="2" spans="1:18">
      <c r="A2" s="46"/>
      <c r="B2" s="46"/>
      <c r="I2" s="47"/>
    </row>
    <row r="3" spans="1:18">
      <c r="A3" s="46" t="s">
        <v>40</v>
      </c>
      <c r="B3" s="46"/>
      <c r="H3" s="50"/>
      <c r="I3" s="48"/>
      <c r="J3" s="48"/>
      <c r="K3" s="48"/>
      <c r="L3" s="48"/>
      <c r="M3" s="48"/>
      <c r="N3" s="48"/>
      <c r="O3" s="48"/>
      <c r="P3" s="48"/>
      <c r="Q3" s="49"/>
      <c r="R3" s="49"/>
    </row>
    <row r="4" spans="1:18">
      <c r="A4" s="46"/>
      <c r="B4" s="50"/>
      <c r="C4" s="145">
        <f>IF(入力シート!E9&gt;0,IF(入力シート!C5=入力シート!E9,入力シート!E9,入力シート!C5&amp;"　"&amp;入力シート!E9),入力シート!C5)</f>
        <v>0</v>
      </c>
      <c r="H4" s="84"/>
      <c r="I4" s="48"/>
      <c r="J4" s="48"/>
      <c r="K4" s="48"/>
      <c r="L4" s="48"/>
      <c r="M4" s="48"/>
      <c r="N4" s="48"/>
      <c r="O4" s="48"/>
      <c r="P4" s="49"/>
      <c r="Q4" s="49"/>
    </row>
    <row r="5" spans="1:18">
      <c r="A5" s="46"/>
      <c r="B5" s="46"/>
      <c r="C5" s="146"/>
      <c r="H5" s="50"/>
      <c r="I5" s="48"/>
      <c r="J5" s="48"/>
      <c r="K5" s="48"/>
      <c r="L5" s="48"/>
      <c r="M5" s="48"/>
      <c r="N5" s="48"/>
      <c r="O5" s="48"/>
      <c r="P5" s="48"/>
      <c r="Q5" s="49"/>
      <c r="R5" s="49"/>
    </row>
    <row r="6" spans="1:18">
      <c r="A6" s="46"/>
      <c r="B6" s="46"/>
      <c r="C6" s="146"/>
      <c r="H6" s="50"/>
      <c r="I6" s="48"/>
      <c r="J6" s="48"/>
      <c r="K6" s="48"/>
      <c r="L6" s="48"/>
      <c r="M6" s="48"/>
      <c r="N6" s="48"/>
      <c r="O6" s="48"/>
      <c r="P6" s="48"/>
      <c r="Q6" s="49"/>
      <c r="R6" s="49"/>
    </row>
    <row r="7" spans="1:18">
      <c r="A7" s="46" t="s">
        <v>41</v>
      </c>
      <c r="B7" s="46"/>
      <c r="C7" s="147"/>
      <c r="H7" s="50"/>
      <c r="I7" s="48"/>
      <c r="J7" s="48"/>
      <c r="K7" s="48"/>
      <c r="L7" s="48"/>
      <c r="M7" s="48"/>
      <c r="N7" s="48"/>
      <c r="O7" s="48"/>
      <c r="P7" s="48"/>
      <c r="Q7" s="49"/>
      <c r="R7" s="49"/>
    </row>
    <row r="8" spans="1:18">
      <c r="A8" s="46"/>
      <c r="C8" s="146" t="str">
        <f>IF(入力シート!C7&gt;0,入力シート!C7&amp; "　"&amp;入力シート!C8," ")</f>
        <v xml:space="preserve"> </v>
      </c>
      <c r="H8" s="84"/>
      <c r="I8" s="48"/>
      <c r="J8" s="48"/>
      <c r="K8" s="48"/>
      <c r="L8" s="48"/>
      <c r="M8" s="48"/>
      <c r="N8" s="48"/>
      <c r="O8" s="48"/>
      <c r="P8" s="49"/>
      <c r="Q8" s="49"/>
    </row>
    <row r="9" spans="1:18">
      <c r="A9" s="46"/>
      <c r="B9" s="46"/>
      <c r="C9" s="146"/>
      <c r="H9" s="50"/>
      <c r="I9" s="48"/>
      <c r="J9" s="48"/>
      <c r="K9" s="48"/>
      <c r="L9" s="48"/>
      <c r="M9" s="48"/>
      <c r="N9" s="48"/>
      <c r="O9" s="48"/>
      <c r="P9" s="48"/>
      <c r="Q9" s="49"/>
      <c r="R9" s="49"/>
    </row>
    <row r="10" spans="1:18">
      <c r="A10" s="46"/>
      <c r="B10" s="46"/>
      <c r="C10" s="146"/>
      <c r="H10" s="50"/>
      <c r="I10" s="48"/>
      <c r="J10" s="48"/>
      <c r="K10" s="48"/>
      <c r="L10" s="48"/>
      <c r="M10" s="48"/>
      <c r="N10" s="48"/>
      <c r="O10" s="48"/>
      <c r="P10" s="48"/>
      <c r="Q10" s="49"/>
      <c r="R10" s="49"/>
    </row>
    <row r="11" spans="1:18" ht="12.75" customHeight="1">
      <c r="A11" s="46" t="s">
        <v>42</v>
      </c>
      <c r="B11" s="46"/>
      <c r="C11" s="147"/>
      <c r="H11" s="50"/>
      <c r="I11" s="48"/>
      <c r="J11" s="48"/>
      <c r="K11" s="48"/>
      <c r="L11" s="48"/>
      <c r="M11" s="48"/>
      <c r="N11" s="48"/>
      <c r="O11" s="48"/>
      <c r="P11" s="48"/>
      <c r="Q11" s="49"/>
      <c r="R11" s="49"/>
    </row>
    <row r="12" spans="1:18">
      <c r="A12" s="46"/>
      <c r="B12" s="50"/>
      <c r="C12" s="146" t="str">
        <f>IF(入力シート!C11&gt;0,入力シート!C11,"")</f>
        <v/>
      </c>
      <c r="H12" s="84"/>
      <c r="I12" s="48"/>
      <c r="J12" s="48"/>
      <c r="K12" s="48"/>
      <c r="L12" s="48"/>
      <c r="M12" s="48"/>
      <c r="N12" s="48"/>
      <c r="O12" s="48"/>
      <c r="P12" s="49"/>
      <c r="Q12" s="49"/>
    </row>
    <row r="13" spans="1:18">
      <c r="A13" s="46"/>
      <c r="B13" s="46"/>
      <c r="C13" s="146"/>
      <c r="H13" s="50"/>
      <c r="I13" s="48"/>
      <c r="J13" s="48"/>
      <c r="K13" s="48"/>
      <c r="L13" s="48"/>
      <c r="M13" s="48"/>
      <c r="N13" s="48"/>
      <c r="O13" s="48"/>
      <c r="P13" s="48"/>
      <c r="Q13" s="49"/>
      <c r="R13" s="49"/>
    </row>
    <row r="14" spans="1:18">
      <c r="A14" s="46"/>
      <c r="B14" s="46"/>
      <c r="C14" s="146"/>
      <c r="H14" s="50"/>
      <c r="I14" s="48"/>
      <c r="J14" s="48"/>
      <c r="K14" s="48"/>
      <c r="L14" s="48"/>
      <c r="M14" s="48"/>
      <c r="N14" s="48"/>
      <c r="O14" s="48"/>
      <c r="P14" s="48"/>
      <c r="Q14" s="49"/>
      <c r="R14" s="49"/>
    </row>
    <row r="15" spans="1:18">
      <c r="A15" s="46" t="s">
        <v>43</v>
      </c>
      <c r="B15" s="46"/>
      <c r="C15" s="147"/>
      <c r="H15" s="50"/>
      <c r="I15" s="51"/>
      <c r="J15" s="51"/>
      <c r="K15" s="51"/>
      <c r="L15" s="51"/>
      <c r="M15" s="51"/>
      <c r="N15" s="51"/>
      <c r="O15" s="48"/>
      <c r="P15" s="48"/>
      <c r="Q15" s="49"/>
      <c r="R15" s="49"/>
    </row>
    <row r="16" spans="1:18">
      <c r="A16" s="46"/>
      <c r="B16" s="50"/>
      <c r="C16" s="146" t="str">
        <f>IF(入力シート!C13&gt;0,入力シート!C13," ")</f>
        <v xml:space="preserve"> </v>
      </c>
      <c r="H16" s="85"/>
      <c r="I16" s="51"/>
      <c r="J16" s="51"/>
      <c r="K16" s="51"/>
      <c r="L16" s="51"/>
      <c r="M16" s="51"/>
      <c r="N16" s="48"/>
      <c r="O16" s="48"/>
      <c r="P16" s="49"/>
      <c r="Q16" s="49"/>
    </row>
    <row r="17" spans="1:18">
      <c r="A17" s="46"/>
      <c r="B17" s="46"/>
      <c r="C17" s="146"/>
      <c r="H17" s="50"/>
      <c r="I17" s="51"/>
      <c r="J17" s="51"/>
      <c r="K17" s="51"/>
      <c r="L17" s="51"/>
      <c r="M17" s="51"/>
      <c r="N17" s="51"/>
      <c r="O17" s="48"/>
      <c r="P17" s="48"/>
      <c r="Q17" s="49"/>
      <c r="R17" s="49"/>
    </row>
    <row r="18" spans="1:18">
      <c r="A18" s="46"/>
      <c r="B18" s="46"/>
      <c r="C18" s="146"/>
      <c r="H18" s="50"/>
      <c r="I18" s="51"/>
      <c r="J18" s="51"/>
      <c r="K18" s="51"/>
      <c r="L18" s="51"/>
      <c r="M18" s="51"/>
      <c r="N18" s="51"/>
      <c r="O18" s="48"/>
      <c r="P18" s="48"/>
      <c r="Q18" s="49"/>
      <c r="R18" s="49"/>
    </row>
    <row r="19" spans="1:18">
      <c r="A19" s="46" t="s">
        <v>44</v>
      </c>
      <c r="B19" s="46"/>
      <c r="C19" s="147"/>
      <c r="H19" s="50"/>
      <c r="I19" s="51"/>
      <c r="J19" s="51"/>
      <c r="K19" s="51"/>
      <c r="L19" s="51"/>
      <c r="M19" s="51"/>
      <c r="N19" s="51"/>
      <c r="O19" s="48"/>
      <c r="P19" s="48"/>
      <c r="Q19" s="49"/>
      <c r="R19" s="49"/>
    </row>
    <row r="20" spans="1:18">
      <c r="A20" s="46"/>
      <c r="B20" s="52"/>
      <c r="C20" s="148" t="str">
        <f>IF(入力シート!C17&gt;0,入力シート!C17," ")</f>
        <v xml:space="preserve"> </v>
      </c>
      <c r="D20" s="45" t="s">
        <v>0</v>
      </c>
      <c r="H20" s="85" t="str">
        <f>TEXT(B20,"#,###")</f>
        <v/>
      </c>
      <c r="I20" s="51"/>
      <c r="J20" s="51"/>
      <c r="K20" s="51"/>
      <c r="L20" s="51"/>
      <c r="M20" s="51"/>
      <c r="N20" s="48"/>
      <c r="O20" s="48"/>
      <c r="P20" s="49"/>
      <c r="Q20" s="49"/>
    </row>
    <row r="21" spans="1:18">
      <c r="A21" s="46"/>
      <c r="B21" s="46"/>
      <c r="C21" s="53"/>
      <c r="H21" s="50"/>
      <c r="I21" s="51"/>
      <c r="J21" s="51"/>
      <c r="K21" s="51"/>
      <c r="L21" s="51"/>
      <c r="M21" s="51"/>
      <c r="N21" s="51"/>
      <c r="O21" s="48"/>
      <c r="P21" s="48"/>
      <c r="Q21" s="49"/>
      <c r="R21" s="49"/>
    </row>
    <row r="22" spans="1:18">
      <c r="A22" s="46"/>
      <c r="B22" s="46"/>
      <c r="C22" s="53"/>
      <c r="H22" s="50"/>
      <c r="I22" s="51"/>
      <c r="J22" s="51"/>
      <c r="K22" s="51"/>
      <c r="L22" s="51"/>
      <c r="M22" s="51"/>
      <c r="N22" s="51"/>
      <c r="O22" s="48"/>
      <c r="P22" s="48"/>
      <c r="Q22" s="49"/>
      <c r="R22" s="49"/>
    </row>
    <row r="23" spans="1:18">
      <c r="A23" s="46" t="s">
        <v>45</v>
      </c>
      <c r="B23" s="46"/>
      <c r="I23" s="51"/>
      <c r="J23" s="51"/>
      <c r="K23" s="51"/>
      <c r="L23" s="51"/>
      <c r="M23" s="51"/>
      <c r="N23" s="51"/>
      <c r="O23" s="48"/>
      <c r="P23" s="48"/>
      <c r="Q23" s="49"/>
      <c r="R23" s="49"/>
    </row>
    <row r="24" spans="1:18" ht="14.25" customHeight="1">
      <c r="A24" s="54" t="s">
        <v>46</v>
      </c>
      <c r="B24" s="235" t="s">
        <v>47</v>
      </c>
      <c r="C24" s="235"/>
      <c r="D24" s="235"/>
      <c r="E24" s="235"/>
      <c r="F24" s="235"/>
      <c r="G24" s="235"/>
      <c r="H24" s="235"/>
      <c r="I24" s="51"/>
      <c r="J24" s="51"/>
      <c r="K24" s="51"/>
      <c r="L24" s="51"/>
      <c r="M24" s="51"/>
      <c r="N24" s="51"/>
      <c r="O24" s="48"/>
      <c r="P24" s="48"/>
      <c r="Q24" s="49"/>
      <c r="R24" s="49"/>
    </row>
    <row r="25" spans="1:18">
      <c r="A25" s="54"/>
      <c r="B25" s="235"/>
      <c r="C25" s="235"/>
      <c r="D25" s="235"/>
      <c r="E25" s="235"/>
      <c r="F25" s="235"/>
      <c r="G25" s="235"/>
      <c r="H25" s="235"/>
      <c r="I25" s="51"/>
      <c r="J25" s="51"/>
      <c r="K25" s="51"/>
      <c r="L25" s="51"/>
      <c r="M25" s="51"/>
      <c r="N25" s="51"/>
      <c r="O25" s="48"/>
      <c r="P25" s="48"/>
      <c r="Q25" s="49"/>
      <c r="R25" s="49"/>
    </row>
    <row r="26" spans="1:18">
      <c r="A26" s="54"/>
      <c r="B26" s="235"/>
      <c r="C26" s="235"/>
      <c r="D26" s="235"/>
      <c r="E26" s="235"/>
      <c r="F26" s="235"/>
      <c r="G26" s="235"/>
      <c r="H26" s="235"/>
      <c r="I26" s="51"/>
      <c r="J26" s="51"/>
      <c r="K26" s="51"/>
      <c r="L26" s="51"/>
      <c r="M26" s="51"/>
      <c r="N26" s="51"/>
      <c r="O26" s="48"/>
      <c r="P26" s="48"/>
      <c r="Q26" s="49"/>
      <c r="R26" s="49"/>
    </row>
    <row r="27" spans="1:18">
      <c r="C27" s="55"/>
      <c r="D27" s="55"/>
      <c r="E27" s="55"/>
      <c r="F27" s="55"/>
      <c r="G27" s="55"/>
      <c r="H27" s="55"/>
      <c r="I27" s="51"/>
      <c r="J27" s="51"/>
      <c r="K27" s="51"/>
      <c r="L27" s="51"/>
      <c r="M27" s="51"/>
      <c r="N27" s="51"/>
      <c r="O27" s="48"/>
      <c r="P27" s="48"/>
      <c r="Q27" s="49"/>
      <c r="R27" s="49"/>
    </row>
    <row r="28" spans="1:18">
      <c r="C28" s="55"/>
      <c r="D28" s="55"/>
      <c r="E28" s="55"/>
      <c r="F28" s="55"/>
      <c r="G28" s="55"/>
      <c r="H28" s="55"/>
      <c r="I28" s="51"/>
      <c r="J28" s="51"/>
      <c r="K28" s="51"/>
      <c r="L28" s="51"/>
      <c r="M28" s="51"/>
      <c r="N28" s="51"/>
      <c r="O28" s="48"/>
      <c r="P28" s="48"/>
      <c r="Q28" s="49"/>
      <c r="R28" s="49"/>
    </row>
    <row r="29" spans="1:18">
      <c r="C29" s="55"/>
      <c r="D29" s="55"/>
      <c r="E29" s="55"/>
      <c r="F29" s="55"/>
      <c r="G29" s="55"/>
      <c r="H29" s="55"/>
      <c r="I29" s="56"/>
      <c r="J29" s="56"/>
      <c r="K29" s="56"/>
      <c r="L29" s="56"/>
      <c r="M29" s="56"/>
      <c r="N29" s="56"/>
      <c r="O29" s="48"/>
      <c r="P29" s="48"/>
      <c r="Q29" s="49"/>
      <c r="R29" s="49"/>
    </row>
    <row r="30" spans="1:18">
      <c r="C30" s="55"/>
      <c r="D30" s="55"/>
      <c r="E30" s="55"/>
      <c r="F30" s="55"/>
      <c r="G30" s="55"/>
      <c r="H30" s="55"/>
      <c r="I30" s="56"/>
      <c r="J30" s="56"/>
      <c r="K30" s="56"/>
      <c r="L30" s="56"/>
      <c r="M30" s="56"/>
      <c r="N30" s="56"/>
      <c r="O30" s="48"/>
      <c r="P30" s="48"/>
      <c r="Q30" s="49"/>
      <c r="R30" s="49"/>
    </row>
    <row r="31" spans="1:18">
      <c r="C31" s="55"/>
      <c r="D31" s="55"/>
      <c r="E31" s="55"/>
      <c r="F31" s="55"/>
      <c r="G31" s="55"/>
      <c r="H31" s="55"/>
      <c r="I31" s="56"/>
      <c r="J31" s="56"/>
      <c r="K31" s="56"/>
      <c r="L31" s="56"/>
      <c r="M31" s="56"/>
      <c r="N31" s="56"/>
      <c r="O31" s="48"/>
      <c r="P31" s="48"/>
      <c r="Q31" s="49"/>
      <c r="R31" s="49"/>
    </row>
    <row r="32" spans="1:18">
      <c r="C32" s="55"/>
      <c r="D32" s="55"/>
      <c r="E32" s="55"/>
      <c r="F32" s="55"/>
      <c r="G32" s="55"/>
      <c r="H32" s="55"/>
      <c r="I32" s="51"/>
      <c r="J32" s="51"/>
      <c r="K32" s="51"/>
      <c r="L32" s="51"/>
      <c r="M32" s="51"/>
      <c r="N32" s="51"/>
      <c r="O32" s="48"/>
      <c r="P32" s="48"/>
      <c r="Q32" s="49"/>
      <c r="R32" s="49"/>
    </row>
    <row r="33" spans="3:18">
      <c r="C33" s="55"/>
      <c r="D33" s="55"/>
      <c r="E33" s="55"/>
      <c r="F33" s="55"/>
      <c r="G33" s="55"/>
      <c r="H33" s="55"/>
      <c r="I33" s="51"/>
      <c r="J33" s="51"/>
      <c r="K33" s="51"/>
      <c r="L33" s="51"/>
      <c r="M33" s="51"/>
      <c r="N33" s="51"/>
      <c r="O33" s="48"/>
      <c r="P33" s="48"/>
      <c r="Q33" s="49"/>
      <c r="R33" s="49"/>
    </row>
    <row r="34" spans="3:18">
      <c r="C34" s="55"/>
      <c r="D34" s="55"/>
      <c r="E34" s="55"/>
      <c r="F34" s="55"/>
      <c r="G34" s="55"/>
      <c r="H34" s="55"/>
      <c r="I34" s="51"/>
      <c r="J34" s="51"/>
      <c r="K34" s="51"/>
      <c r="L34" s="51"/>
      <c r="M34" s="51"/>
      <c r="N34" s="51"/>
      <c r="O34" s="48"/>
      <c r="P34" s="48"/>
      <c r="Q34" s="49"/>
      <c r="R34" s="49"/>
    </row>
    <row r="35" spans="3:18">
      <c r="C35" s="55"/>
      <c r="D35" s="55"/>
      <c r="E35" s="55"/>
      <c r="F35" s="55"/>
      <c r="G35" s="55"/>
      <c r="H35" s="55"/>
      <c r="I35" s="51"/>
      <c r="J35" s="51"/>
      <c r="K35" s="51"/>
      <c r="L35" s="51"/>
      <c r="M35" s="51"/>
      <c r="N35" s="51"/>
      <c r="O35" s="48"/>
      <c r="P35" s="48"/>
      <c r="Q35" s="49"/>
      <c r="R35" s="49"/>
    </row>
    <row r="36" spans="3:18">
      <c r="C36" s="55"/>
      <c r="D36" s="55"/>
      <c r="E36" s="55"/>
      <c r="F36" s="55"/>
      <c r="G36" s="55"/>
      <c r="H36" s="55"/>
      <c r="I36" s="51"/>
      <c r="J36" s="51"/>
      <c r="K36" s="51"/>
      <c r="L36" s="51"/>
      <c r="M36" s="51"/>
      <c r="N36" s="51"/>
      <c r="O36" s="48"/>
      <c r="P36" s="48"/>
      <c r="Q36" s="49"/>
      <c r="R36" s="49"/>
    </row>
    <row r="37" spans="3:18">
      <c r="C37" s="57"/>
      <c r="D37" s="57"/>
      <c r="E37" s="57"/>
      <c r="F37" s="57"/>
      <c r="G37" s="57"/>
      <c r="H37" s="57"/>
      <c r="I37" s="51"/>
      <c r="J37" s="51"/>
      <c r="K37" s="51"/>
      <c r="L37" s="51"/>
      <c r="M37" s="51"/>
      <c r="N37" s="51"/>
      <c r="O37" s="48"/>
      <c r="P37" s="48"/>
      <c r="Q37" s="49"/>
      <c r="R37" s="49"/>
    </row>
    <row r="38" spans="3:18">
      <c r="C38" s="55"/>
      <c r="D38" s="55"/>
      <c r="E38" s="55"/>
      <c r="F38" s="55"/>
      <c r="G38" s="55"/>
      <c r="H38" s="55"/>
      <c r="I38" s="51"/>
      <c r="J38" s="51"/>
      <c r="K38" s="51"/>
      <c r="L38" s="51"/>
      <c r="M38" s="51"/>
      <c r="N38" s="51"/>
      <c r="O38" s="48"/>
      <c r="P38" s="48"/>
      <c r="Q38" s="49"/>
      <c r="R38" s="49"/>
    </row>
    <row r="39" spans="3:18">
      <c r="C39" s="237"/>
      <c r="D39" s="241"/>
      <c r="E39" s="241"/>
      <c r="F39" s="241"/>
      <c r="G39" s="242"/>
      <c r="H39" s="237"/>
      <c r="I39" s="58"/>
      <c r="J39" s="51"/>
      <c r="K39" s="51"/>
      <c r="L39" s="51"/>
      <c r="M39" s="51"/>
      <c r="N39" s="51"/>
      <c r="O39" s="48"/>
      <c r="P39" s="48"/>
      <c r="Q39" s="49"/>
      <c r="R39" s="49"/>
    </row>
    <row r="40" spans="3:18">
      <c r="C40" s="237"/>
      <c r="D40" s="59"/>
      <c r="E40" s="59"/>
      <c r="F40" s="59"/>
      <c r="G40" s="243"/>
      <c r="H40" s="237"/>
      <c r="I40" s="60"/>
      <c r="J40" s="48"/>
      <c r="K40" s="48"/>
      <c r="L40" s="48"/>
      <c r="M40" s="48"/>
      <c r="N40" s="48"/>
      <c r="O40" s="48"/>
      <c r="P40" s="48"/>
      <c r="Q40" s="49"/>
      <c r="R40" s="49"/>
    </row>
    <row r="41" spans="3:18" ht="19.5" customHeight="1">
      <c r="C41" s="55"/>
      <c r="D41" s="61"/>
      <c r="E41" s="61"/>
      <c r="F41" s="61"/>
      <c r="G41" s="61"/>
      <c r="H41" s="61"/>
      <c r="I41" s="62"/>
      <c r="J41" s="48"/>
      <c r="K41" s="48"/>
      <c r="L41" s="48"/>
      <c r="M41" s="48"/>
      <c r="N41" s="48"/>
      <c r="O41" s="48"/>
      <c r="P41" s="48"/>
      <c r="Q41" s="49"/>
      <c r="R41" s="49"/>
    </row>
    <row r="42" spans="3:18" ht="19.5" customHeight="1">
      <c r="C42" s="55"/>
      <c r="D42" s="61"/>
      <c r="E42" s="61"/>
      <c r="F42" s="61"/>
      <c r="G42" s="61"/>
      <c r="H42" s="61"/>
      <c r="I42" s="62"/>
      <c r="J42" s="48"/>
      <c r="K42" s="48"/>
      <c r="L42" s="48"/>
      <c r="M42" s="48"/>
      <c r="N42" s="48"/>
      <c r="O42" s="48"/>
      <c r="P42" s="48"/>
      <c r="Q42" s="49"/>
      <c r="R42" s="49"/>
    </row>
    <row r="43" spans="3:18" ht="19.5" customHeight="1">
      <c r="C43" s="55"/>
      <c r="D43" s="61"/>
      <c r="E43" s="61"/>
      <c r="F43" s="61"/>
      <c r="G43" s="61"/>
      <c r="H43" s="61"/>
      <c r="I43" s="62"/>
      <c r="J43" s="48"/>
      <c r="K43" s="48"/>
      <c r="L43" s="48"/>
      <c r="M43" s="48"/>
      <c r="N43" s="48"/>
      <c r="O43" s="48"/>
      <c r="P43" s="48"/>
      <c r="Q43" s="49"/>
      <c r="R43" s="49"/>
    </row>
    <row r="44" spans="3:18" ht="19.5" customHeight="1">
      <c r="C44" s="55"/>
      <c r="D44" s="61"/>
      <c r="E44" s="61"/>
      <c r="F44" s="61"/>
      <c r="G44" s="61"/>
      <c r="H44" s="61"/>
      <c r="I44" s="62"/>
      <c r="J44" s="48"/>
      <c r="K44" s="48"/>
      <c r="L44" s="48"/>
      <c r="M44" s="48"/>
      <c r="N44" s="48"/>
      <c r="O44" s="48"/>
      <c r="P44" s="48"/>
      <c r="Q44" s="49"/>
      <c r="R44" s="49"/>
    </row>
    <row r="45" spans="3:18" ht="19.5" customHeight="1">
      <c r="C45" s="55"/>
      <c r="D45" s="61"/>
      <c r="E45" s="61"/>
      <c r="F45" s="61"/>
      <c r="G45" s="61"/>
      <c r="H45" s="61"/>
      <c r="I45" s="62"/>
      <c r="J45" s="48"/>
      <c r="K45" s="48"/>
      <c r="L45" s="48"/>
      <c r="M45" s="48"/>
      <c r="N45" s="48"/>
      <c r="O45" s="48"/>
      <c r="P45" s="48"/>
      <c r="Q45" s="49"/>
      <c r="R45" s="49"/>
    </row>
    <row r="46" spans="3:18" ht="19.5" customHeight="1">
      <c r="C46" s="55"/>
      <c r="D46" s="61"/>
      <c r="E46" s="61"/>
      <c r="F46" s="61"/>
      <c r="G46" s="61"/>
      <c r="H46" s="61"/>
      <c r="I46" s="62"/>
      <c r="J46" s="48"/>
      <c r="K46" s="48"/>
      <c r="L46" s="48"/>
      <c r="M46" s="48"/>
      <c r="N46" s="48"/>
      <c r="O46" s="48"/>
      <c r="P46" s="48"/>
      <c r="Q46" s="49"/>
      <c r="R46" s="49"/>
    </row>
    <row r="47" spans="3:18" ht="19.5" customHeight="1">
      <c r="C47" s="55"/>
      <c r="D47" s="61"/>
      <c r="E47" s="61"/>
      <c r="F47" s="61"/>
      <c r="G47" s="61"/>
      <c r="H47" s="61"/>
      <c r="I47" s="62"/>
      <c r="J47" s="48"/>
      <c r="K47" s="48"/>
      <c r="L47" s="48"/>
      <c r="M47" s="48"/>
      <c r="N47" s="48"/>
      <c r="O47" s="48"/>
      <c r="P47" s="48"/>
      <c r="Q47" s="49"/>
      <c r="R47" s="49"/>
    </row>
    <row r="48" spans="3:18" ht="19.5" customHeight="1">
      <c r="C48" s="63"/>
      <c r="D48" s="61"/>
      <c r="E48" s="61"/>
      <c r="F48" s="61"/>
      <c r="G48" s="61"/>
      <c r="H48" s="61"/>
      <c r="I48" s="48"/>
      <c r="J48" s="48"/>
      <c r="K48" s="48"/>
      <c r="L48" s="48"/>
      <c r="M48" s="48"/>
      <c r="N48" s="48"/>
      <c r="O48" s="48"/>
      <c r="P48" s="48"/>
      <c r="Q48" s="49"/>
      <c r="R48" s="49"/>
    </row>
    <row r="49" spans="1:18" ht="19.5" customHeight="1">
      <c r="C49" s="63"/>
      <c r="D49" s="55"/>
      <c r="E49" s="55"/>
      <c r="F49" s="55"/>
      <c r="G49" s="55"/>
      <c r="H49" s="55"/>
      <c r="I49" s="51"/>
      <c r="J49" s="51"/>
      <c r="K49" s="51"/>
      <c r="L49" s="51"/>
      <c r="M49" s="51"/>
    </row>
    <row r="50" spans="1:18">
      <c r="C50" s="55"/>
      <c r="D50" s="55"/>
      <c r="E50" s="55"/>
      <c r="F50" s="55"/>
      <c r="G50" s="55"/>
      <c r="H50" s="55"/>
      <c r="I50" s="48"/>
      <c r="J50" s="48"/>
      <c r="K50" s="48"/>
      <c r="L50" s="48"/>
      <c r="M50" s="48"/>
      <c r="N50" s="48"/>
      <c r="O50" s="48"/>
      <c r="P50" s="48"/>
      <c r="Q50" s="49"/>
      <c r="R50" s="49"/>
    </row>
    <row r="51" spans="1:18">
      <c r="C51" s="236"/>
      <c r="D51" s="236"/>
      <c r="E51" s="237"/>
      <c r="F51" s="238"/>
      <c r="G51" s="238"/>
      <c r="H51" s="55"/>
      <c r="I51" s="48"/>
      <c r="J51" s="62"/>
      <c r="K51" s="62"/>
      <c r="L51" s="62"/>
      <c r="M51" s="62"/>
      <c r="N51" s="62"/>
      <c r="O51" s="62"/>
      <c r="P51" s="48"/>
      <c r="Q51" s="49"/>
      <c r="R51" s="49"/>
    </row>
    <row r="52" spans="1:18">
      <c r="C52" s="236"/>
      <c r="D52" s="236"/>
      <c r="E52" s="237"/>
      <c r="F52" s="238"/>
      <c r="G52" s="238"/>
      <c r="H52" s="55"/>
      <c r="I52" s="48"/>
      <c r="J52" s="62"/>
      <c r="K52" s="62"/>
      <c r="L52" s="62"/>
      <c r="M52" s="62"/>
      <c r="N52" s="62"/>
      <c r="O52" s="62"/>
      <c r="P52" s="48"/>
      <c r="Q52" s="49"/>
      <c r="R52" s="49"/>
    </row>
    <row r="53" spans="1:18">
      <c r="C53" s="55"/>
      <c r="D53" s="55"/>
      <c r="E53" s="55"/>
      <c r="F53" s="55"/>
      <c r="G53" s="55"/>
      <c r="H53" s="55"/>
      <c r="I53" s="48"/>
      <c r="J53" s="64"/>
      <c r="K53" s="65"/>
      <c r="L53" s="62"/>
      <c r="M53" s="62"/>
      <c r="N53" s="62"/>
      <c r="O53" s="62"/>
      <c r="P53" s="48"/>
      <c r="Q53" s="49"/>
      <c r="R53" s="49"/>
    </row>
    <row r="54" spans="1:18">
      <c r="C54" s="55"/>
      <c r="D54" s="55"/>
      <c r="E54" s="55"/>
      <c r="F54" s="61"/>
      <c r="G54" s="55"/>
      <c r="H54" s="55"/>
      <c r="I54" s="48"/>
      <c r="J54" s="62"/>
      <c r="K54" s="62"/>
      <c r="L54" s="62"/>
      <c r="M54" s="62"/>
      <c r="N54" s="62"/>
      <c r="O54" s="62"/>
      <c r="P54" s="48"/>
      <c r="Q54" s="49"/>
      <c r="R54" s="49"/>
    </row>
    <row r="55" spans="1:18">
      <c r="I55" s="48"/>
      <c r="J55" s="62"/>
      <c r="K55" s="62"/>
      <c r="L55" s="62"/>
      <c r="M55" s="62"/>
      <c r="N55" s="62"/>
      <c r="O55" s="62"/>
      <c r="P55" s="48"/>
      <c r="Q55" s="49"/>
      <c r="R55" s="49"/>
    </row>
    <row r="56" spans="1:18" ht="28.5" customHeight="1">
      <c r="C56" s="239"/>
      <c r="D56" s="239"/>
      <c r="E56" s="239"/>
      <c r="F56" s="239"/>
      <c r="G56" s="239"/>
      <c r="H56" s="239"/>
      <c r="I56" s="66"/>
    </row>
    <row r="57" spans="1:18" ht="28.5" customHeight="1">
      <c r="C57" s="235"/>
      <c r="D57" s="235"/>
      <c r="E57" s="235"/>
      <c r="F57" s="235"/>
      <c r="G57" s="235"/>
      <c r="H57" s="235"/>
      <c r="I57" s="66"/>
    </row>
    <row r="58" spans="1:18" ht="28.5" customHeight="1">
      <c r="C58" s="235"/>
      <c r="D58" s="235"/>
      <c r="E58" s="235"/>
      <c r="F58" s="235"/>
      <c r="G58" s="235"/>
      <c r="H58" s="235"/>
      <c r="I58" s="66"/>
    </row>
    <row r="59" spans="1:18">
      <c r="I59" s="48"/>
    </row>
    <row r="60" spans="1:18">
      <c r="A60" s="44"/>
      <c r="B60" s="44"/>
      <c r="C60" s="44"/>
      <c r="D60" s="44"/>
      <c r="E60" s="44"/>
      <c r="F60" s="44"/>
      <c r="G60" s="44"/>
      <c r="H60" s="44"/>
      <c r="I60" s="48"/>
    </row>
    <row r="61" spans="1:18">
      <c r="A61" s="44"/>
      <c r="B61" s="44"/>
      <c r="C61" s="44"/>
      <c r="D61" s="44"/>
      <c r="E61" s="44"/>
      <c r="F61" s="44"/>
      <c r="G61" s="44"/>
      <c r="H61" s="44"/>
    </row>
    <row r="62" spans="1:18">
      <c r="A62" s="44"/>
      <c r="B62" s="44"/>
      <c r="C62" s="44"/>
      <c r="D62" s="44"/>
      <c r="E62" s="44"/>
      <c r="F62" s="44"/>
      <c r="G62" s="44"/>
      <c r="H62" s="44"/>
    </row>
    <row r="63" spans="1:18">
      <c r="A63" s="44"/>
      <c r="B63" s="44"/>
      <c r="C63" s="44"/>
      <c r="D63" s="44"/>
      <c r="E63" s="44"/>
      <c r="F63" s="44"/>
      <c r="G63" s="44"/>
      <c r="H63" s="44"/>
    </row>
    <row r="64" spans="1:18">
      <c r="A64" s="44"/>
      <c r="B64" s="44"/>
      <c r="C64" s="44"/>
      <c r="D64" s="44"/>
      <c r="E64" s="44"/>
      <c r="F64" s="44"/>
      <c r="G64" s="44"/>
      <c r="H64" s="44"/>
    </row>
    <row r="65" spans="1:8">
      <c r="A65" s="44"/>
      <c r="B65" s="44"/>
      <c r="C65" s="44"/>
      <c r="D65" s="44"/>
      <c r="E65" s="44"/>
      <c r="F65" s="44"/>
      <c r="G65" s="44"/>
      <c r="H65" s="44"/>
    </row>
    <row r="66" spans="1:8">
      <c r="A66" s="44"/>
      <c r="B66" s="44"/>
      <c r="C66" s="44"/>
      <c r="D66" s="44"/>
      <c r="E66" s="44"/>
      <c r="F66" s="44"/>
      <c r="G66" s="44"/>
      <c r="H66" s="44"/>
    </row>
    <row r="67" spans="1:8">
      <c r="A67" s="44"/>
      <c r="B67" s="44"/>
      <c r="C67" s="44"/>
      <c r="D67" s="44"/>
      <c r="E67" s="44"/>
      <c r="F67" s="44"/>
      <c r="G67" s="44"/>
      <c r="H67" s="44"/>
    </row>
    <row r="68" spans="1:8">
      <c r="A68" s="44"/>
      <c r="B68" s="44"/>
      <c r="C68" s="44"/>
      <c r="D68" s="44"/>
      <c r="E68" s="44"/>
      <c r="F68" s="44"/>
      <c r="G68" s="44"/>
      <c r="H68" s="44"/>
    </row>
    <row r="69" spans="1:8">
      <c r="A69" s="44"/>
      <c r="B69" s="44"/>
      <c r="C69" s="44"/>
      <c r="D69" s="44"/>
      <c r="E69" s="44"/>
      <c r="F69" s="44"/>
      <c r="G69" s="44"/>
      <c r="H69" s="44"/>
    </row>
    <row r="70" spans="1:8">
      <c r="A70" s="44"/>
      <c r="B70" s="44"/>
      <c r="C70" s="44"/>
      <c r="D70" s="44"/>
      <c r="E70" s="44"/>
      <c r="F70" s="44"/>
      <c r="G70" s="44"/>
      <c r="H70" s="44"/>
    </row>
    <row r="71" spans="1:8">
      <c r="A71" s="44"/>
      <c r="B71" s="44"/>
      <c r="C71" s="44"/>
      <c r="D71" s="44"/>
      <c r="E71" s="44"/>
      <c r="F71" s="44"/>
      <c r="G71" s="44"/>
      <c r="H71" s="44"/>
    </row>
    <row r="72" spans="1:8">
      <c r="A72" s="44"/>
      <c r="B72" s="44"/>
      <c r="C72" s="44"/>
      <c r="D72" s="44"/>
      <c r="E72" s="44"/>
      <c r="F72" s="44"/>
      <c r="G72" s="44"/>
      <c r="H72" s="44"/>
    </row>
  </sheetData>
  <mergeCells count="13">
    <mergeCell ref="A1:H1"/>
    <mergeCell ref="B24:H26"/>
    <mergeCell ref="C39:C40"/>
    <mergeCell ref="D39:F39"/>
    <mergeCell ref="G39:G40"/>
    <mergeCell ref="H39:H40"/>
    <mergeCell ref="C58:H58"/>
    <mergeCell ref="C51:D51"/>
    <mergeCell ref="E51:E52"/>
    <mergeCell ref="F51:G52"/>
    <mergeCell ref="C52:D52"/>
    <mergeCell ref="C56:H56"/>
    <mergeCell ref="C57:H57"/>
  </mergeCells>
  <phoneticPr fontId="2"/>
  <conditionalFormatting sqref="B4 C6">
    <cfRule type="cellIs" dxfId="27" priority="11" operator="equal">
      <formula>""""""</formula>
    </cfRule>
    <cfRule type="expression" dxfId="26" priority="12">
      <formula>""</formula>
    </cfRule>
  </conditionalFormatting>
  <conditionalFormatting sqref="B24">
    <cfRule type="containsText" dxfId="25" priority="4" operator="containsText" text="選択してください。">
      <formula>NOT(ISERROR(SEARCH("選択してください。",B24)))</formula>
    </cfRule>
  </conditionalFormatting>
  <conditionalFormatting sqref="C8">
    <cfRule type="expression" dxfId="23" priority="9" stopIfTrue="1">
      <formula>$C$8=" "</formula>
    </cfRule>
  </conditionalFormatting>
  <conditionalFormatting sqref="C8:C10">
    <cfRule type="cellIs" dxfId="22" priority="10" stopIfTrue="1" operator="equal">
      <formula>""""""</formula>
    </cfRule>
  </conditionalFormatting>
  <conditionalFormatting sqref="C12">
    <cfRule type="expression" dxfId="21" priority="3" stopIfTrue="1">
      <formula>$C$12=""</formula>
    </cfRule>
  </conditionalFormatting>
  <conditionalFormatting sqref="C16">
    <cfRule type="expression" dxfId="20" priority="6" stopIfTrue="1">
      <formula>$C$16=" "</formula>
    </cfRule>
  </conditionalFormatting>
  <conditionalFormatting sqref="C20">
    <cfRule type="expression" dxfId="19" priority="5" stopIfTrue="1">
      <formula>$C$20=" "</formula>
    </cfRule>
  </conditionalFormatting>
  <dataValidations count="1">
    <dataValidation type="list" allowBlank="1" showInputMessage="1" showErrorMessage="1" sqref="WVJ983064:WVP983066 IX24:JD26 ST24:SZ26 ACP24:ACV26 AML24:AMR26 AWH24:AWN26 BGD24:BGJ26 BPZ24:BQF26 BZV24:CAB26 CJR24:CJX26 CTN24:CTT26 DDJ24:DDP26 DNF24:DNL26 DXB24:DXH26 EGX24:EHD26 EQT24:EQZ26 FAP24:FAV26 FKL24:FKR26 FUH24:FUN26 GED24:GEJ26 GNZ24:GOF26 GXV24:GYB26 HHR24:HHX26 HRN24:HRT26 IBJ24:IBP26 ILF24:ILL26 IVB24:IVH26 JEX24:JFD26 JOT24:JOZ26 JYP24:JYV26 KIL24:KIR26 KSH24:KSN26 LCD24:LCJ26 LLZ24:LMF26 LVV24:LWB26 MFR24:MFX26 MPN24:MPT26 MZJ24:MZP26 NJF24:NJL26 NTB24:NTH26 OCX24:ODD26 OMT24:OMZ26 OWP24:OWV26 PGL24:PGR26 PQH24:PQN26 QAD24:QAJ26 QJZ24:QKF26 QTV24:QUB26 RDR24:RDX26 RNN24:RNT26 RXJ24:RXP26 SHF24:SHL26 SRB24:SRH26 TAX24:TBD26 TKT24:TKZ26 TUP24:TUV26 UEL24:UER26 UOH24:UON26 UYD24:UYJ26 VHZ24:VIF26 VRV24:VSB26 WBR24:WBX26 WLN24:WLT26 WVJ24:WVP26 B65560:H65562 IX65560:JD65562 ST65560:SZ65562 ACP65560:ACV65562 AML65560:AMR65562 AWH65560:AWN65562 BGD65560:BGJ65562 BPZ65560:BQF65562 BZV65560:CAB65562 CJR65560:CJX65562 CTN65560:CTT65562 DDJ65560:DDP65562 DNF65560:DNL65562 DXB65560:DXH65562 EGX65560:EHD65562 EQT65560:EQZ65562 FAP65560:FAV65562 FKL65560:FKR65562 FUH65560:FUN65562 GED65560:GEJ65562 GNZ65560:GOF65562 GXV65560:GYB65562 HHR65560:HHX65562 HRN65560:HRT65562 IBJ65560:IBP65562 ILF65560:ILL65562 IVB65560:IVH65562 JEX65560:JFD65562 JOT65560:JOZ65562 JYP65560:JYV65562 KIL65560:KIR65562 KSH65560:KSN65562 LCD65560:LCJ65562 LLZ65560:LMF65562 LVV65560:LWB65562 MFR65560:MFX65562 MPN65560:MPT65562 MZJ65560:MZP65562 NJF65560:NJL65562 NTB65560:NTH65562 OCX65560:ODD65562 OMT65560:OMZ65562 OWP65560:OWV65562 PGL65560:PGR65562 PQH65560:PQN65562 QAD65560:QAJ65562 QJZ65560:QKF65562 QTV65560:QUB65562 RDR65560:RDX65562 RNN65560:RNT65562 RXJ65560:RXP65562 SHF65560:SHL65562 SRB65560:SRH65562 TAX65560:TBD65562 TKT65560:TKZ65562 TUP65560:TUV65562 UEL65560:UER65562 UOH65560:UON65562 UYD65560:UYJ65562 VHZ65560:VIF65562 VRV65560:VSB65562 WBR65560:WBX65562 WLN65560:WLT65562 WVJ65560:WVP65562 B131096:H131098 IX131096:JD131098 ST131096:SZ131098 ACP131096:ACV131098 AML131096:AMR131098 AWH131096:AWN131098 BGD131096:BGJ131098 BPZ131096:BQF131098 BZV131096:CAB131098 CJR131096:CJX131098 CTN131096:CTT131098 DDJ131096:DDP131098 DNF131096:DNL131098 DXB131096:DXH131098 EGX131096:EHD131098 EQT131096:EQZ131098 FAP131096:FAV131098 FKL131096:FKR131098 FUH131096:FUN131098 GED131096:GEJ131098 GNZ131096:GOF131098 GXV131096:GYB131098 HHR131096:HHX131098 HRN131096:HRT131098 IBJ131096:IBP131098 ILF131096:ILL131098 IVB131096:IVH131098 JEX131096:JFD131098 JOT131096:JOZ131098 JYP131096:JYV131098 KIL131096:KIR131098 KSH131096:KSN131098 LCD131096:LCJ131098 LLZ131096:LMF131098 LVV131096:LWB131098 MFR131096:MFX131098 MPN131096:MPT131098 MZJ131096:MZP131098 NJF131096:NJL131098 NTB131096:NTH131098 OCX131096:ODD131098 OMT131096:OMZ131098 OWP131096:OWV131098 PGL131096:PGR131098 PQH131096:PQN131098 QAD131096:QAJ131098 QJZ131096:QKF131098 QTV131096:QUB131098 RDR131096:RDX131098 RNN131096:RNT131098 RXJ131096:RXP131098 SHF131096:SHL131098 SRB131096:SRH131098 TAX131096:TBD131098 TKT131096:TKZ131098 TUP131096:TUV131098 UEL131096:UER131098 UOH131096:UON131098 UYD131096:UYJ131098 VHZ131096:VIF131098 VRV131096:VSB131098 WBR131096:WBX131098 WLN131096:WLT131098 WVJ131096:WVP131098 B196632:H196634 IX196632:JD196634 ST196632:SZ196634 ACP196632:ACV196634 AML196632:AMR196634 AWH196632:AWN196634 BGD196632:BGJ196634 BPZ196632:BQF196634 BZV196632:CAB196634 CJR196632:CJX196634 CTN196632:CTT196634 DDJ196632:DDP196634 DNF196632:DNL196634 DXB196632:DXH196634 EGX196632:EHD196634 EQT196632:EQZ196634 FAP196632:FAV196634 FKL196632:FKR196634 FUH196632:FUN196634 GED196632:GEJ196634 GNZ196632:GOF196634 GXV196632:GYB196634 HHR196632:HHX196634 HRN196632:HRT196634 IBJ196632:IBP196634 ILF196632:ILL196634 IVB196632:IVH196634 JEX196632:JFD196634 JOT196632:JOZ196634 JYP196632:JYV196634 KIL196632:KIR196634 KSH196632:KSN196634 LCD196632:LCJ196634 LLZ196632:LMF196634 LVV196632:LWB196634 MFR196632:MFX196634 MPN196632:MPT196634 MZJ196632:MZP196634 NJF196632:NJL196634 NTB196632:NTH196634 OCX196632:ODD196634 OMT196632:OMZ196634 OWP196632:OWV196634 PGL196632:PGR196634 PQH196632:PQN196634 QAD196632:QAJ196634 QJZ196632:QKF196634 QTV196632:QUB196634 RDR196632:RDX196634 RNN196632:RNT196634 RXJ196632:RXP196634 SHF196632:SHL196634 SRB196632:SRH196634 TAX196632:TBD196634 TKT196632:TKZ196634 TUP196632:TUV196634 UEL196632:UER196634 UOH196632:UON196634 UYD196632:UYJ196634 VHZ196632:VIF196634 VRV196632:VSB196634 WBR196632:WBX196634 WLN196632:WLT196634 WVJ196632:WVP196634 B262168:H262170 IX262168:JD262170 ST262168:SZ262170 ACP262168:ACV262170 AML262168:AMR262170 AWH262168:AWN262170 BGD262168:BGJ262170 BPZ262168:BQF262170 BZV262168:CAB262170 CJR262168:CJX262170 CTN262168:CTT262170 DDJ262168:DDP262170 DNF262168:DNL262170 DXB262168:DXH262170 EGX262168:EHD262170 EQT262168:EQZ262170 FAP262168:FAV262170 FKL262168:FKR262170 FUH262168:FUN262170 GED262168:GEJ262170 GNZ262168:GOF262170 GXV262168:GYB262170 HHR262168:HHX262170 HRN262168:HRT262170 IBJ262168:IBP262170 ILF262168:ILL262170 IVB262168:IVH262170 JEX262168:JFD262170 JOT262168:JOZ262170 JYP262168:JYV262170 KIL262168:KIR262170 KSH262168:KSN262170 LCD262168:LCJ262170 LLZ262168:LMF262170 LVV262168:LWB262170 MFR262168:MFX262170 MPN262168:MPT262170 MZJ262168:MZP262170 NJF262168:NJL262170 NTB262168:NTH262170 OCX262168:ODD262170 OMT262168:OMZ262170 OWP262168:OWV262170 PGL262168:PGR262170 PQH262168:PQN262170 QAD262168:QAJ262170 QJZ262168:QKF262170 QTV262168:QUB262170 RDR262168:RDX262170 RNN262168:RNT262170 RXJ262168:RXP262170 SHF262168:SHL262170 SRB262168:SRH262170 TAX262168:TBD262170 TKT262168:TKZ262170 TUP262168:TUV262170 UEL262168:UER262170 UOH262168:UON262170 UYD262168:UYJ262170 VHZ262168:VIF262170 VRV262168:VSB262170 WBR262168:WBX262170 WLN262168:WLT262170 WVJ262168:WVP262170 B327704:H327706 IX327704:JD327706 ST327704:SZ327706 ACP327704:ACV327706 AML327704:AMR327706 AWH327704:AWN327706 BGD327704:BGJ327706 BPZ327704:BQF327706 BZV327704:CAB327706 CJR327704:CJX327706 CTN327704:CTT327706 DDJ327704:DDP327706 DNF327704:DNL327706 DXB327704:DXH327706 EGX327704:EHD327706 EQT327704:EQZ327706 FAP327704:FAV327706 FKL327704:FKR327706 FUH327704:FUN327706 GED327704:GEJ327706 GNZ327704:GOF327706 GXV327704:GYB327706 HHR327704:HHX327706 HRN327704:HRT327706 IBJ327704:IBP327706 ILF327704:ILL327706 IVB327704:IVH327706 JEX327704:JFD327706 JOT327704:JOZ327706 JYP327704:JYV327706 KIL327704:KIR327706 KSH327704:KSN327706 LCD327704:LCJ327706 LLZ327704:LMF327706 LVV327704:LWB327706 MFR327704:MFX327706 MPN327704:MPT327706 MZJ327704:MZP327706 NJF327704:NJL327706 NTB327704:NTH327706 OCX327704:ODD327706 OMT327704:OMZ327706 OWP327704:OWV327706 PGL327704:PGR327706 PQH327704:PQN327706 QAD327704:QAJ327706 QJZ327704:QKF327706 QTV327704:QUB327706 RDR327704:RDX327706 RNN327704:RNT327706 RXJ327704:RXP327706 SHF327704:SHL327706 SRB327704:SRH327706 TAX327704:TBD327706 TKT327704:TKZ327706 TUP327704:TUV327706 UEL327704:UER327706 UOH327704:UON327706 UYD327704:UYJ327706 VHZ327704:VIF327706 VRV327704:VSB327706 WBR327704:WBX327706 WLN327704:WLT327706 WVJ327704:WVP327706 B393240:H393242 IX393240:JD393242 ST393240:SZ393242 ACP393240:ACV393242 AML393240:AMR393242 AWH393240:AWN393242 BGD393240:BGJ393242 BPZ393240:BQF393242 BZV393240:CAB393242 CJR393240:CJX393242 CTN393240:CTT393242 DDJ393240:DDP393242 DNF393240:DNL393242 DXB393240:DXH393242 EGX393240:EHD393242 EQT393240:EQZ393242 FAP393240:FAV393242 FKL393240:FKR393242 FUH393240:FUN393242 GED393240:GEJ393242 GNZ393240:GOF393242 GXV393240:GYB393242 HHR393240:HHX393242 HRN393240:HRT393242 IBJ393240:IBP393242 ILF393240:ILL393242 IVB393240:IVH393242 JEX393240:JFD393242 JOT393240:JOZ393242 JYP393240:JYV393242 KIL393240:KIR393242 KSH393240:KSN393242 LCD393240:LCJ393242 LLZ393240:LMF393242 LVV393240:LWB393242 MFR393240:MFX393242 MPN393240:MPT393242 MZJ393240:MZP393242 NJF393240:NJL393242 NTB393240:NTH393242 OCX393240:ODD393242 OMT393240:OMZ393242 OWP393240:OWV393242 PGL393240:PGR393242 PQH393240:PQN393242 QAD393240:QAJ393242 QJZ393240:QKF393242 QTV393240:QUB393242 RDR393240:RDX393242 RNN393240:RNT393242 RXJ393240:RXP393242 SHF393240:SHL393242 SRB393240:SRH393242 TAX393240:TBD393242 TKT393240:TKZ393242 TUP393240:TUV393242 UEL393240:UER393242 UOH393240:UON393242 UYD393240:UYJ393242 VHZ393240:VIF393242 VRV393240:VSB393242 WBR393240:WBX393242 WLN393240:WLT393242 WVJ393240:WVP393242 B458776:H458778 IX458776:JD458778 ST458776:SZ458778 ACP458776:ACV458778 AML458776:AMR458778 AWH458776:AWN458778 BGD458776:BGJ458778 BPZ458776:BQF458778 BZV458776:CAB458778 CJR458776:CJX458778 CTN458776:CTT458778 DDJ458776:DDP458778 DNF458776:DNL458778 DXB458776:DXH458778 EGX458776:EHD458778 EQT458776:EQZ458778 FAP458776:FAV458778 FKL458776:FKR458778 FUH458776:FUN458778 GED458776:GEJ458778 GNZ458776:GOF458778 GXV458776:GYB458778 HHR458776:HHX458778 HRN458776:HRT458778 IBJ458776:IBP458778 ILF458776:ILL458778 IVB458776:IVH458778 JEX458776:JFD458778 JOT458776:JOZ458778 JYP458776:JYV458778 KIL458776:KIR458778 KSH458776:KSN458778 LCD458776:LCJ458778 LLZ458776:LMF458778 LVV458776:LWB458778 MFR458776:MFX458778 MPN458776:MPT458778 MZJ458776:MZP458778 NJF458776:NJL458778 NTB458776:NTH458778 OCX458776:ODD458778 OMT458776:OMZ458778 OWP458776:OWV458778 PGL458776:PGR458778 PQH458776:PQN458778 QAD458776:QAJ458778 QJZ458776:QKF458778 QTV458776:QUB458778 RDR458776:RDX458778 RNN458776:RNT458778 RXJ458776:RXP458778 SHF458776:SHL458778 SRB458776:SRH458778 TAX458776:TBD458778 TKT458776:TKZ458778 TUP458776:TUV458778 UEL458776:UER458778 UOH458776:UON458778 UYD458776:UYJ458778 VHZ458776:VIF458778 VRV458776:VSB458778 WBR458776:WBX458778 WLN458776:WLT458778 WVJ458776:WVP458778 B524312:H524314 IX524312:JD524314 ST524312:SZ524314 ACP524312:ACV524314 AML524312:AMR524314 AWH524312:AWN524314 BGD524312:BGJ524314 BPZ524312:BQF524314 BZV524312:CAB524314 CJR524312:CJX524314 CTN524312:CTT524314 DDJ524312:DDP524314 DNF524312:DNL524314 DXB524312:DXH524314 EGX524312:EHD524314 EQT524312:EQZ524314 FAP524312:FAV524314 FKL524312:FKR524314 FUH524312:FUN524314 GED524312:GEJ524314 GNZ524312:GOF524314 GXV524312:GYB524314 HHR524312:HHX524314 HRN524312:HRT524314 IBJ524312:IBP524314 ILF524312:ILL524314 IVB524312:IVH524314 JEX524312:JFD524314 JOT524312:JOZ524314 JYP524312:JYV524314 KIL524312:KIR524314 KSH524312:KSN524314 LCD524312:LCJ524314 LLZ524312:LMF524314 LVV524312:LWB524314 MFR524312:MFX524314 MPN524312:MPT524314 MZJ524312:MZP524314 NJF524312:NJL524314 NTB524312:NTH524314 OCX524312:ODD524314 OMT524312:OMZ524314 OWP524312:OWV524314 PGL524312:PGR524314 PQH524312:PQN524314 QAD524312:QAJ524314 QJZ524312:QKF524314 QTV524312:QUB524314 RDR524312:RDX524314 RNN524312:RNT524314 RXJ524312:RXP524314 SHF524312:SHL524314 SRB524312:SRH524314 TAX524312:TBD524314 TKT524312:TKZ524314 TUP524312:TUV524314 UEL524312:UER524314 UOH524312:UON524314 UYD524312:UYJ524314 VHZ524312:VIF524314 VRV524312:VSB524314 WBR524312:WBX524314 WLN524312:WLT524314 WVJ524312:WVP524314 B589848:H589850 IX589848:JD589850 ST589848:SZ589850 ACP589848:ACV589850 AML589848:AMR589850 AWH589848:AWN589850 BGD589848:BGJ589850 BPZ589848:BQF589850 BZV589848:CAB589850 CJR589848:CJX589850 CTN589848:CTT589850 DDJ589848:DDP589850 DNF589848:DNL589850 DXB589848:DXH589850 EGX589848:EHD589850 EQT589848:EQZ589850 FAP589848:FAV589850 FKL589848:FKR589850 FUH589848:FUN589850 GED589848:GEJ589850 GNZ589848:GOF589850 GXV589848:GYB589850 HHR589848:HHX589850 HRN589848:HRT589850 IBJ589848:IBP589850 ILF589848:ILL589850 IVB589848:IVH589850 JEX589848:JFD589850 JOT589848:JOZ589850 JYP589848:JYV589850 KIL589848:KIR589850 KSH589848:KSN589850 LCD589848:LCJ589850 LLZ589848:LMF589850 LVV589848:LWB589850 MFR589848:MFX589850 MPN589848:MPT589850 MZJ589848:MZP589850 NJF589848:NJL589850 NTB589848:NTH589850 OCX589848:ODD589850 OMT589848:OMZ589850 OWP589848:OWV589850 PGL589848:PGR589850 PQH589848:PQN589850 QAD589848:QAJ589850 QJZ589848:QKF589850 QTV589848:QUB589850 RDR589848:RDX589850 RNN589848:RNT589850 RXJ589848:RXP589850 SHF589848:SHL589850 SRB589848:SRH589850 TAX589848:TBD589850 TKT589848:TKZ589850 TUP589848:TUV589850 UEL589848:UER589850 UOH589848:UON589850 UYD589848:UYJ589850 VHZ589848:VIF589850 VRV589848:VSB589850 WBR589848:WBX589850 WLN589848:WLT589850 WVJ589848:WVP589850 B655384:H655386 IX655384:JD655386 ST655384:SZ655386 ACP655384:ACV655386 AML655384:AMR655386 AWH655384:AWN655386 BGD655384:BGJ655386 BPZ655384:BQF655386 BZV655384:CAB655386 CJR655384:CJX655386 CTN655384:CTT655386 DDJ655384:DDP655386 DNF655384:DNL655386 DXB655384:DXH655386 EGX655384:EHD655386 EQT655384:EQZ655386 FAP655384:FAV655386 FKL655384:FKR655386 FUH655384:FUN655386 GED655384:GEJ655386 GNZ655384:GOF655386 GXV655384:GYB655386 HHR655384:HHX655386 HRN655384:HRT655386 IBJ655384:IBP655386 ILF655384:ILL655386 IVB655384:IVH655386 JEX655384:JFD655386 JOT655384:JOZ655386 JYP655384:JYV655386 KIL655384:KIR655386 KSH655384:KSN655386 LCD655384:LCJ655386 LLZ655384:LMF655386 LVV655384:LWB655386 MFR655384:MFX655386 MPN655384:MPT655386 MZJ655384:MZP655386 NJF655384:NJL655386 NTB655384:NTH655386 OCX655384:ODD655386 OMT655384:OMZ655386 OWP655384:OWV655386 PGL655384:PGR655386 PQH655384:PQN655386 QAD655384:QAJ655386 QJZ655384:QKF655386 QTV655384:QUB655386 RDR655384:RDX655386 RNN655384:RNT655386 RXJ655384:RXP655386 SHF655384:SHL655386 SRB655384:SRH655386 TAX655384:TBD655386 TKT655384:TKZ655386 TUP655384:TUV655386 UEL655384:UER655386 UOH655384:UON655386 UYD655384:UYJ655386 VHZ655384:VIF655386 VRV655384:VSB655386 WBR655384:WBX655386 WLN655384:WLT655386 WVJ655384:WVP655386 B720920:H720922 IX720920:JD720922 ST720920:SZ720922 ACP720920:ACV720922 AML720920:AMR720922 AWH720920:AWN720922 BGD720920:BGJ720922 BPZ720920:BQF720922 BZV720920:CAB720922 CJR720920:CJX720922 CTN720920:CTT720922 DDJ720920:DDP720922 DNF720920:DNL720922 DXB720920:DXH720922 EGX720920:EHD720922 EQT720920:EQZ720922 FAP720920:FAV720922 FKL720920:FKR720922 FUH720920:FUN720922 GED720920:GEJ720922 GNZ720920:GOF720922 GXV720920:GYB720922 HHR720920:HHX720922 HRN720920:HRT720922 IBJ720920:IBP720922 ILF720920:ILL720922 IVB720920:IVH720922 JEX720920:JFD720922 JOT720920:JOZ720922 JYP720920:JYV720922 KIL720920:KIR720922 KSH720920:KSN720922 LCD720920:LCJ720922 LLZ720920:LMF720922 LVV720920:LWB720922 MFR720920:MFX720922 MPN720920:MPT720922 MZJ720920:MZP720922 NJF720920:NJL720922 NTB720920:NTH720922 OCX720920:ODD720922 OMT720920:OMZ720922 OWP720920:OWV720922 PGL720920:PGR720922 PQH720920:PQN720922 QAD720920:QAJ720922 QJZ720920:QKF720922 QTV720920:QUB720922 RDR720920:RDX720922 RNN720920:RNT720922 RXJ720920:RXP720922 SHF720920:SHL720922 SRB720920:SRH720922 TAX720920:TBD720922 TKT720920:TKZ720922 TUP720920:TUV720922 UEL720920:UER720922 UOH720920:UON720922 UYD720920:UYJ720922 VHZ720920:VIF720922 VRV720920:VSB720922 WBR720920:WBX720922 WLN720920:WLT720922 WVJ720920:WVP720922 B786456:H786458 IX786456:JD786458 ST786456:SZ786458 ACP786456:ACV786458 AML786456:AMR786458 AWH786456:AWN786458 BGD786456:BGJ786458 BPZ786456:BQF786458 BZV786456:CAB786458 CJR786456:CJX786458 CTN786456:CTT786458 DDJ786456:DDP786458 DNF786456:DNL786458 DXB786456:DXH786458 EGX786456:EHD786458 EQT786456:EQZ786458 FAP786456:FAV786458 FKL786456:FKR786458 FUH786456:FUN786458 GED786456:GEJ786458 GNZ786456:GOF786458 GXV786456:GYB786458 HHR786456:HHX786458 HRN786456:HRT786458 IBJ786456:IBP786458 ILF786456:ILL786458 IVB786456:IVH786458 JEX786456:JFD786458 JOT786456:JOZ786458 JYP786456:JYV786458 KIL786456:KIR786458 KSH786456:KSN786458 LCD786456:LCJ786458 LLZ786456:LMF786458 LVV786456:LWB786458 MFR786456:MFX786458 MPN786456:MPT786458 MZJ786456:MZP786458 NJF786456:NJL786458 NTB786456:NTH786458 OCX786456:ODD786458 OMT786456:OMZ786458 OWP786456:OWV786458 PGL786456:PGR786458 PQH786456:PQN786458 QAD786456:QAJ786458 QJZ786456:QKF786458 QTV786456:QUB786458 RDR786456:RDX786458 RNN786456:RNT786458 RXJ786456:RXP786458 SHF786456:SHL786458 SRB786456:SRH786458 TAX786456:TBD786458 TKT786456:TKZ786458 TUP786456:TUV786458 UEL786456:UER786458 UOH786456:UON786458 UYD786456:UYJ786458 VHZ786456:VIF786458 VRV786456:VSB786458 WBR786456:WBX786458 WLN786456:WLT786458 WVJ786456:WVP786458 B851992:H851994 IX851992:JD851994 ST851992:SZ851994 ACP851992:ACV851994 AML851992:AMR851994 AWH851992:AWN851994 BGD851992:BGJ851994 BPZ851992:BQF851994 BZV851992:CAB851994 CJR851992:CJX851994 CTN851992:CTT851994 DDJ851992:DDP851994 DNF851992:DNL851994 DXB851992:DXH851994 EGX851992:EHD851994 EQT851992:EQZ851994 FAP851992:FAV851994 FKL851992:FKR851994 FUH851992:FUN851994 GED851992:GEJ851994 GNZ851992:GOF851994 GXV851992:GYB851994 HHR851992:HHX851994 HRN851992:HRT851994 IBJ851992:IBP851994 ILF851992:ILL851994 IVB851992:IVH851994 JEX851992:JFD851994 JOT851992:JOZ851994 JYP851992:JYV851994 KIL851992:KIR851994 KSH851992:KSN851994 LCD851992:LCJ851994 LLZ851992:LMF851994 LVV851992:LWB851994 MFR851992:MFX851994 MPN851992:MPT851994 MZJ851992:MZP851994 NJF851992:NJL851994 NTB851992:NTH851994 OCX851992:ODD851994 OMT851992:OMZ851994 OWP851992:OWV851994 PGL851992:PGR851994 PQH851992:PQN851994 QAD851992:QAJ851994 QJZ851992:QKF851994 QTV851992:QUB851994 RDR851992:RDX851994 RNN851992:RNT851994 RXJ851992:RXP851994 SHF851992:SHL851994 SRB851992:SRH851994 TAX851992:TBD851994 TKT851992:TKZ851994 TUP851992:TUV851994 UEL851992:UER851994 UOH851992:UON851994 UYD851992:UYJ851994 VHZ851992:VIF851994 VRV851992:VSB851994 WBR851992:WBX851994 WLN851992:WLT851994 WVJ851992:WVP851994 B917528:H917530 IX917528:JD917530 ST917528:SZ917530 ACP917528:ACV917530 AML917528:AMR917530 AWH917528:AWN917530 BGD917528:BGJ917530 BPZ917528:BQF917530 BZV917528:CAB917530 CJR917528:CJX917530 CTN917528:CTT917530 DDJ917528:DDP917530 DNF917528:DNL917530 DXB917528:DXH917530 EGX917528:EHD917530 EQT917528:EQZ917530 FAP917528:FAV917530 FKL917528:FKR917530 FUH917528:FUN917530 GED917528:GEJ917530 GNZ917528:GOF917530 GXV917528:GYB917530 HHR917528:HHX917530 HRN917528:HRT917530 IBJ917528:IBP917530 ILF917528:ILL917530 IVB917528:IVH917530 JEX917528:JFD917530 JOT917528:JOZ917530 JYP917528:JYV917530 KIL917528:KIR917530 KSH917528:KSN917530 LCD917528:LCJ917530 LLZ917528:LMF917530 LVV917528:LWB917530 MFR917528:MFX917530 MPN917528:MPT917530 MZJ917528:MZP917530 NJF917528:NJL917530 NTB917528:NTH917530 OCX917528:ODD917530 OMT917528:OMZ917530 OWP917528:OWV917530 PGL917528:PGR917530 PQH917528:PQN917530 QAD917528:QAJ917530 QJZ917528:QKF917530 QTV917528:QUB917530 RDR917528:RDX917530 RNN917528:RNT917530 RXJ917528:RXP917530 SHF917528:SHL917530 SRB917528:SRH917530 TAX917528:TBD917530 TKT917528:TKZ917530 TUP917528:TUV917530 UEL917528:UER917530 UOH917528:UON917530 UYD917528:UYJ917530 VHZ917528:VIF917530 VRV917528:VSB917530 WBR917528:WBX917530 WLN917528:WLT917530 WVJ917528:WVP917530 B983064:H983066 IX983064:JD983066 ST983064:SZ983066 ACP983064:ACV983066 AML983064:AMR983066 AWH983064:AWN983066 BGD983064:BGJ983066 BPZ983064:BQF983066 BZV983064:CAB983066 CJR983064:CJX983066 CTN983064:CTT983066 DDJ983064:DDP983066 DNF983064:DNL983066 DXB983064:DXH983066 EGX983064:EHD983066 EQT983064:EQZ983066 FAP983064:FAV983066 FKL983064:FKR983066 FUH983064:FUN983066 GED983064:GEJ983066 GNZ983064:GOF983066 GXV983064:GYB983066 HHR983064:HHX983066 HRN983064:HRT983066 IBJ983064:IBP983066 ILF983064:ILL983066 IVB983064:IVH983066 JEX983064:JFD983066 JOT983064:JOZ983066 JYP983064:JYV983066 KIL983064:KIR983066 KSH983064:KSN983066 LCD983064:LCJ983066 LLZ983064:LMF983066 LVV983064:LWB983066 MFR983064:MFX983066 MPN983064:MPT983066 MZJ983064:MZP983066 NJF983064:NJL983066 NTB983064:NTH983066 OCX983064:ODD983066 OMT983064:OMZ983066 OWP983064:OWV983066 PGL983064:PGR983066 PQH983064:PQN983066 QAD983064:QAJ983066 QJZ983064:QKF983066 QTV983064:QUB983066 RDR983064:RDX983066 RNN983064:RNT983066 RXJ983064:RXP983066 SHF983064:SHL983066 SRB983064:SRH983066 TAX983064:TBD983066 TKT983064:TKZ983066 TUP983064:TUV983066 UEL983064:UER983066 UOH983064:UON983066 UYD983064:UYJ983066 VHZ983064:VIF983066 VRV983064:VSB983066 WBR983064:WBX983066 WLN983064:WLT983066" xr:uid="{00000000-0002-0000-0300-000000000000}">
      <formula1>#REF!</formula1>
    </dataValidation>
  </dataValidations>
  <pageMargins left="0.7" right="0.7" top="0.75" bottom="0.75" header="0.3" footer="0.3"/>
  <pageSetup paperSize="9" orientation="portrait" r:id="rId1"/>
  <ignoredErrors>
    <ignoredError sqref="C5:C12 C13:C20" unlockedFormula="1"/>
  </ignoredErrors>
  <extLst>
    <ext xmlns:x14="http://schemas.microsoft.com/office/spreadsheetml/2009/9/main" uri="{78C0D931-6437-407d-A8EE-F0AAD7539E65}">
      <x14:conditionalFormattings>
        <x14:conditionalFormatting xmlns:xm="http://schemas.microsoft.com/office/excel/2006/main">
          <x14:cfRule type="expression" priority="1" stopIfTrue="1" id="{9D19AA3D-C476-4911-ACA8-12AFC57AE25D}">
            <xm:f>入力シート!E9&lt;=0</xm:f>
            <x14:dxf>
              <fill>
                <patternFill>
                  <bgColor theme="9" tint="0.39994506668294322"/>
                </patternFill>
              </fill>
            </x14:dxf>
          </x14:cfRule>
          <xm:sqref>C4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プルダウン!$B$2:$B$7</xm:f>
          </x14:formula1>
          <xm:sqref>B24:H26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3"/>
  <sheetViews>
    <sheetView showZeros="0" view="pageBreakPreview" topLeftCell="A13" zoomScaleNormal="100" zoomScaleSheetLayoutView="100" workbookViewId="0">
      <selection activeCell="C4" sqref="C4"/>
    </sheetView>
  </sheetViews>
  <sheetFormatPr defaultRowHeight="14"/>
  <cols>
    <col min="1" max="1" width="3.1796875" style="45" customWidth="1"/>
    <col min="2" max="2" width="2.1796875" style="45" customWidth="1"/>
    <col min="3" max="3" width="13.1796875" style="45" customWidth="1"/>
    <col min="4" max="4" width="2.1796875" style="45" customWidth="1"/>
    <col min="5" max="5" width="11.453125" style="45" customWidth="1"/>
    <col min="6" max="6" width="2.1796875" style="45" customWidth="1"/>
    <col min="7" max="7" width="11.453125" style="45" customWidth="1"/>
    <col min="8" max="8" width="12.7265625" style="45" customWidth="1"/>
    <col min="9" max="10" width="13.1796875" style="45" customWidth="1"/>
    <col min="11" max="11" width="13.1796875" style="44" customWidth="1"/>
    <col min="12" max="12" width="15.36328125" style="44" bestFit="1" customWidth="1"/>
    <col min="13" max="18" width="9" style="44"/>
    <col min="19" max="256" width="9" style="45"/>
    <col min="257" max="257" width="3.1796875" style="45" customWidth="1"/>
    <col min="258" max="258" width="2.1796875" style="45" customWidth="1"/>
    <col min="259" max="259" width="13.1796875" style="45" customWidth="1"/>
    <col min="260" max="260" width="2.1796875" style="45" customWidth="1"/>
    <col min="261" max="261" width="11.453125" style="45" customWidth="1"/>
    <col min="262" max="262" width="2.1796875" style="45" customWidth="1"/>
    <col min="263" max="263" width="11.453125" style="45" customWidth="1"/>
    <col min="264" max="264" width="12.7265625" style="45" customWidth="1"/>
    <col min="265" max="267" width="13.1796875" style="45" customWidth="1"/>
    <col min="268" max="268" width="15.36328125" style="45" bestFit="1" customWidth="1"/>
    <col min="269" max="512" width="9" style="45"/>
    <col min="513" max="513" width="3.1796875" style="45" customWidth="1"/>
    <col min="514" max="514" width="2.1796875" style="45" customWidth="1"/>
    <col min="515" max="515" width="13.1796875" style="45" customWidth="1"/>
    <col min="516" max="516" width="2.1796875" style="45" customWidth="1"/>
    <col min="517" max="517" width="11.453125" style="45" customWidth="1"/>
    <col min="518" max="518" width="2.1796875" style="45" customWidth="1"/>
    <col min="519" max="519" width="11.453125" style="45" customWidth="1"/>
    <col min="520" max="520" width="12.7265625" style="45" customWidth="1"/>
    <col min="521" max="523" width="13.1796875" style="45" customWidth="1"/>
    <col min="524" max="524" width="15.36328125" style="45" bestFit="1" customWidth="1"/>
    <col min="525" max="768" width="9" style="45"/>
    <col min="769" max="769" width="3.1796875" style="45" customWidth="1"/>
    <col min="770" max="770" width="2.1796875" style="45" customWidth="1"/>
    <col min="771" max="771" width="13.1796875" style="45" customWidth="1"/>
    <col min="772" max="772" width="2.1796875" style="45" customWidth="1"/>
    <col min="773" max="773" width="11.453125" style="45" customWidth="1"/>
    <col min="774" max="774" width="2.1796875" style="45" customWidth="1"/>
    <col min="775" max="775" width="11.453125" style="45" customWidth="1"/>
    <col min="776" max="776" width="12.7265625" style="45" customWidth="1"/>
    <col min="777" max="779" width="13.1796875" style="45" customWidth="1"/>
    <col min="780" max="780" width="15.36328125" style="45" bestFit="1" customWidth="1"/>
    <col min="781" max="1024" width="9" style="45"/>
    <col min="1025" max="1025" width="3.1796875" style="45" customWidth="1"/>
    <col min="1026" max="1026" width="2.1796875" style="45" customWidth="1"/>
    <col min="1027" max="1027" width="13.1796875" style="45" customWidth="1"/>
    <col min="1028" max="1028" width="2.1796875" style="45" customWidth="1"/>
    <col min="1029" max="1029" width="11.453125" style="45" customWidth="1"/>
    <col min="1030" max="1030" width="2.1796875" style="45" customWidth="1"/>
    <col min="1031" max="1031" width="11.453125" style="45" customWidth="1"/>
    <col min="1032" max="1032" width="12.7265625" style="45" customWidth="1"/>
    <col min="1033" max="1035" width="13.1796875" style="45" customWidth="1"/>
    <col min="1036" max="1036" width="15.36328125" style="45" bestFit="1" customWidth="1"/>
    <col min="1037" max="1280" width="9" style="45"/>
    <col min="1281" max="1281" width="3.1796875" style="45" customWidth="1"/>
    <col min="1282" max="1282" width="2.1796875" style="45" customWidth="1"/>
    <col min="1283" max="1283" width="13.1796875" style="45" customWidth="1"/>
    <col min="1284" max="1284" width="2.1796875" style="45" customWidth="1"/>
    <col min="1285" max="1285" width="11.453125" style="45" customWidth="1"/>
    <col min="1286" max="1286" width="2.1796875" style="45" customWidth="1"/>
    <col min="1287" max="1287" width="11.453125" style="45" customWidth="1"/>
    <col min="1288" max="1288" width="12.7265625" style="45" customWidth="1"/>
    <col min="1289" max="1291" width="13.1796875" style="45" customWidth="1"/>
    <col min="1292" max="1292" width="15.36328125" style="45" bestFit="1" customWidth="1"/>
    <col min="1293" max="1536" width="9" style="45"/>
    <col min="1537" max="1537" width="3.1796875" style="45" customWidth="1"/>
    <col min="1538" max="1538" width="2.1796875" style="45" customWidth="1"/>
    <col min="1539" max="1539" width="13.1796875" style="45" customWidth="1"/>
    <col min="1540" max="1540" width="2.1796875" style="45" customWidth="1"/>
    <col min="1541" max="1541" width="11.453125" style="45" customWidth="1"/>
    <col min="1542" max="1542" width="2.1796875" style="45" customWidth="1"/>
    <col min="1543" max="1543" width="11.453125" style="45" customWidth="1"/>
    <col min="1544" max="1544" width="12.7265625" style="45" customWidth="1"/>
    <col min="1545" max="1547" width="13.1796875" style="45" customWidth="1"/>
    <col min="1548" max="1548" width="15.36328125" style="45" bestFit="1" customWidth="1"/>
    <col min="1549" max="1792" width="9" style="45"/>
    <col min="1793" max="1793" width="3.1796875" style="45" customWidth="1"/>
    <col min="1794" max="1794" width="2.1796875" style="45" customWidth="1"/>
    <col min="1795" max="1795" width="13.1796875" style="45" customWidth="1"/>
    <col min="1796" max="1796" width="2.1796875" style="45" customWidth="1"/>
    <col min="1797" max="1797" width="11.453125" style="45" customWidth="1"/>
    <col min="1798" max="1798" width="2.1796875" style="45" customWidth="1"/>
    <col min="1799" max="1799" width="11.453125" style="45" customWidth="1"/>
    <col min="1800" max="1800" width="12.7265625" style="45" customWidth="1"/>
    <col min="1801" max="1803" width="13.1796875" style="45" customWidth="1"/>
    <col min="1804" max="1804" width="15.36328125" style="45" bestFit="1" customWidth="1"/>
    <col min="1805" max="2048" width="9" style="45"/>
    <col min="2049" max="2049" width="3.1796875" style="45" customWidth="1"/>
    <col min="2050" max="2050" width="2.1796875" style="45" customWidth="1"/>
    <col min="2051" max="2051" width="13.1796875" style="45" customWidth="1"/>
    <col min="2052" max="2052" width="2.1796875" style="45" customWidth="1"/>
    <col min="2053" max="2053" width="11.453125" style="45" customWidth="1"/>
    <col min="2054" max="2054" width="2.1796875" style="45" customWidth="1"/>
    <col min="2055" max="2055" width="11.453125" style="45" customWidth="1"/>
    <col min="2056" max="2056" width="12.7265625" style="45" customWidth="1"/>
    <col min="2057" max="2059" width="13.1796875" style="45" customWidth="1"/>
    <col min="2060" max="2060" width="15.36328125" style="45" bestFit="1" customWidth="1"/>
    <col min="2061" max="2304" width="9" style="45"/>
    <col min="2305" max="2305" width="3.1796875" style="45" customWidth="1"/>
    <col min="2306" max="2306" width="2.1796875" style="45" customWidth="1"/>
    <col min="2307" max="2307" width="13.1796875" style="45" customWidth="1"/>
    <col min="2308" max="2308" width="2.1796875" style="45" customWidth="1"/>
    <col min="2309" max="2309" width="11.453125" style="45" customWidth="1"/>
    <col min="2310" max="2310" width="2.1796875" style="45" customWidth="1"/>
    <col min="2311" max="2311" width="11.453125" style="45" customWidth="1"/>
    <col min="2312" max="2312" width="12.7265625" style="45" customWidth="1"/>
    <col min="2313" max="2315" width="13.1796875" style="45" customWidth="1"/>
    <col min="2316" max="2316" width="15.36328125" style="45" bestFit="1" customWidth="1"/>
    <col min="2317" max="2560" width="9" style="45"/>
    <col min="2561" max="2561" width="3.1796875" style="45" customWidth="1"/>
    <col min="2562" max="2562" width="2.1796875" style="45" customWidth="1"/>
    <col min="2563" max="2563" width="13.1796875" style="45" customWidth="1"/>
    <col min="2564" max="2564" width="2.1796875" style="45" customWidth="1"/>
    <col min="2565" max="2565" width="11.453125" style="45" customWidth="1"/>
    <col min="2566" max="2566" width="2.1796875" style="45" customWidth="1"/>
    <col min="2567" max="2567" width="11.453125" style="45" customWidth="1"/>
    <col min="2568" max="2568" width="12.7265625" style="45" customWidth="1"/>
    <col min="2569" max="2571" width="13.1796875" style="45" customWidth="1"/>
    <col min="2572" max="2572" width="15.36328125" style="45" bestFit="1" customWidth="1"/>
    <col min="2573" max="2816" width="9" style="45"/>
    <col min="2817" max="2817" width="3.1796875" style="45" customWidth="1"/>
    <col min="2818" max="2818" width="2.1796875" style="45" customWidth="1"/>
    <col min="2819" max="2819" width="13.1796875" style="45" customWidth="1"/>
    <col min="2820" max="2820" width="2.1796875" style="45" customWidth="1"/>
    <col min="2821" max="2821" width="11.453125" style="45" customWidth="1"/>
    <col min="2822" max="2822" width="2.1796875" style="45" customWidth="1"/>
    <col min="2823" max="2823" width="11.453125" style="45" customWidth="1"/>
    <col min="2824" max="2824" width="12.7265625" style="45" customWidth="1"/>
    <col min="2825" max="2827" width="13.1796875" style="45" customWidth="1"/>
    <col min="2828" max="2828" width="15.36328125" style="45" bestFit="1" customWidth="1"/>
    <col min="2829" max="3072" width="9" style="45"/>
    <col min="3073" max="3073" width="3.1796875" style="45" customWidth="1"/>
    <col min="3074" max="3074" width="2.1796875" style="45" customWidth="1"/>
    <col min="3075" max="3075" width="13.1796875" style="45" customWidth="1"/>
    <col min="3076" max="3076" width="2.1796875" style="45" customWidth="1"/>
    <col min="3077" max="3077" width="11.453125" style="45" customWidth="1"/>
    <col min="3078" max="3078" width="2.1796875" style="45" customWidth="1"/>
    <col min="3079" max="3079" width="11.453125" style="45" customWidth="1"/>
    <col min="3080" max="3080" width="12.7265625" style="45" customWidth="1"/>
    <col min="3081" max="3083" width="13.1796875" style="45" customWidth="1"/>
    <col min="3084" max="3084" width="15.36328125" style="45" bestFit="1" customWidth="1"/>
    <col min="3085" max="3328" width="9" style="45"/>
    <col min="3329" max="3329" width="3.1796875" style="45" customWidth="1"/>
    <col min="3330" max="3330" width="2.1796875" style="45" customWidth="1"/>
    <col min="3331" max="3331" width="13.1796875" style="45" customWidth="1"/>
    <col min="3332" max="3332" width="2.1796875" style="45" customWidth="1"/>
    <col min="3333" max="3333" width="11.453125" style="45" customWidth="1"/>
    <col min="3334" max="3334" width="2.1796875" style="45" customWidth="1"/>
    <col min="3335" max="3335" width="11.453125" style="45" customWidth="1"/>
    <col min="3336" max="3336" width="12.7265625" style="45" customWidth="1"/>
    <col min="3337" max="3339" width="13.1796875" style="45" customWidth="1"/>
    <col min="3340" max="3340" width="15.36328125" style="45" bestFit="1" customWidth="1"/>
    <col min="3341" max="3584" width="9" style="45"/>
    <col min="3585" max="3585" width="3.1796875" style="45" customWidth="1"/>
    <col min="3586" max="3586" width="2.1796875" style="45" customWidth="1"/>
    <col min="3587" max="3587" width="13.1796875" style="45" customWidth="1"/>
    <col min="3588" max="3588" width="2.1796875" style="45" customWidth="1"/>
    <col min="3589" max="3589" width="11.453125" style="45" customWidth="1"/>
    <col min="3590" max="3590" width="2.1796875" style="45" customWidth="1"/>
    <col min="3591" max="3591" width="11.453125" style="45" customWidth="1"/>
    <col min="3592" max="3592" width="12.7265625" style="45" customWidth="1"/>
    <col min="3593" max="3595" width="13.1796875" style="45" customWidth="1"/>
    <col min="3596" max="3596" width="15.36328125" style="45" bestFit="1" customWidth="1"/>
    <col min="3597" max="3840" width="9" style="45"/>
    <col min="3841" max="3841" width="3.1796875" style="45" customWidth="1"/>
    <col min="3842" max="3842" width="2.1796875" style="45" customWidth="1"/>
    <col min="3843" max="3843" width="13.1796875" style="45" customWidth="1"/>
    <col min="3844" max="3844" width="2.1796875" style="45" customWidth="1"/>
    <col min="3845" max="3845" width="11.453125" style="45" customWidth="1"/>
    <col min="3846" max="3846" width="2.1796875" style="45" customWidth="1"/>
    <col min="3847" max="3847" width="11.453125" style="45" customWidth="1"/>
    <col min="3848" max="3848" width="12.7265625" style="45" customWidth="1"/>
    <col min="3849" max="3851" width="13.1796875" style="45" customWidth="1"/>
    <col min="3852" max="3852" width="15.36328125" style="45" bestFit="1" customWidth="1"/>
    <col min="3853" max="4096" width="9" style="45"/>
    <col min="4097" max="4097" width="3.1796875" style="45" customWidth="1"/>
    <col min="4098" max="4098" width="2.1796875" style="45" customWidth="1"/>
    <col min="4099" max="4099" width="13.1796875" style="45" customWidth="1"/>
    <col min="4100" max="4100" width="2.1796875" style="45" customWidth="1"/>
    <col min="4101" max="4101" width="11.453125" style="45" customWidth="1"/>
    <col min="4102" max="4102" width="2.1796875" style="45" customWidth="1"/>
    <col min="4103" max="4103" width="11.453125" style="45" customWidth="1"/>
    <col min="4104" max="4104" width="12.7265625" style="45" customWidth="1"/>
    <col min="4105" max="4107" width="13.1796875" style="45" customWidth="1"/>
    <col min="4108" max="4108" width="15.36328125" style="45" bestFit="1" customWidth="1"/>
    <col min="4109" max="4352" width="9" style="45"/>
    <col min="4353" max="4353" width="3.1796875" style="45" customWidth="1"/>
    <col min="4354" max="4354" width="2.1796875" style="45" customWidth="1"/>
    <col min="4355" max="4355" width="13.1796875" style="45" customWidth="1"/>
    <col min="4356" max="4356" width="2.1796875" style="45" customWidth="1"/>
    <col min="4357" max="4357" width="11.453125" style="45" customWidth="1"/>
    <col min="4358" max="4358" width="2.1796875" style="45" customWidth="1"/>
    <col min="4359" max="4359" width="11.453125" style="45" customWidth="1"/>
    <col min="4360" max="4360" width="12.7265625" style="45" customWidth="1"/>
    <col min="4361" max="4363" width="13.1796875" style="45" customWidth="1"/>
    <col min="4364" max="4364" width="15.36328125" style="45" bestFit="1" customWidth="1"/>
    <col min="4365" max="4608" width="9" style="45"/>
    <col min="4609" max="4609" width="3.1796875" style="45" customWidth="1"/>
    <col min="4610" max="4610" width="2.1796875" style="45" customWidth="1"/>
    <col min="4611" max="4611" width="13.1796875" style="45" customWidth="1"/>
    <col min="4612" max="4612" width="2.1796875" style="45" customWidth="1"/>
    <col min="4613" max="4613" width="11.453125" style="45" customWidth="1"/>
    <col min="4614" max="4614" width="2.1796875" style="45" customWidth="1"/>
    <col min="4615" max="4615" width="11.453125" style="45" customWidth="1"/>
    <col min="4616" max="4616" width="12.7265625" style="45" customWidth="1"/>
    <col min="4617" max="4619" width="13.1796875" style="45" customWidth="1"/>
    <col min="4620" max="4620" width="15.36328125" style="45" bestFit="1" customWidth="1"/>
    <col min="4621" max="4864" width="9" style="45"/>
    <col min="4865" max="4865" width="3.1796875" style="45" customWidth="1"/>
    <col min="4866" max="4866" width="2.1796875" style="45" customWidth="1"/>
    <col min="4867" max="4867" width="13.1796875" style="45" customWidth="1"/>
    <col min="4868" max="4868" width="2.1796875" style="45" customWidth="1"/>
    <col min="4869" max="4869" width="11.453125" style="45" customWidth="1"/>
    <col min="4870" max="4870" width="2.1796875" style="45" customWidth="1"/>
    <col min="4871" max="4871" width="11.453125" style="45" customWidth="1"/>
    <col min="4872" max="4872" width="12.7265625" style="45" customWidth="1"/>
    <col min="4873" max="4875" width="13.1796875" style="45" customWidth="1"/>
    <col min="4876" max="4876" width="15.36328125" style="45" bestFit="1" customWidth="1"/>
    <col min="4877" max="5120" width="9" style="45"/>
    <col min="5121" max="5121" width="3.1796875" style="45" customWidth="1"/>
    <col min="5122" max="5122" width="2.1796875" style="45" customWidth="1"/>
    <col min="5123" max="5123" width="13.1796875" style="45" customWidth="1"/>
    <col min="5124" max="5124" width="2.1796875" style="45" customWidth="1"/>
    <col min="5125" max="5125" width="11.453125" style="45" customWidth="1"/>
    <col min="5126" max="5126" width="2.1796875" style="45" customWidth="1"/>
    <col min="5127" max="5127" width="11.453125" style="45" customWidth="1"/>
    <col min="5128" max="5128" width="12.7265625" style="45" customWidth="1"/>
    <col min="5129" max="5131" width="13.1796875" style="45" customWidth="1"/>
    <col min="5132" max="5132" width="15.36328125" style="45" bestFit="1" customWidth="1"/>
    <col min="5133" max="5376" width="9" style="45"/>
    <col min="5377" max="5377" width="3.1796875" style="45" customWidth="1"/>
    <col min="5378" max="5378" width="2.1796875" style="45" customWidth="1"/>
    <col min="5379" max="5379" width="13.1796875" style="45" customWidth="1"/>
    <col min="5380" max="5380" width="2.1796875" style="45" customWidth="1"/>
    <col min="5381" max="5381" width="11.453125" style="45" customWidth="1"/>
    <col min="5382" max="5382" width="2.1796875" style="45" customWidth="1"/>
    <col min="5383" max="5383" width="11.453125" style="45" customWidth="1"/>
    <col min="5384" max="5384" width="12.7265625" style="45" customWidth="1"/>
    <col min="5385" max="5387" width="13.1796875" style="45" customWidth="1"/>
    <col min="5388" max="5388" width="15.36328125" style="45" bestFit="1" customWidth="1"/>
    <col min="5389" max="5632" width="9" style="45"/>
    <col min="5633" max="5633" width="3.1796875" style="45" customWidth="1"/>
    <col min="5634" max="5634" width="2.1796875" style="45" customWidth="1"/>
    <col min="5635" max="5635" width="13.1796875" style="45" customWidth="1"/>
    <col min="5636" max="5636" width="2.1796875" style="45" customWidth="1"/>
    <col min="5637" max="5637" width="11.453125" style="45" customWidth="1"/>
    <col min="5638" max="5638" width="2.1796875" style="45" customWidth="1"/>
    <col min="5639" max="5639" width="11.453125" style="45" customWidth="1"/>
    <col min="5640" max="5640" width="12.7265625" style="45" customWidth="1"/>
    <col min="5641" max="5643" width="13.1796875" style="45" customWidth="1"/>
    <col min="5644" max="5644" width="15.36328125" style="45" bestFit="1" customWidth="1"/>
    <col min="5645" max="5888" width="9" style="45"/>
    <col min="5889" max="5889" width="3.1796875" style="45" customWidth="1"/>
    <col min="5890" max="5890" width="2.1796875" style="45" customWidth="1"/>
    <col min="5891" max="5891" width="13.1796875" style="45" customWidth="1"/>
    <col min="5892" max="5892" width="2.1796875" style="45" customWidth="1"/>
    <col min="5893" max="5893" width="11.453125" style="45" customWidth="1"/>
    <col min="5894" max="5894" width="2.1796875" style="45" customWidth="1"/>
    <col min="5895" max="5895" width="11.453125" style="45" customWidth="1"/>
    <col min="5896" max="5896" width="12.7265625" style="45" customWidth="1"/>
    <col min="5897" max="5899" width="13.1796875" style="45" customWidth="1"/>
    <col min="5900" max="5900" width="15.36328125" style="45" bestFit="1" customWidth="1"/>
    <col min="5901" max="6144" width="9" style="45"/>
    <col min="6145" max="6145" width="3.1796875" style="45" customWidth="1"/>
    <col min="6146" max="6146" width="2.1796875" style="45" customWidth="1"/>
    <col min="6147" max="6147" width="13.1796875" style="45" customWidth="1"/>
    <col min="6148" max="6148" width="2.1796875" style="45" customWidth="1"/>
    <col min="6149" max="6149" width="11.453125" style="45" customWidth="1"/>
    <col min="6150" max="6150" width="2.1796875" style="45" customWidth="1"/>
    <col min="6151" max="6151" width="11.453125" style="45" customWidth="1"/>
    <col min="6152" max="6152" width="12.7265625" style="45" customWidth="1"/>
    <col min="6153" max="6155" width="13.1796875" style="45" customWidth="1"/>
    <col min="6156" max="6156" width="15.36328125" style="45" bestFit="1" customWidth="1"/>
    <col min="6157" max="6400" width="9" style="45"/>
    <col min="6401" max="6401" width="3.1796875" style="45" customWidth="1"/>
    <col min="6402" max="6402" width="2.1796875" style="45" customWidth="1"/>
    <col min="6403" max="6403" width="13.1796875" style="45" customWidth="1"/>
    <col min="6404" max="6404" width="2.1796875" style="45" customWidth="1"/>
    <col min="6405" max="6405" width="11.453125" style="45" customWidth="1"/>
    <col min="6406" max="6406" width="2.1796875" style="45" customWidth="1"/>
    <col min="6407" max="6407" width="11.453125" style="45" customWidth="1"/>
    <col min="6408" max="6408" width="12.7265625" style="45" customWidth="1"/>
    <col min="6409" max="6411" width="13.1796875" style="45" customWidth="1"/>
    <col min="6412" max="6412" width="15.36328125" style="45" bestFit="1" customWidth="1"/>
    <col min="6413" max="6656" width="9" style="45"/>
    <col min="6657" max="6657" width="3.1796875" style="45" customWidth="1"/>
    <col min="6658" max="6658" width="2.1796875" style="45" customWidth="1"/>
    <col min="6659" max="6659" width="13.1796875" style="45" customWidth="1"/>
    <col min="6660" max="6660" width="2.1796875" style="45" customWidth="1"/>
    <col min="6661" max="6661" width="11.453125" style="45" customWidth="1"/>
    <col min="6662" max="6662" width="2.1796875" style="45" customWidth="1"/>
    <col min="6663" max="6663" width="11.453125" style="45" customWidth="1"/>
    <col min="6664" max="6664" width="12.7265625" style="45" customWidth="1"/>
    <col min="6665" max="6667" width="13.1796875" style="45" customWidth="1"/>
    <col min="6668" max="6668" width="15.36328125" style="45" bestFit="1" customWidth="1"/>
    <col min="6669" max="6912" width="9" style="45"/>
    <col min="6913" max="6913" width="3.1796875" style="45" customWidth="1"/>
    <col min="6914" max="6914" width="2.1796875" style="45" customWidth="1"/>
    <col min="6915" max="6915" width="13.1796875" style="45" customWidth="1"/>
    <col min="6916" max="6916" width="2.1796875" style="45" customWidth="1"/>
    <col min="6917" max="6917" width="11.453125" style="45" customWidth="1"/>
    <col min="6918" max="6918" width="2.1796875" style="45" customWidth="1"/>
    <col min="6919" max="6919" width="11.453125" style="45" customWidth="1"/>
    <col min="6920" max="6920" width="12.7265625" style="45" customWidth="1"/>
    <col min="6921" max="6923" width="13.1796875" style="45" customWidth="1"/>
    <col min="6924" max="6924" width="15.36328125" style="45" bestFit="1" customWidth="1"/>
    <col min="6925" max="7168" width="9" style="45"/>
    <col min="7169" max="7169" width="3.1796875" style="45" customWidth="1"/>
    <col min="7170" max="7170" width="2.1796875" style="45" customWidth="1"/>
    <col min="7171" max="7171" width="13.1796875" style="45" customWidth="1"/>
    <col min="7172" max="7172" width="2.1796875" style="45" customWidth="1"/>
    <col min="7173" max="7173" width="11.453125" style="45" customWidth="1"/>
    <col min="7174" max="7174" width="2.1796875" style="45" customWidth="1"/>
    <col min="7175" max="7175" width="11.453125" style="45" customWidth="1"/>
    <col min="7176" max="7176" width="12.7265625" style="45" customWidth="1"/>
    <col min="7177" max="7179" width="13.1796875" style="45" customWidth="1"/>
    <col min="7180" max="7180" width="15.36328125" style="45" bestFit="1" customWidth="1"/>
    <col min="7181" max="7424" width="9" style="45"/>
    <col min="7425" max="7425" width="3.1796875" style="45" customWidth="1"/>
    <col min="7426" max="7426" width="2.1796875" style="45" customWidth="1"/>
    <col min="7427" max="7427" width="13.1796875" style="45" customWidth="1"/>
    <col min="7428" max="7428" width="2.1796875" style="45" customWidth="1"/>
    <col min="7429" max="7429" width="11.453125" style="45" customWidth="1"/>
    <col min="7430" max="7430" width="2.1796875" style="45" customWidth="1"/>
    <col min="7431" max="7431" width="11.453125" style="45" customWidth="1"/>
    <col min="7432" max="7432" width="12.7265625" style="45" customWidth="1"/>
    <col min="7433" max="7435" width="13.1796875" style="45" customWidth="1"/>
    <col min="7436" max="7436" width="15.36328125" style="45" bestFit="1" customWidth="1"/>
    <col min="7437" max="7680" width="9" style="45"/>
    <col min="7681" max="7681" width="3.1796875" style="45" customWidth="1"/>
    <col min="7682" max="7682" width="2.1796875" style="45" customWidth="1"/>
    <col min="7683" max="7683" width="13.1796875" style="45" customWidth="1"/>
    <col min="7684" max="7684" width="2.1796875" style="45" customWidth="1"/>
    <col min="7685" max="7685" width="11.453125" style="45" customWidth="1"/>
    <col min="7686" max="7686" width="2.1796875" style="45" customWidth="1"/>
    <col min="7687" max="7687" width="11.453125" style="45" customWidth="1"/>
    <col min="7688" max="7688" width="12.7265625" style="45" customWidth="1"/>
    <col min="7689" max="7691" width="13.1796875" style="45" customWidth="1"/>
    <col min="7692" max="7692" width="15.36328125" style="45" bestFit="1" customWidth="1"/>
    <col min="7693" max="7936" width="9" style="45"/>
    <col min="7937" max="7937" width="3.1796875" style="45" customWidth="1"/>
    <col min="7938" max="7938" width="2.1796875" style="45" customWidth="1"/>
    <col min="7939" max="7939" width="13.1796875" style="45" customWidth="1"/>
    <col min="7940" max="7940" width="2.1796875" style="45" customWidth="1"/>
    <col min="7941" max="7941" width="11.453125" style="45" customWidth="1"/>
    <col min="7942" max="7942" width="2.1796875" style="45" customWidth="1"/>
    <col min="7943" max="7943" width="11.453125" style="45" customWidth="1"/>
    <col min="7944" max="7944" width="12.7265625" style="45" customWidth="1"/>
    <col min="7945" max="7947" width="13.1796875" style="45" customWidth="1"/>
    <col min="7948" max="7948" width="15.36328125" style="45" bestFit="1" customWidth="1"/>
    <col min="7949" max="8192" width="9" style="45"/>
    <col min="8193" max="8193" width="3.1796875" style="45" customWidth="1"/>
    <col min="8194" max="8194" width="2.1796875" style="45" customWidth="1"/>
    <col min="8195" max="8195" width="13.1796875" style="45" customWidth="1"/>
    <col min="8196" max="8196" width="2.1796875" style="45" customWidth="1"/>
    <col min="8197" max="8197" width="11.453125" style="45" customWidth="1"/>
    <col min="8198" max="8198" width="2.1796875" style="45" customWidth="1"/>
    <col min="8199" max="8199" width="11.453125" style="45" customWidth="1"/>
    <col min="8200" max="8200" width="12.7265625" style="45" customWidth="1"/>
    <col min="8201" max="8203" width="13.1796875" style="45" customWidth="1"/>
    <col min="8204" max="8204" width="15.36328125" style="45" bestFit="1" customWidth="1"/>
    <col min="8205" max="8448" width="9" style="45"/>
    <col min="8449" max="8449" width="3.1796875" style="45" customWidth="1"/>
    <col min="8450" max="8450" width="2.1796875" style="45" customWidth="1"/>
    <col min="8451" max="8451" width="13.1796875" style="45" customWidth="1"/>
    <col min="8452" max="8452" width="2.1796875" style="45" customWidth="1"/>
    <col min="8453" max="8453" width="11.453125" style="45" customWidth="1"/>
    <col min="8454" max="8454" width="2.1796875" style="45" customWidth="1"/>
    <col min="8455" max="8455" width="11.453125" style="45" customWidth="1"/>
    <col min="8456" max="8456" width="12.7265625" style="45" customWidth="1"/>
    <col min="8457" max="8459" width="13.1796875" style="45" customWidth="1"/>
    <col min="8460" max="8460" width="15.36328125" style="45" bestFit="1" customWidth="1"/>
    <col min="8461" max="8704" width="9" style="45"/>
    <col min="8705" max="8705" width="3.1796875" style="45" customWidth="1"/>
    <col min="8706" max="8706" width="2.1796875" style="45" customWidth="1"/>
    <col min="8707" max="8707" width="13.1796875" style="45" customWidth="1"/>
    <col min="8708" max="8708" width="2.1796875" style="45" customWidth="1"/>
    <col min="8709" max="8709" width="11.453125" style="45" customWidth="1"/>
    <col min="8710" max="8710" width="2.1796875" style="45" customWidth="1"/>
    <col min="8711" max="8711" width="11.453125" style="45" customWidth="1"/>
    <col min="8712" max="8712" width="12.7265625" style="45" customWidth="1"/>
    <col min="8713" max="8715" width="13.1796875" style="45" customWidth="1"/>
    <col min="8716" max="8716" width="15.36328125" style="45" bestFit="1" customWidth="1"/>
    <col min="8717" max="8960" width="9" style="45"/>
    <col min="8961" max="8961" width="3.1796875" style="45" customWidth="1"/>
    <col min="8962" max="8962" width="2.1796875" style="45" customWidth="1"/>
    <col min="8963" max="8963" width="13.1796875" style="45" customWidth="1"/>
    <col min="8964" max="8964" width="2.1796875" style="45" customWidth="1"/>
    <col min="8965" max="8965" width="11.453125" style="45" customWidth="1"/>
    <col min="8966" max="8966" width="2.1796875" style="45" customWidth="1"/>
    <col min="8967" max="8967" width="11.453125" style="45" customWidth="1"/>
    <col min="8968" max="8968" width="12.7265625" style="45" customWidth="1"/>
    <col min="8969" max="8971" width="13.1796875" style="45" customWidth="1"/>
    <col min="8972" max="8972" width="15.36328125" style="45" bestFit="1" customWidth="1"/>
    <col min="8973" max="9216" width="9" style="45"/>
    <col min="9217" max="9217" width="3.1796875" style="45" customWidth="1"/>
    <col min="9218" max="9218" width="2.1796875" style="45" customWidth="1"/>
    <col min="9219" max="9219" width="13.1796875" style="45" customWidth="1"/>
    <col min="9220" max="9220" width="2.1796875" style="45" customWidth="1"/>
    <col min="9221" max="9221" width="11.453125" style="45" customWidth="1"/>
    <col min="9222" max="9222" width="2.1796875" style="45" customWidth="1"/>
    <col min="9223" max="9223" width="11.453125" style="45" customWidth="1"/>
    <col min="9224" max="9224" width="12.7265625" style="45" customWidth="1"/>
    <col min="9225" max="9227" width="13.1796875" style="45" customWidth="1"/>
    <col min="9228" max="9228" width="15.36328125" style="45" bestFit="1" customWidth="1"/>
    <col min="9229" max="9472" width="9" style="45"/>
    <col min="9473" max="9473" width="3.1796875" style="45" customWidth="1"/>
    <col min="9474" max="9474" width="2.1796875" style="45" customWidth="1"/>
    <col min="9475" max="9475" width="13.1796875" style="45" customWidth="1"/>
    <col min="9476" max="9476" width="2.1796875" style="45" customWidth="1"/>
    <col min="9477" max="9477" width="11.453125" style="45" customWidth="1"/>
    <col min="9478" max="9478" width="2.1796875" style="45" customWidth="1"/>
    <col min="9479" max="9479" width="11.453125" style="45" customWidth="1"/>
    <col min="9480" max="9480" width="12.7265625" style="45" customWidth="1"/>
    <col min="9481" max="9483" width="13.1796875" style="45" customWidth="1"/>
    <col min="9484" max="9484" width="15.36328125" style="45" bestFit="1" customWidth="1"/>
    <col min="9485" max="9728" width="9" style="45"/>
    <col min="9729" max="9729" width="3.1796875" style="45" customWidth="1"/>
    <col min="9730" max="9730" width="2.1796875" style="45" customWidth="1"/>
    <col min="9731" max="9731" width="13.1796875" style="45" customWidth="1"/>
    <col min="9732" max="9732" width="2.1796875" style="45" customWidth="1"/>
    <col min="9733" max="9733" width="11.453125" style="45" customWidth="1"/>
    <col min="9734" max="9734" width="2.1796875" style="45" customWidth="1"/>
    <col min="9735" max="9735" width="11.453125" style="45" customWidth="1"/>
    <col min="9736" max="9736" width="12.7265625" style="45" customWidth="1"/>
    <col min="9737" max="9739" width="13.1796875" style="45" customWidth="1"/>
    <col min="9740" max="9740" width="15.36328125" style="45" bestFit="1" customWidth="1"/>
    <col min="9741" max="9984" width="9" style="45"/>
    <col min="9985" max="9985" width="3.1796875" style="45" customWidth="1"/>
    <col min="9986" max="9986" width="2.1796875" style="45" customWidth="1"/>
    <col min="9987" max="9987" width="13.1796875" style="45" customWidth="1"/>
    <col min="9988" max="9988" width="2.1796875" style="45" customWidth="1"/>
    <col min="9989" max="9989" width="11.453125" style="45" customWidth="1"/>
    <col min="9990" max="9990" width="2.1796875" style="45" customWidth="1"/>
    <col min="9991" max="9991" width="11.453125" style="45" customWidth="1"/>
    <col min="9992" max="9992" width="12.7265625" style="45" customWidth="1"/>
    <col min="9993" max="9995" width="13.1796875" style="45" customWidth="1"/>
    <col min="9996" max="9996" width="15.36328125" style="45" bestFit="1" customWidth="1"/>
    <col min="9997" max="10240" width="9" style="45"/>
    <col min="10241" max="10241" width="3.1796875" style="45" customWidth="1"/>
    <col min="10242" max="10242" width="2.1796875" style="45" customWidth="1"/>
    <col min="10243" max="10243" width="13.1796875" style="45" customWidth="1"/>
    <col min="10244" max="10244" width="2.1796875" style="45" customWidth="1"/>
    <col min="10245" max="10245" width="11.453125" style="45" customWidth="1"/>
    <col min="10246" max="10246" width="2.1796875" style="45" customWidth="1"/>
    <col min="10247" max="10247" width="11.453125" style="45" customWidth="1"/>
    <col min="10248" max="10248" width="12.7265625" style="45" customWidth="1"/>
    <col min="10249" max="10251" width="13.1796875" style="45" customWidth="1"/>
    <col min="10252" max="10252" width="15.36328125" style="45" bestFit="1" customWidth="1"/>
    <col min="10253" max="10496" width="9" style="45"/>
    <col min="10497" max="10497" width="3.1796875" style="45" customWidth="1"/>
    <col min="10498" max="10498" width="2.1796875" style="45" customWidth="1"/>
    <col min="10499" max="10499" width="13.1796875" style="45" customWidth="1"/>
    <col min="10500" max="10500" width="2.1796875" style="45" customWidth="1"/>
    <col min="10501" max="10501" width="11.453125" style="45" customWidth="1"/>
    <col min="10502" max="10502" width="2.1796875" style="45" customWidth="1"/>
    <col min="10503" max="10503" width="11.453125" style="45" customWidth="1"/>
    <col min="10504" max="10504" width="12.7265625" style="45" customWidth="1"/>
    <col min="10505" max="10507" width="13.1796875" style="45" customWidth="1"/>
    <col min="10508" max="10508" width="15.36328125" style="45" bestFit="1" customWidth="1"/>
    <col min="10509" max="10752" width="9" style="45"/>
    <col min="10753" max="10753" width="3.1796875" style="45" customWidth="1"/>
    <col min="10754" max="10754" width="2.1796875" style="45" customWidth="1"/>
    <col min="10755" max="10755" width="13.1796875" style="45" customWidth="1"/>
    <col min="10756" max="10756" width="2.1796875" style="45" customWidth="1"/>
    <col min="10757" max="10757" width="11.453125" style="45" customWidth="1"/>
    <col min="10758" max="10758" width="2.1796875" style="45" customWidth="1"/>
    <col min="10759" max="10759" width="11.453125" style="45" customWidth="1"/>
    <col min="10760" max="10760" width="12.7265625" style="45" customWidth="1"/>
    <col min="10761" max="10763" width="13.1796875" style="45" customWidth="1"/>
    <col min="10764" max="10764" width="15.36328125" style="45" bestFit="1" customWidth="1"/>
    <col min="10765" max="11008" width="9" style="45"/>
    <col min="11009" max="11009" width="3.1796875" style="45" customWidth="1"/>
    <col min="11010" max="11010" width="2.1796875" style="45" customWidth="1"/>
    <col min="11011" max="11011" width="13.1796875" style="45" customWidth="1"/>
    <col min="11012" max="11012" width="2.1796875" style="45" customWidth="1"/>
    <col min="11013" max="11013" width="11.453125" style="45" customWidth="1"/>
    <col min="11014" max="11014" width="2.1796875" style="45" customWidth="1"/>
    <col min="11015" max="11015" width="11.453125" style="45" customWidth="1"/>
    <col min="11016" max="11016" width="12.7265625" style="45" customWidth="1"/>
    <col min="11017" max="11019" width="13.1796875" style="45" customWidth="1"/>
    <col min="11020" max="11020" width="15.36328125" style="45" bestFit="1" customWidth="1"/>
    <col min="11021" max="11264" width="9" style="45"/>
    <col min="11265" max="11265" width="3.1796875" style="45" customWidth="1"/>
    <col min="11266" max="11266" width="2.1796875" style="45" customWidth="1"/>
    <col min="11267" max="11267" width="13.1796875" style="45" customWidth="1"/>
    <col min="11268" max="11268" width="2.1796875" style="45" customWidth="1"/>
    <col min="11269" max="11269" width="11.453125" style="45" customWidth="1"/>
    <col min="11270" max="11270" width="2.1796875" style="45" customWidth="1"/>
    <col min="11271" max="11271" width="11.453125" style="45" customWidth="1"/>
    <col min="11272" max="11272" width="12.7265625" style="45" customWidth="1"/>
    <col min="11273" max="11275" width="13.1796875" style="45" customWidth="1"/>
    <col min="11276" max="11276" width="15.36328125" style="45" bestFit="1" customWidth="1"/>
    <col min="11277" max="11520" width="9" style="45"/>
    <col min="11521" max="11521" width="3.1796875" style="45" customWidth="1"/>
    <col min="11522" max="11522" width="2.1796875" style="45" customWidth="1"/>
    <col min="11523" max="11523" width="13.1796875" style="45" customWidth="1"/>
    <col min="11524" max="11524" width="2.1796875" style="45" customWidth="1"/>
    <col min="11525" max="11525" width="11.453125" style="45" customWidth="1"/>
    <col min="11526" max="11526" width="2.1796875" style="45" customWidth="1"/>
    <col min="11527" max="11527" width="11.453125" style="45" customWidth="1"/>
    <col min="11528" max="11528" width="12.7265625" style="45" customWidth="1"/>
    <col min="11529" max="11531" width="13.1796875" style="45" customWidth="1"/>
    <col min="11532" max="11532" width="15.36328125" style="45" bestFit="1" customWidth="1"/>
    <col min="11533" max="11776" width="9" style="45"/>
    <col min="11777" max="11777" width="3.1796875" style="45" customWidth="1"/>
    <col min="11778" max="11778" width="2.1796875" style="45" customWidth="1"/>
    <col min="11779" max="11779" width="13.1796875" style="45" customWidth="1"/>
    <col min="11780" max="11780" width="2.1796875" style="45" customWidth="1"/>
    <col min="11781" max="11781" width="11.453125" style="45" customWidth="1"/>
    <col min="11782" max="11782" width="2.1796875" style="45" customWidth="1"/>
    <col min="11783" max="11783" width="11.453125" style="45" customWidth="1"/>
    <col min="11784" max="11784" width="12.7265625" style="45" customWidth="1"/>
    <col min="11785" max="11787" width="13.1796875" style="45" customWidth="1"/>
    <col min="11788" max="11788" width="15.36328125" style="45" bestFit="1" customWidth="1"/>
    <col min="11789" max="12032" width="9" style="45"/>
    <col min="12033" max="12033" width="3.1796875" style="45" customWidth="1"/>
    <col min="12034" max="12034" width="2.1796875" style="45" customWidth="1"/>
    <col min="12035" max="12035" width="13.1796875" style="45" customWidth="1"/>
    <col min="12036" max="12036" width="2.1796875" style="45" customWidth="1"/>
    <col min="12037" max="12037" width="11.453125" style="45" customWidth="1"/>
    <col min="12038" max="12038" width="2.1796875" style="45" customWidth="1"/>
    <col min="12039" max="12039" width="11.453125" style="45" customWidth="1"/>
    <col min="12040" max="12040" width="12.7265625" style="45" customWidth="1"/>
    <col min="12041" max="12043" width="13.1796875" style="45" customWidth="1"/>
    <col min="12044" max="12044" width="15.36328125" style="45" bestFit="1" customWidth="1"/>
    <col min="12045" max="12288" width="9" style="45"/>
    <col min="12289" max="12289" width="3.1796875" style="45" customWidth="1"/>
    <col min="12290" max="12290" width="2.1796875" style="45" customWidth="1"/>
    <col min="12291" max="12291" width="13.1796875" style="45" customWidth="1"/>
    <col min="12292" max="12292" width="2.1796875" style="45" customWidth="1"/>
    <col min="12293" max="12293" width="11.453125" style="45" customWidth="1"/>
    <col min="12294" max="12294" width="2.1796875" style="45" customWidth="1"/>
    <col min="12295" max="12295" width="11.453125" style="45" customWidth="1"/>
    <col min="12296" max="12296" width="12.7265625" style="45" customWidth="1"/>
    <col min="12297" max="12299" width="13.1796875" style="45" customWidth="1"/>
    <col min="12300" max="12300" width="15.36328125" style="45" bestFit="1" customWidth="1"/>
    <col min="12301" max="12544" width="9" style="45"/>
    <col min="12545" max="12545" width="3.1796875" style="45" customWidth="1"/>
    <col min="12546" max="12546" width="2.1796875" style="45" customWidth="1"/>
    <col min="12547" max="12547" width="13.1796875" style="45" customWidth="1"/>
    <col min="12548" max="12548" width="2.1796875" style="45" customWidth="1"/>
    <col min="12549" max="12549" width="11.453125" style="45" customWidth="1"/>
    <col min="12550" max="12550" width="2.1796875" style="45" customWidth="1"/>
    <col min="12551" max="12551" width="11.453125" style="45" customWidth="1"/>
    <col min="12552" max="12552" width="12.7265625" style="45" customWidth="1"/>
    <col min="12553" max="12555" width="13.1796875" style="45" customWidth="1"/>
    <col min="12556" max="12556" width="15.36328125" style="45" bestFit="1" customWidth="1"/>
    <col min="12557" max="12800" width="9" style="45"/>
    <col min="12801" max="12801" width="3.1796875" style="45" customWidth="1"/>
    <col min="12802" max="12802" width="2.1796875" style="45" customWidth="1"/>
    <col min="12803" max="12803" width="13.1796875" style="45" customWidth="1"/>
    <col min="12804" max="12804" width="2.1796875" style="45" customWidth="1"/>
    <col min="12805" max="12805" width="11.453125" style="45" customWidth="1"/>
    <col min="12806" max="12806" width="2.1796875" style="45" customWidth="1"/>
    <col min="12807" max="12807" width="11.453125" style="45" customWidth="1"/>
    <col min="12808" max="12808" width="12.7265625" style="45" customWidth="1"/>
    <col min="12809" max="12811" width="13.1796875" style="45" customWidth="1"/>
    <col min="12812" max="12812" width="15.36328125" style="45" bestFit="1" customWidth="1"/>
    <col min="12813" max="13056" width="9" style="45"/>
    <col min="13057" max="13057" width="3.1796875" style="45" customWidth="1"/>
    <col min="13058" max="13058" width="2.1796875" style="45" customWidth="1"/>
    <col min="13059" max="13059" width="13.1796875" style="45" customWidth="1"/>
    <col min="13060" max="13060" width="2.1796875" style="45" customWidth="1"/>
    <col min="13061" max="13061" width="11.453125" style="45" customWidth="1"/>
    <col min="13062" max="13062" width="2.1796875" style="45" customWidth="1"/>
    <col min="13063" max="13063" width="11.453125" style="45" customWidth="1"/>
    <col min="13064" max="13064" width="12.7265625" style="45" customWidth="1"/>
    <col min="13065" max="13067" width="13.1796875" style="45" customWidth="1"/>
    <col min="13068" max="13068" width="15.36328125" style="45" bestFit="1" customWidth="1"/>
    <col min="13069" max="13312" width="9" style="45"/>
    <col min="13313" max="13313" width="3.1796875" style="45" customWidth="1"/>
    <col min="13314" max="13314" width="2.1796875" style="45" customWidth="1"/>
    <col min="13315" max="13315" width="13.1796875" style="45" customWidth="1"/>
    <col min="13316" max="13316" width="2.1796875" style="45" customWidth="1"/>
    <col min="13317" max="13317" width="11.453125" style="45" customWidth="1"/>
    <col min="13318" max="13318" width="2.1796875" style="45" customWidth="1"/>
    <col min="13319" max="13319" width="11.453125" style="45" customWidth="1"/>
    <col min="13320" max="13320" width="12.7265625" style="45" customWidth="1"/>
    <col min="13321" max="13323" width="13.1796875" style="45" customWidth="1"/>
    <col min="13324" max="13324" width="15.36328125" style="45" bestFit="1" customWidth="1"/>
    <col min="13325" max="13568" width="9" style="45"/>
    <col min="13569" max="13569" width="3.1796875" style="45" customWidth="1"/>
    <col min="13570" max="13570" width="2.1796875" style="45" customWidth="1"/>
    <col min="13571" max="13571" width="13.1796875" style="45" customWidth="1"/>
    <col min="13572" max="13572" width="2.1796875" style="45" customWidth="1"/>
    <col min="13573" max="13573" width="11.453125" style="45" customWidth="1"/>
    <col min="13574" max="13574" width="2.1796875" style="45" customWidth="1"/>
    <col min="13575" max="13575" width="11.453125" style="45" customWidth="1"/>
    <col min="13576" max="13576" width="12.7265625" style="45" customWidth="1"/>
    <col min="13577" max="13579" width="13.1796875" style="45" customWidth="1"/>
    <col min="13580" max="13580" width="15.36328125" style="45" bestFit="1" customWidth="1"/>
    <col min="13581" max="13824" width="9" style="45"/>
    <col min="13825" max="13825" width="3.1796875" style="45" customWidth="1"/>
    <col min="13826" max="13826" width="2.1796875" style="45" customWidth="1"/>
    <col min="13827" max="13827" width="13.1796875" style="45" customWidth="1"/>
    <col min="13828" max="13828" width="2.1796875" style="45" customWidth="1"/>
    <col min="13829" max="13829" width="11.453125" style="45" customWidth="1"/>
    <col min="13830" max="13830" width="2.1796875" style="45" customWidth="1"/>
    <col min="13831" max="13831" width="11.453125" style="45" customWidth="1"/>
    <col min="13832" max="13832" width="12.7265625" style="45" customWidth="1"/>
    <col min="13833" max="13835" width="13.1796875" style="45" customWidth="1"/>
    <col min="13836" max="13836" width="15.36328125" style="45" bestFit="1" customWidth="1"/>
    <col min="13837" max="14080" width="9" style="45"/>
    <col min="14081" max="14081" width="3.1796875" style="45" customWidth="1"/>
    <col min="14082" max="14082" width="2.1796875" style="45" customWidth="1"/>
    <col min="14083" max="14083" width="13.1796875" style="45" customWidth="1"/>
    <col min="14084" max="14084" width="2.1796875" style="45" customWidth="1"/>
    <col min="14085" max="14085" width="11.453125" style="45" customWidth="1"/>
    <col min="14086" max="14086" width="2.1796875" style="45" customWidth="1"/>
    <col min="14087" max="14087" width="11.453125" style="45" customWidth="1"/>
    <col min="14088" max="14088" width="12.7265625" style="45" customWidth="1"/>
    <col min="14089" max="14091" width="13.1796875" style="45" customWidth="1"/>
    <col min="14092" max="14092" width="15.36328125" style="45" bestFit="1" customWidth="1"/>
    <col min="14093" max="14336" width="9" style="45"/>
    <col min="14337" max="14337" width="3.1796875" style="45" customWidth="1"/>
    <col min="14338" max="14338" width="2.1796875" style="45" customWidth="1"/>
    <col min="14339" max="14339" width="13.1796875" style="45" customWidth="1"/>
    <col min="14340" max="14340" width="2.1796875" style="45" customWidth="1"/>
    <col min="14341" max="14341" width="11.453125" style="45" customWidth="1"/>
    <col min="14342" max="14342" width="2.1796875" style="45" customWidth="1"/>
    <col min="14343" max="14343" width="11.453125" style="45" customWidth="1"/>
    <col min="14344" max="14344" width="12.7265625" style="45" customWidth="1"/>
    <col min="14345" max="14347" width="13.1796875" style="45" customWidth="1"/>
    <col min="14348" max="14348" width="15.36328125" style="45" bestFit="1" customWidth="1"/>
    <col min="14349" max="14592" width="9" style="45"/>
    <col min="14593" max="14593" width="3.1796875" style="45" customWidth="1"/>
    <col min="14594" max="14594" width="2.1796875" style="45" customWidth="1"/>
    <col min="14595" max="14595" width="13.1796875" style="45" customWidth="1"/>
    <col min="14596" max="14596" width="2.1796875" style="45" customWidth="1"/>
    <col min="14597" max="14597" width="11.453125" style="45" customWidth="1"/>
    <col min="14598" max="14598" width="2.1796875" style="45" customWidth="1"/>
    <col min="14599" max="14599" width="11.453125" style="45" customWidth="1"/>
    <col min="14600" max="14600" width="12.7265625" style="45" customWidth="1"/>
    <col min="14601" max="14603" width="13.1796875" style="45" customWidth="1"/>
    <col min="14604" max="14604" width="15.36328125" style="45" bestFit="1" customWidth="1"/>
    <col min="14605" max="14848" width="9" style="45"/>
    <col min="14849" max="14849" width="3.1796875" style="45" customWidth="1"/>
    <col min="14850" max="14850" width="2.1796875" style="45" customWidth="1"/>
    <col min="14851" max="14851" width="13.1796875" style="45" customWidth="1"/>
    <col min="14852" max="14852" width="2.1796875" style="45" customWidth="1"/>
    <col min="14853" max="14853" width="11.453125" style="45" customWidth="1"/>
    <col min="14854" max="14854" width="2.1796875" style="45" customWidth="1"/>
    <col min="14855" max="14855" width="11.453125" style="45" customWidth="1"/>
    <col min="14856" max="14856" width="12.7265625" style="45" customWidth="1"/>
    <col min="14857" max="14859" width="13.1796875" style="45" customWidth="1"/>
    <col min="14860" max="14860" width="15.36328125" style="45" bestFit="1" customWidth="1"/>
    <col min="14861" max="15104" width="9" style="45"/>
    <col min="15105" max="15105" width="3.1796875" style="45" customWidth="1"/>
    <col min="15106" max="15106" width="2.1796875" style="45" customWidth="1"/>
    <col min="15107" max="15107" width="13.1796875" style="45" customWidth="1"/>
    <col min="15108" max="15108" width="2.1796875" style="45" customWidth="1"/>
    <col min="15109" max="15109" width="11.453125" style="45" customWidth="1"/>
    <col min="15110" max="15110" width="2.1796875" style="45" customWidth="1"/>
    <col min="15111" max="15111" width="11.453125" style="45" customWidth="1"/>
    <col min="15112" max="15112" width="12.7265625" style="45" customWidth="1"/>
    <col min="15113" max="15115" width="13.1796875" style="45" customWidth="1"/>
    <col min="15116" max="15116" width="15.36328125" style="45" bestFit="1" customWidth="1"/>
    <col min="15117" max="15360" width="9" style="45"/>
    <col min="15361" max="15361" width="3.1796875" style="45" customWidth="1"/>
    <col min="15362" max="15362" width="2.1796875" style="45" customWidth="1"/>
    <col min="15363" max="15363" width="13.1796875" style="45" customWidth="1"/>
    <col min="15364" max="15364" width="2.1796875" style="45" customWidth="1"/>
    <col min="15365" max="15365" width="11.453125" style="45" customWidth="1"/>
    <col min="15366" max="15366" width="2.1796875" style="45" customWidth="1"/>
    <col min="15367" max="15367" width="11.453125" style="45" customWidth="1"/>
    <col min="15368" max="15368" width="12.7265625" style="45" customWidth="1"/>
    <col min="15369" max="15371" width="13.1796875" style="45" customWidth="1"/>
    <col min="15372" max="15372" width="15.36328125" style="45" bestFit="1" customWidth="1"/>
    <col min="15373" max="15616" width="9" style="45"/>
    <col min="15617" max="15617" width="3.1796875" style="45" customWidth="1"/>
    <col min="15618" max="15618" width="2.1796875" style="45" customWidth="1"/>
    <col min="15619" max="15619" width="13.1796875" style="45" customWidth="1"/>
    <col min="15620" max="15620" width="2.1796875" style="45" customWidth="1"/>
    <col min="15621" max="15621" width="11.453125" style="45" customWidth="1"/>
    <col min="15622" max="15622" width="2.1796875" style="45" customWidth="1"/>
    <col min="15623" max="15623" width="11.453125" style="45" customWidth="1"/>
    <col min="15624" max="15624" width="12.7265625" style="45" customWidth="1"/>
    <col min="15625" max="15627" width="13.1796875" style="45" customWidth="1"/>
    <col min="15628" max="15628" width="15.36328125" style="45" bestFit="1" customWidth="1"/>
    <col min="15629" max="15872" width="9" style="45"/>
    <col min="15873" max="15873" width="3.1796875" style="45" customWidth="1"/>
    <col min="15874" max="15874" width="2.1796875" style="45" customWidth="1"/>
    <col min="15875" max="15875" width="13.1796875" style="45" customWidth="1"/>
    <col min="15876" max="15876" width="2.1796875" style="45" customWidth="1"/>
    <col min="15877" max="15877" width="11.453125" style="45" customWidth="1"/>
    <col min="15878" max="15878" width="2.1796875" style="45" customWidth="1"/>
    <col min="15879" max="15879" width="11.453125" style="45" customWidth="1"/>
    <col min="15880" max="15880" width="12.7265625" style="45" customWidth="1"/>
    <col min="15881" max="15883" width="13.1796875" style="45" customWidth="1"/>
    <col min="15884" max="15884" width="15.36328125" style="45" bestFit="1" customWidth="1"/>
    <col min="15885" max="16128" width="9" style="45"/>
    <col min="16129" max="16129" width="3.1796875" style="45" customWidth="1"/>
    <col min="16130" max="16130" width="2.1796875" style="45" customWidth="1"/>
    <col min="16131" max="16131" width="13.1796875" style="45" customWidth="1"/>
    <col min="16132" max="16132" width="2.1796875" style="45" customWidth="1"/>
    <col min="16133" max="16133" width="11.453125" style="45" customWidth="1"/>
    <col min="16134" max="16134" width="2.1796875" style="45" customWidth="1"/>
    <col min="16135" max="16135" width="11.453125" style="45" customWidth="1"/>
    <col min="16136" max="16136" width="12.7265625" style="45" customWidth="1"/>
    <col min="16137" max="16139" width="13.1796875" style="45" customWidth="1"/>
    <col min="16140" max="16140" width="15.36328125" style="45" bestFit="1" customWidth="1"/>
    <col min="16141" max="16384" width="9" style="45"/>
  </cols>
  <sheetData>
    <row r="1" spans="1:20" ht="18.75" customHeight="1">
      <c r="A1" s="260" t="s">
        <v>39</v>
      </c>
      <c r="B1" s="260"/>
      <c r="C1" s="260"/>
      <c r="D1" s="260"/>
      <c r="E1" s="260"/>
      <c r="F1" s="260"/>
      <c r="G1" s="260"/>
      <c r="H1" s="260"/>
      <c r="I1" s="260"/>
      <c r="J1" s="260"/>
      <c r="K1" s="43"/>
    </row>
    <row r="2" spans="1:20">
      <c r="A2" s="153"/>
      <c r="B2" s="153"/>
      <c r="C2" s="147"/>
      <c r="D2" s="147"/>
      <c r="E2" s="147"/>
      <c r="F2" s="147"/>
      <c r="G2" s="147"/>
      <c r="H2" s="147"/>
      <c r="I2" s="147"/>
      <c r="J2" s="147"/>
      <c r="K2" s="47"/>
    </row>
    <row r="3" spans="1:20">
      <c r="A3" s="153" t="s">
        <v>40</v>
      </c>
      <c r="B3" s="153"/>
      <c r="C3" s="147"/>
      <c r="D3" s="147"/>
      <c r="E3" s="147"/>
      <c r="F3" s="147"/>
      <c r="G3" s="147"/>
      <c r="H3" s="147"/>
      <c r="I3" s="147"/>
      <c r="J3" s="146"/>
      <c r="K3" s="48"/>
      <c r="L3" s="48"/>
      <c r="M3" s="48"/>
      <c r="N3" s="48"/>
      <c r="O3" s="48"/>
      <c r="P3" s="48"/>
      <c r="Q3" s="48"/>
      <c r="R3" s="48"/>
      <c r="S3" s="49"/>
      <c r="T3" s="49"/>
    </row>
    <row r="4" spans="1:20">
      <c r="A4" s="153"/>
      <c r="B4" s="146"/>
      <c r="C4" s="146">
        <f>IF(入力シート!E9&gt;0,IF(入力シート!C5=入力シート!E9,入力シート!E9,入力シート!C5&amp;"　"&amp;入力シート!E9),入力シート!C5)</f>
        <v>0</v>
      </c>
      <c r="D4" s="147"/>
      <c r="E4" s="147"/>
      <c r="F4" s="147"/>
      <c r="G4" s="147"/>
      <c r="H4" s="147"/>
      <c r="I4" s="147"/>
      <c r="J4" s="154"/>
      <c r="K4" s="48"/>
      <c r="L4" s="48"/>
      <c r="M4" s="48"/>
      <c r="N4" s="48"/>
      <c r="O4" s="48"/>
      <c r="P4" s="48"/>
      <c r="Q4" s="48"/>
      <c r="R4" s="49"/>
      <c r="S4" s="49"/>
    </row>
    <row r="5" spans="1:20">
      <c r="A5" s="153"/>
      <c r="B5" s="153"/>
      <c r="C5" s="146"/>
      <c r="D5" s="147"/>
      <c r="E5" s="147"/>
      <c r="F5" s="147"/>
      <c r="G5" s="147"/>
      <c r="H5" s="147"/>
      <c r="I5" s="147"/>
      <c r="J5" s="146"/>
      <c r="K5" s="48"/>
      <c r="L5" s="48"/>
      <c r="M5" s="48"/>
      <c r="N5" s="48"/>
      <c r="O5" s="48"/>
      <c r="P5" s="48"/>
      <c r="Q5" s="48"/>
      <c r="R5" s="48"/>
      <c r="S5" s="49"/>
      <c r="T5" s="49"/>
    </row>
    <row r="6" spans="1:20">
      <c r="A6" s="153"/>
      <c r="B6" s="153"/>
      <c r="C6" s="146"/>
      <c r="D6" s="147"/>
      <c r="E6" s="147"/>
      <c r="F6" s="147"/>
      <c r="G6" s="147"/>
      <c r="H6" s="147"/>
      <c r="I6" s="147"/>
      <c r="J6" s="146"/>
      <c r="K6" s="48"/>
      <c r="L6" s="48"/>
      <c r="M6" s="48"/>
      <c r="N6" s="48"/>
      <c r="O6" s="48"/>
      <c r="P6" s="48"/>
      <c r="Q6" s="48"/>
      <c r="R6" s="48"/>
      <c r="S6" s="49"/>
      <c r="T6" s="49"/>
    </row>
    <row r="7" spans="1:20">
      <c r="A7" s="153" t="s">
        <v>41</v>
      </c>
      <c r="B7" s="153"/>
      <c r="C7" s="147"/>
      <c r="D7" s="147"/>
      <c r="E7" s="147"/>
      <c r="F7" s="147"/>
      <c r="G7" s="147"/>
      <c r="H7" s="147"/>
      <c r="I7" s="147"/>
      <c r="J7" s="146"/>
      <c r="K7" s="48"/>
      <c r="L7" s="48"/>
      <c r="M7" s="48"/>
      <c r="N7" s="48"/>
      <c r="O7" s="48"/>
      <c r="P7" s="48"/>
      <c r="Q7" s="48"/>
      <c r="R7" s="48"/>
      <c r="S7" s="49"/>
      <c r="T7" s="49"/>
    </row>
    <row r="8" spans="1:20">
      <c r="A8" s="153"/>
      <c r="B8" s="147"/>
      <c r="C8" s="146" t="str">
        <f>IF(入力シート!C7&gt;0,入力シート!C7&amp; "　"&amp;入力シート!C8,"")</f>
        <v/>
      </c>
      <c r="D8" s="147"/>
      <c r="E8" s="147"/>
      <c r="F8" s="147"/>
      <c r="G8" s="147"/>
      <c r="H8" s="147"/>
      <c r="I8" s="147"/>
      <c r="J8" s="146"/>
      <c r="K8" s="48"/>
      <c r="L8" s="48"/>
      <c r="M8" s="48"/>
      <c r="N8" s="48"/>
      <c r="O8" s="48"/>
      <c r="P8" s="48"/>
      <c r="Q8" s="48"/>
      <c r="R8" s="49"/>
      <c r="S8" s="49"/>
    </row>
    <row r="9" spans="1:20">
      <c r="A9" s="153"/>
      <c r="B9" s="153"/>
      <c r="C9" s="146"/>
      <c r="D9" s="147"/>
      <c r="E9" s="147"/>
      <c r="F9" s="147"/>
      <c r="G9" s="147"/>
      <c r="H9" s="147"/>
      <c r="I9" s="147"/>
      <c r="J9" s="146"/>
      <c r="K9" s="48"/>
      <c r="L9" s="48"/>
      <c r="M9" s="48"/>
      <c r="N9" s="48"/>
      <c r="O9" s="48"/>
      <c r="P9" s="48"/>
      <c r="Q9" s="48"/>
      <c r="R9" s="48"/>
      <c r="S9" s="49"/>
      <c r="T9" s="49"/>
    </row>
    <row r="10" spans="1:20">
      <c r="A10" s="153"/>
      <c r="B10" s="153"/>
      <c r="C10" s="146"/>
      <c r="D10" s="147"/>
      <c r="E10" s="147"/>
      <c r="F10" s="147"/>
      <c r="G10" s="147"/>
      <c r="H10" s="147"/>
      <c r="I10" s="147"/>
      <c r="J10" s="146"/>
      <c r="K10" s="48"/>
      <c r="L10" s="48"/>
      <c r="M10" s="48"/>
      <c r="N10" s="48"/>
      <c r="O10" s="48"/>
      <c r="P10" s="48"/>
      <c r="Q10" s="48"/>
      <c r="R10" s="48"/>
      <c r="S10" s="49"/>
      <c r="T10" s="49"/>
    </row>
    <row r="11" spans="1:20" ht="12.75" customHeight="1">
      <c r="A11" s="153" t="s">
        <v>42</v>
      </c>
      <c r="B11" s="153"/>
      <c r="C11" s="147"/>
      <c r="D11" s="147"/>
      <c r="E11" s="147"/>
      <c r="F11" s="147"/>
      <c r="G11" s="147"/>
      <c r="H11" s="147"/>
      <c r="I11" s="147"/>
      <c r="J11" s="146"/>
      <c r="K11" s="48"/>
      <c r="L11" s="48"/>
      <c r="M11" s="48"/>
      <c r="N11" s="48"/>
      <c r="O11" s="48"/>
      <c r="P11" s="48"/>
      <c r="Q11" s="48"/>
      <c r="R11" s="48"/>
      <c r="S11" s="49"/>
      <c r="T11" s="49"/>
    </row>
    <row r="12" spans="1:20">
      <c r="A12" s="153"/>
      <c r="B12" s="146"/>
      <c r="C12" s="146" t="str">
        <f>IF(入力シート!C11&gt;0,入力シート!C11,"")</f>
        <v/>
      </c>
      <c r="D12" s="147"/>
      <c r="E12" s="147"/>
      <c r="F12" s="147"/>
      <c r="G12" s="147"/>
      <c r="H12" s="147"/>
      <c r="I12" s="147"/>
      <c r="J12" s="154"/>
      <c r="K12" s="48"/>
      <c r="L12" s="48"/>
      <c r="M12" s="48"/>
      <c r="N12" s="48"/>
      <c r="O12" s="48"/>
      <c r="P12" s="48"/>
      <c r="Q12" s="48"/>
      <c r="R12" s="49"/>
      <c r="S12" s="49"/>
    </row>
    <row r="13" spans="1:20">
      <c r="A13" s="153"/>
      <c r="B13" s="153"/>
      <c r="C13" s="146"/>
      <c r="D13" s="147"/>
      <c r="E13" s="147"/>
      <c r="F13" s="147"/>
      <c r="G13" s="147"/>
      <c r="H13" s="147"/>
      <c r="I13" s="147"/>
      <c r="J13" s="146"/>
      <c r="K13" s="48"/>
      <c r="L13" s="127"/>
      <c r="M13" s="48"/>
      <c r="N13" s="48"/>
      <c r="O13" s="48"/>
      <c r="P13" s="48"/>
      <c r="Q13" s="48"/>
      <c r="R13" s="48"/>
      <c r="S13" s="49"/>
      <c r="T13" s="49"/>
    </row>
    <row r="14" spans="1:20">
      <c r="A14" s="153"/>
      <c r="B14" s="153"/>
      <c r="C14" s="146"/>
      <c r="D14" s="147"/>
      <c r="E14" s="147"/>
      <c r="F14" s="147"/>
      <c r="G14" s="147"/>
      <c r="H14" s="147"/>
      <c r="I14" s="147"/>
      <c r="J14" s="146"/>
      <c r="K14" s="48"/>
      <c r="L14" s="48"/>
      <c r="M14" s="48"/>
      <c r="N14" s="48"/>
      <c r="O14" s="48"/>
      <c r="P14" s="48"/>
      <c r="Q14" s="48"/>
      <c r="R14" s="48"/>
      <c r="S14" s="49"/>
      <c r="T14" s="49"/>
    </row>
    <row r="15" spans="1:20">
      <c r="A15" s="153" t="s">
        <v>43</v>
      </c>
      <c r="B15" s="153"/>
      <c r="C15" s="147"/>
      <c r="D15" s="147"/>
      <c r="E15" s="147"/>
      <c r="F15" s="147"/>
      <c r="G15" s="147"/>
      <c r="H15" s="147"/>
      <c r="I15" s="147"/>
      <c r="J15" s="146"/>
      <c r="K15" s="51"/>
      <c r="L15" s="51"/>
      <c r="M15" s="51"/>
      <c r="N15" s="51"/>
      <c r="O15" s="51"/>
      <c r="P15" s="51"/>
      <c r="Q15" s="48"/>
      <c r="R15" s="48"/>
      <c r="S15" s="49"/>
      <c r="T15" s="49"/>
    </row>
    <row r="16" spans="1:20">
      <c r="A16" s="153"/>
      <c r="B16" s="146"/>
      <c r="C16" s="146" t="str">
        <f>IF(入力シート!C13&gt;0,入力シート!C13,"")</f>
        <v/>
      </c>
      <c r="D16" s="147"/>
      <c r="E16" s="147"/>
      <c r="F16" s="147"/>
      <c r="G16" s="147"/>
      <c r="H16" s="147"/>
      <c r="I16" s="147"/>
      <c r="J16" s="155"/>
      <c r="K16" s="51"/>
      <c r="L16" s="51"/>
      <c r="M16" s="51"/>
      <c r="N16" s="51"/>
      <c r="O16" s="51"/>
      <c r="P16" s="48"/>
      <c r="Q16" s="48"/>
      <c r="R16" s="49"/>
      <c r="S16" s="49"/>
    </row>
    <row r="17" spans="1:20">
      <c r="A17" s="153"/>
      <c r="B17" s="153"/>
      <c r="C17" s="146"/>
      <c r="D17" s="147"/>
      <c r="E17" s="147"/>
      <c r="F17" s="147"/>
      <c r="G17" s="147"/>
      <c r="H17" s="147"/>
      <c r="I17" s="147"/>
      <c r="J17" s="146"/>
      <c r="K17" s="51"/>
      <c r="L17" s="51"/>
      <c r="M17" s="51"/>
      <c r="N17" s="51"/>
      <c r="O17" s="51"/>
      <c r="P17" s="51"/>
      <c r="Q17" s="48"/>
      <c r="R17" s="48"/>
      <c r="S17" s="49"/>
      <c r="T17" s="49"/>
    </row>
    <row r="18" spans="1:20">
      <c r="A18" s="153"/>
      <c r="B18" s="153"/>
      <c r="C18" s="146"/>
      <c r="D18" s="147"/>
      <c r="E18" s="147"/>
      <c r="F18" s="147"/>
      <c r="G18" s="147"/>
      <c r="H18" s="147"/>
      <c r="I18" s="147"/>
      <c r="J18" s="146"/>
      <c r="K18" s="51"/>
      <c r="L18" s="51"/>
      <c r="M18" s="51"/>
      <c r="N18" s="51"/>
      <c r="O18" s="51"/>
      <c r="P18" s="51"/>
      <c r="Q18" s="48"/>
      <c r="R18" s="48"/>
      <c r="S18" s="49"/>
      <c r="T18" s="49"/>
    </row>
    <row r="19" spans="1:20">
      <c r="A19" s="153" t="s">
        <v>44</v>
      </c>
      <c r="B19" s="153"/>
      <c r="C19" s="147"/>
      <c r="D19" s="147"/>
      <c r="E19" s="147"/>
      <c r="F19" s="147"/>
      <c r="G19" s="147"/>
      <c r="H19" s="147"/>
      <c r="I19" s="147"/>
      <c r="J19" s="146"/>
      <c r="K19" s="51"/>
      <c r="L19" s="51"/>
      <c r="M19" s="51"/>
      <c r="N19" s="51"/>
      <c r="O19" s="51"/>
      <c r="P19" s="51"/>
      <c r="Q19" s="48"/>
      <c r="R19" s="48"/>
      <c r="S19" s="49"/>
      <c r="T19" s="49"/>
    </row>
    <row r="20" spans="1:20">
      <c r="A20" s="153"/>
      <c r="B20" s="148"/>
      <c r="C20" s="148" t="str">
        <f>IF(入力シート!C17&gt;0,入力シート!C17,"")</f>
        <v/>
      </c>
      <c r="D20" s="147" t="s">
        <v>0</v>
      </c>
      <c r="E20" s="147"/>
      <c r="F20" s="147"/>
      <c r="G20" s="147"/>
      <c r="H20" s="147"/>
      <c r="I20" s="147"/>
      <c r="J20" s="155"/>
      <c r="K20" s="51"/>
      <c r="L20" s="51"/>
      <c r="M20" s="51"/>
      <c r="N20" s="51"/>
      <c r="O20" s="51"/>
      <c r="P20" s="48"/>
      <c r="Q20" s="48"/>
      <c r="R20" s="49"/>
      <c r="S20" s="49"/>
    </row>
    <row r="21" spans="1:20">
      <c r="A21" s="153"/>
      <c r="B21" s="153"/>
      <c r="C21" s="156"/>
      <c r="D21" s="147"/>
      <c r="E21" s="147"/>
      <c r="F21" s="147"/>
      <c r="G21" s="147"/>
      <c r="H21" s="147"/>
      <c r="I21" s="147"/>
      <c r="J21" s="146"/>
      <c r="K21" s="51"/>
      <c r="L21" s="51"/>
      <c r="M21" s="51"/>
      <c r="N21" s="51"/>
      <c r="O21" s="51"/>
      <c r="P21" s="51"/>
      <c r="Q21" s="48"/>
      <c r="R21" s="48"/>
      <c r="S21" s="49"/>
      <c r="T21" s="49"/>
    </row>
    <row r="22" spans="1:20">
      <c r="A22" s="153"/>
      <c r="B22" s="153"/>
      <c r="C22" s="156"/>
      <c r="D22" s="147"/>
      <c r="E22" s="147"/>
      <c r="F22" s="147"/>
      <c r="G22" s="147"/>
      <c r="H22" s="147"/>
      <c r="I22" s="147"/>
      <c r="J22" s="146"/>
      <c r="K22" s="51"/>
      <c r="L22" s="51"/>
      <c r="M22" s="51"/>
      <c r="N22" s="51"/>
      <c r="O22" s="51"/>
      <c r="P22" s="51"/>
      <c r="Q22" s="48"/>
      <c r="R22" s="48"/>
      <c r="S22" s="49"/>
      <c r="T22" s="49"/>
    </row>
    <row r="23" spans="1:20">
      <c r="A23" s="153" t="s">
        <v>45</v>
      </c>
      <c r="B23" s="153"/>
      <c r="C23" s="147"/>
      <c r="D23" s="147"/>
      <c r="E23" s="147"/>
      <c r="F23" s="147"/>
      <c r="G23" s="147"/>
      <c r="H23" s="147"/>
      <c r="I23" s="147"/>
      <c r="J23" s="146"/>
      <c r="K23" s="51"/>
      <c r="L23" s="51"/>
      <c r="M23" s="51"/>
      <c r="N23" s="51"/>
      <c r="O23" s="51"/>
      <c r="P23" s="51"/>
      <c r="Q23" s="48"/>
      <c r="R23" s="48"/>
      <c r="S23" s="49"/>
      <c r="T23" s="49"/>
    </row>
    <row r="24" spans="1:20" ht="14.25" customHeight="1">
      <c r="A24" s="157" t="s">
        <v>48</v>
      </c>
      <c r="B24" s="157"/>
      <c r="C24" s="157"/>
      <c r="D24" s="157"/>
      <c r="E24" s="157"/>
      <c r="F24" s="157"/>
      <c r="G24" s="157"/>
      <c r="H24" s="157"/>
      <c r="I24" s="157"/>
      <c r="J24" s="158"/>
      <c r="K24" s="51"/>
      <c r="L24" s="51"/>
      <c r="M24" s="51"/>
      <c r="N24" s="51"/>
      <c r="O24" s="51"/>
      <c r="P24" s="51"/>
      <c r="Q24" s="48"/>
      <c r="R24" s="48"/>
      <c r="S24" s="49"/>
      <c r="T24" s="49"/>
    </row>
    <row r="25" spans="1:20" ht="14.25" customHeight="1">
      <c r="A25" s="157"/>
      <c r="B25" s="157"/>
      <c r="C25" s="157"/>
      <c r="D25" s="157"/>
      <c r="E25" s="157"/>
      <c r="F25" s="157"/>
      <c r="G25" s="157"/>
      <c r="H25" s="157"/>
      <c r="I25" s="157"/>
      <c r="J25" s="158"/>
      <c r="K25" s="51"/>
      <c r="L25" s="51"/>
      <c r="M25" s="51"/>
      <c r="N25" s="51"/>
      <c r="O25" s="51"/>
      <c r="P25" s="51"/>
      <c r="Q25" s="48"/>
      <c r="R25" s="48"/>
      <c r="S25" s="49"/>
      <c r="T25" s="49"/>
    </row>
    <row r="26" spans="1:20" ht="14.25" customHeight="1">
      <c r="A26" s="157"/>
      <c r="B26" s="261" t="s">
        <v>49</v>
      </c>
      <c r="C26" s="261"/>
      <c r="D26" s="262" t="s">
        <v>50</v>
      </c>
      <c r="E26" s="262"/>
      <c r="F26" s="262"/>
      <c r="G26" s="262"/>
      <c r="H26" s="157"/>
      <c r="I26" s="157"/>
      <c r="J26" s="158"/>
      <c r="K26" s="51"/>
      <c r="L26" s="51"/>
      <c r="M26" s="51"/>
      <c r="N26" s="51"/>
      <c r="O26" s="51"/>
      <c r="P26" s="51"/>
      <c r="Q26" s="48"/>
      <c r="R26" s="48"/>
      <c r="S26" s="49"/>
      <c r="T26" s="49"/>
    </row>
    <row r="27" spans="1:20" s="70" customFormat="1" ht="14.25" customHeight="1">
      <c r="A27" s="159"/>
      <c r="B27" s="159"/>
      <c r="C27" s="159"/>
      <c r="D27" s="159"/>
      <c r="E27" s="159"/>
      <c r="F27" s="159"/>
      <c r="G27" s="159"/>
      <c r="H27" s="159"/>
      <c r="I27" s="159"/>
      <c r="J27" s="159"/>
      <c r="K27" s="67"/>
      <c r="L27" s="67"/>
      <c r="M27" s="67"/>
      <c r="N27" s="67"/>
      <c r="O27" s="67"/>
      <c r="P27" s="67"/>
      <c r="Q27" s="68"/>
      <c r="R27" s="68"/>
      <c r="S27" s="69"/>
      <c r="T27" s="69"/>
    </row>
    <row r="28" spans="1:20" s="70" customFormat="1" ht="14.25" customHeight="1">
      <c r="A28" s="159"/>
      <c r="B28" s="263"/>
      <c r="C28" s="264"/>
      <c r="D28" s="269" t="s">
        <v>51</v>
      </c>
      <c r="E28" s="269"/>
      <c r="F28" s="269"/>
      <c r="G28" s="269"/>
      <c r="H28" s="269"/>
      <c r="I28" s="269"/>
      <c r="J28" s="270"/>
      <c r="K28" s="67"/>
      <c r="L28" s="67"/>
      <c r="M28" s="67"/>
      <c r="N28" s="67"/>
      <c r="O28" s="67"/>
      <c r="P28" s="67"/>
      <c r="Q28" s="68"/>
      <c r="R28" s="68"/>
      <c r="S28" s="69"/>
      <c r="T28" s="69"/>
    </row>
    <row r="29" spans="1:20" s="70" customFormat="1" ht="14.25" customHeight="1">
      <c r="A29" s="160"/>
      <c r="B29" s="265"/>
      <c r="C29" s="266"/>
      <c r="D29" s="271" t="s">
        <v>52</v>
      </c>
      <c r="E29" s="269"/>
      <c r="F29" s="269"/>
      <c r="G29" s="269"/>
      <c r="H29" s="270"/>
      <c r="I29" s="272" t="s">
        <v>53</v>
      </c>
      <c r="J29" s="274" t="s">
        <v>54</v>
      </c>
      <c r="K29" s="67"/>
      <c r="L29" s="67"/>
      <c r="M29" s="67"/>
      <c r="N29" s="67"/>
      <c r="O29" s="67"/>
      <c r="P29" s="67"/>
      <c r="Q29" s="68"/>
      <c r="R29" s="68"/>
      <c r="S29" s="69"/>
      <c r="T29" s="69"/>
    </row>
    <row r="30" spans="1:20" s="70" customFormat="1" ht="34.5" customHeight="1">
      <c r="A30" s="160"/>
      <c r="B30" s="267"/>
      <c r="C30" s="268"/>
      <c r="D30" s="276" t="s">
        <v>55</v>
      </c>
      <c r="E30" s="277"/>
      <c r="F30" s="276" t="s">
        <v>56</v>
      </c>
      <c r="G30" s="277"/>
      <c r="H30" s="161" t="s">
        <v>57</v>
      </c>
      <c r="I30" s="273"/>
      <c r="J30" s="275"/>
      <c r="K30" s="67"/>
      <c r="L30" s="67"/>
      <c r="M30" s="67"/>
      <c r="N30" s="67"/>
      <c r="O30" s="67"/>
      <c r="P30" s="67"/>
      <c r="Q30" s="68"/>
      <c r="R30" s="68"/>
      <c r="S30" s="69"/>
      <c r="T30" s="69"/>
    </row>
    <row r="31" spans="1:20" s="70" customFormat="1" ht="14.25" customHeight="1">
      <c r="A31" s="150"/>
      <c r="B31" s="253" t="s">
        <v>58</v>
      </c>
      <c r="C31" s="162"/>
      <c r="D31" s="254"/>
      <c r="E31" s="255"/>
      <c r="F31" s="254"/>
      <c r="G31" s="255"/>
      <c r="H31" s="163"/>
      <c r="I31" s="162"/>
      <c r="J31" s="164">
        <f>SUM(D31:I31)</f>
        <v>0</v>
      </c>
      <c r="K31" s="67"/>
      <c r="L31" s="67"/>
      <c r="M31" s="67"/>
      <c r="N31" s="67"/>
      <c r="O31" s="67"/>
      <c r="P31" s="67"/>
      <c r="Q31" s="68"/>
      <c r="R31" s="68"/>
      <c r="S31" s="69"/>
      <c r="T31" s="69"/>
    </row>
    <row r="32" spans="1:20" s="70" customFormat="1" ht="14.25" customHeight="1">
      <c r="A32" s="150"/>
      <c r="B32" s="253"/>
      <c r="C32" s="162"/>
      <c r="D32" s="254"/>
      <c r="E32" s="255"/>
      <c r="F32" s="256"/>
      <c r="G32" s="256"/>
      <c r="H32" s="163"/>
      <c r="I32" s="162"/>
      <c r="J32" s="164">
        <f>SUM(D32:I32)</f>
        <v>0</v>
      </c>
      <c r="K32" s="67"/>
      <c r="L32" s="67"/>
      <c r="M32" s="67"/>
      <c r="N32" s="67"/>
      <c r="O32" s="67"/>
      <c r="P32" s="67"/>
      <c r="Q32" s="68"/>
      <c r="R32" s="68"/>
      <c r="S32" s="69"/>
      <c r="T32" s="69"/>
    </row>
    <row r="33" spans="1:20" s="70" customFormat="1" ht="14.25" customHeight="1">
      <c r="A33" s="150"/>
      <c r="B33" s="253"/>
      <c r="C33" s="162"/>
      <c r="D33" s="254"/>
      <c r="E33" s="255"/>
      <c r="F33" s="257"/>
      <c r="G33" s="257"/>
      <c r="H33" s="163"/>
      <c r="I33" s="162"/>
      <c r="J33" s="164">
        <f>SUM(D33:I33)</f>
        <v>0</v>
      </c>
      <c r="K33" s="71"/>
      <c r="L33" s="71"/>
      <c r="M33" s="71"/>
      <c r="N33" s="71"/>
      <c r="O33" s="71"/>
      <c r="P33" s="71"/>
      <c r="Q33" s="68"/>
      <c r="R33" s="68"/>
      <c r="S33" s="69"/>
      <c r="T33" s="69"/>
    </row>
    <row r="34" spans="1:20" s="70" customFormat="1" ht="14.25" customHeight="1">
      <c r="A34" s="150"/>
      <c r="B34" s="253"/>
      <c r="C34" s="162"/>
      <c r="D34" s="254"/>
      <c r="E34" s="255"/>
      <c r="F34" s="257"/>
      <c r="G34" s="257"/>
      <c r="H34" s="163"/>
      <c r="I34" s="162"/>
      <c r="J34" s="164">
        <f>SUM(D34:I34)</f>
        <v>0</v>
      </c>
      <c r="K34" s="71"/>
      <c r="L34" s="71"/>
      <c r="M34" s="71"/>
      <c r="N34" s="71"/>
      <c r="O34" s="71"/>
      <c r="P34" s="71"/>
      <c r="Q34" s="68"/>
      <c r="R34" s="68"/>
      <c r="S34" s="69"/>
      <c r="T34" s="69"/>
    </row>
    <row r="35" spans="1:20" s="70" customFormat="1" ht="14.25" customHeight="1">
      <c r="A35" s="150"/>
      <c r="B35" s="253"/>
      <c r="C35" s="162"/>
      <c r="D35" s="254"/>
      <c r="E35" s="255"/>
      <c r="F35" s="257"/>
      <c r="G35" s="257"/>
      <c r="H35" s="163"/>
      <c r="I35" s="162"/>
      <c r="J35" s="164">
        <f>SUM(D35:I35)</f>
        <v>0</v>
      </c>
      <c r="K35" s="71"/>
      <c r="L35" s="71"/>
      <c r="M35" s="71"/>
      <c r="N35" s="71"/>
      <c r="O35" s="71"/>
      <c r="P35" s="71"/>
      <c r="Q35" s="68"/>
      <c r="R35" s="68"/>
      <c r="S35" s="69"/>
      <c r="T35" s="69"/>
    </row>
    <row r="36" spans="1:20" s="70" customFormat="1" ht="14.25" customHeight="1">
      <c r="A36" s="150"/>
      <c r="B36" s="253"/>
      <c r="C36" s="165" t="s">
        <v>59</v>
      </c>
      <c r="D36" s="258">
        <f>SUM(D31:D35)</f>
        <v>0</v>
      </c>
      <c r="E36" s="259"/>
      <c r="F36" s="258">
        <f>SUM(F31:F35)</f>
        <v>0</v>
      </c>
      <c r="G36" s="259"/>
      <c r="H36" s="166">
        <f>SUM(H31:H35)</f>
        <v>0</v>
      </c>
      <c r="I36" s="164">
        <f>SUM(I31:I35)</f>
        <v>0</v>
      </c>
      <c r="J36" s="164">
        <f>SUM(J31:J35)</f>
        <v>0</v>
      </c>
      <c r="K36" s="67"/>
      <c r="L36" s="67"/>
      <c r="M36" s="67"/>
      <c r="N36" s="67"/>
      <c r="O36" s="67"/>
      <c r="P36" s="67"/>
      <c r="Q36" s="68"/>
      <c r="R36" s="68"/>
      <c r="S36" s="69"/>
      <c r="T36" s="69"/>
    </row>
    <row r="37" spans="1:20" s="70" customFormat="1" ht="14.25" customHeight="1">
      <c r="A37" s="150"/>
      <c r="B37" s="150"/>
      <c r="C37" s="167"/>
      <c r="D37" s="167"/>
      <c r="E37" s="167"/>
      <c r="F37" s="167"/>
      <c r="G37" s="167"/>
      <c r="H37" s="167"/>
      <c r="I37" s="167"/>
      <c r="J37" s="167"/>
      <c r="K37" s="67"/>
      <c r="L37" s="67"/>
      <c r="M37" s="67"/>
      <c r="N37" s="67"/>
      <c r="O37" s="67"/>
      <c r="P37" s="67"/>
      <c r="Q37" s="68"/>
      <c r="R37" s="68"/>
      <c r="S37" s="69"/>
      <c r="T37" s="69"/>
    </row>
    <row r="38" spans="1:20" s="70" customFormat="1" ht="14.25" customHeight="1" thickBot="1">
      <c r="A38" s="149" t="s">
        <v>60</v>
      </c>
      <c r="B38" s="149"/>
      <c r="C38" s="167"/>
      <c r="D38" s="167"/>
      <c r="E38" s="167"/>
      <c r="F38" s="167"/>
      <c r="G38" s="167"/>
      <c r="H38" s="167"/>
      <c r="I38" s="167"/>
      <c r="J38" s="167"/>
      <c r="K38" s="67"/>
      <c r="L38" s="67"/>
      <c r="M38" s="67"/>
      <c r="N38" s="67"/>
      <c r="O38" s="67"/>
      <c r="P38" s="67"/>
      <c r="Q38" s="68"/>
      <c r="R38" s="68"/>
      <c r="S38" s="69"/>
      <c r="T38" s="69"/>
    </row>
    <row r="39" spans="1:20" s="70" customFormat="1" ht="14.25" customHeight="1" thickBot="1">
      <c r="A39" s="149"/>
      <c r="B39" s="149"/>
      <c r="C39" s="252"/>
      <c r="D39" s="252"/>
      <c r="E39" s="252"/>
      <c r="F39" s="244" t="s">
        <v>61</v>
      </c>
      <c r="G39" s="244"/>
      <c r="H39" s="246" t="str">
        <f>IFERROR(C39/C40,"")</f>
        <v/>
      </c>
      <c r="I39" s="247"/>
      <c r="J39" s="168"/>
      <c r="K39" s="67"/>
      <c r="L39" s="67"/>
      <c r="M39" s="67"/>
      <c r="N39" s="67"/>
      <c r="O39" s="67"/>
      <c r="P39" s="67"/>
      <c r="Q39" s="68"/>
      <c r="R39" s="68"/>
      <c r="S39" s="69"/>
      <c r="T39" s="69"/>
    </row>
    <row r="40" spans="1:20" s="70" customFormat="1" ht="14.25" customHeight="1" thickBot="1">
      <c r="A40" s="149"/>
      <c r="B40" s="149"/>
      <c r="C40" s="250"/>
      <c r="D40" s="250"/>
      <c r="E40" s="251"/>
      <c r="F40" s="244"/>
      <c r="G40" s="244"/>
      <c r="H40" s="248"/>
      <c r="I40" s="249"/>
      <c r="J40" s="167"/>
      <c r="K40" s="67"/>
      <c r="L40" s="67"/>
      <c r="M40" s="67"/>
      <c r="N40" s="67"/>
      <c r="O40" s="67"/>
      <c r="P40" s="67"/>
      <c r="Q40" s="68"/>
      <c r="R40" s="68"/>
      <c r="S40" s="69"/>
      <c r="T40" s="69"/>
    </row>
    <row r="41" spans="1:20" s="70" customFormat="1" ht="14.25" customHeight="1">
      <c r="A41" s="151"/>
      <c r="B41" s="149"/>
      <c r="C41" s="169"/>
      <c r="D41" s="169"/>
      <c r="E41" s="170"/>
      <c r="F41" s="171"/>
      <c r="G41" s="171"/>
      <c r="H41" s="172"/>
      <c r="I41" s="172"/>
      <c r="J41" s="167"/>
      <c r="K41" s="67"/>
      <c r="L41" s="67"/>
      <c r="M41" s="67"/>
      <c r="N41" s="67"/>
      <c r="O41" s="67"/>
      <c r="P41" s="67"/>
      <c r="Q41" s="68"/>
      <c r="R41" s="68"/>
      <c r="S41" s="69"/>
      <c r="T41" s="69"/>
    </row>
    <row r="42" spans="1:20" s="70" customFormat="1" ht="14.25" customHeight="1">
      <c r="A42" s="152" t="str">
        <f>IF(計算補助!$B$4="〇",計算補助!B12,IF(計算補助!$B$4="●",計算補助!B24,IF(計算補助!$B$4="△",計算補助!J12,IF(計算補助!$B$4="▲",計算補助!J24,""))))</f>
        <v/>
      </c>
      <c r="B42" s="150"/>
      <c r="C42" s="173"/>
      <c r="D42" s="174"/>
      <c r="E42" s="174"/>
      <c r="F42" s="174"/>
      <c r="G42" s="174"/>
      <c r="H42" s="174"/>
      <c r="I42" s="175"/>
      <c r="J42" s="173"/>
      <c r="K42" s="74"/>
      <c r="L42" s="67"/>
      <c r="M42" s="67"/>
      <c r="N42" s="67"/>
      <c r="O42" s="67"/>
      <c r="P42" s="67"/>
      <c r="Q42" s="68"/>
      <c r="R42" s="68"/>
      <c r="S42" s="69"/>
      <c r="T42" s="69"/>
    </row>
    <row r="43" spans="1:20" s="70" customFormat="1" ht="14.25" customHeight="1">
      <c r="A43" s="152" t="str">
        <f>IF(計算補助!$B$4="〇",計算補助!B13,IF(計算補助!$B$4="●",計算補助!B25,IF(計算補助!$B$4="△",計算補助!J13,IF(計算補助!$B$4="▲",計算補助!J25,""))))</f>
        <v/>
      </c>
      <c r="B43" s="149"/>
      <c r="C43" s="149"/>
      <c r="D43" s="149"/>
      <c r="E43" s="149"/>
      <c r="F43" s="149"/>
      <c r="G43" s="149"/>
      <c r="H43" s="149"/>
      <c r="I43" s="149"/>
      <c r="J43" s="149"/>
      <c r="K43" s="76"/>
      <c r="L43" s="68"/>
      <c r="M43" s="68"/>
      <c r="N43" s="68"/>
      <c r="O43" s="68"/>
      <c r="P43" s="68"/>
      <c r="Q43" s="68"/>
      <c r="R43" s="68"/>
      <c r="S43" s="69"/>
      <c r="T43" s="69"/>
    </row>
    <row r="44" spans="1:20" s="70" customFormat="1" ht="14.25" customHeight="1">
      <c r="A44" s="152" t="str">
        <f>IF(計算補助!$B$4="〇",計算補助!B14,IF(計算補助!$B$4="●",計算補助!B26,IF(計算補助!$B$4="△",計算補助!J14,IF(計算補助!$B$4="▲",計算補助!J26,""))))</f>
        <v/>
      </c>
      <c r="B44" s="149"/>
      <c r="C44" s="149"/>
      <c r="D44" s="149"/>
      <c r="E44" s="149"/>
      <c r="F44" s="149"/>
      <c r="G44" s="149"/>
      <c r="H44" s="149"/>
      <c r="I44" s="149"/>
      <c r="J44" s="149"/>
      <c r="K44" s="77"/>
      <c r="L44" s="68"/>
      <c r="M44" s="68"/>
      <c r="N44" s="68"/>
      <c r="O44" s="68"/>
      <c r="P44" s="68"/>
      <c r="Q44" s="68"/>
      <c r="R44" s="68"/>
      <c r="S44" s="69"/>
      <c r="T44" s="69"/>
    </row>
    <row r="45" spans="1:20" s="70" customFormat="1" ht="14.25" customHeight="1">
      <c r="A45" s="152" t="str">
        <f>IF(計算補助!$B$4="〇",計算補助!B15,IF(計算補助!$B$4="●",計算補助!B27,IF(計算補助!$B$4="△",計算補助!J15,IF(計算補助!$B$4="▲",計算補助!J27,""))))</f>
        <v/>
      </c>
      <c r="B45" s="149"/>
      <c r="C45" s="149"/>
      <c r="D45" s="149"/>
      <c r="E45" s="149"/>
      <c r="F45" s="149"/>
      <c r="G45" s="149"/>
      <c r="H45" s="149"/>
      <c r="I45" s="149"/>
      <c r="J45" s="149"/>
      <c r="K45" s="77"/>
      <c r="L45" s="68"/>
      <c r="M45" s="68"/>
      <c r="N45" s="68"/>
      <c r="O45" s="68"/>
      <c r="P45" s="68"/>
      <c r="Q45" s="68"/>
      <c r="R45" s="68"/>
      <c r="S45" s="69"/>
      <c r="T45" s="69"/>
    </row>
    <row r="46" spans="1:20" s="70" customFormat="1" ht="14.25" customHeight="1">
      <c r="A46" s="152" t="str">
        <f>IF(計算補助!$B$4="〇",計算補助!B16,IF(計算補助!$B$4="●",計算補助!B28,IF(計算補助!$B$4="△",計算補助!J16,IF(計算補助!$B$4="▲",計算補助!J28,""))))</f>
        <v/>
      </c>
      <c r="B46" s="149"/>
      <c r="C46" s="149"/>
      <c r="D46" s="149"/>
      <c r="E46" s="149"/>
      <c r="F46" s="149"/>
      <c r="G46" s="149"/>
      <c r="H46" s="149"/>
      <c r="I46" s="149"/>
      <c r="J46" s="149"/>
      <c r="K46" s="77"/>
      <c r="L46" s="68"/>
      <c r="M46" s="68"/>
      <c r="N46" s="68"/>
      <c r="O46" s="68"/>
      <c r="P46" s="68"/>
      <c r="Q46" s="68"/>
      <c r="R46" s="68"/>
      <c r="S46" s="69"/>
      <c r="T46" s="69"/>
    </row>
    <row r="47" spans="1:20" s="70" customFormat="1" ht="14.25" customHeight="1">
      <c r="A47" s="152" t="str">
        <f>IF(計算補助!$B$4="〇",計算補助!B17,IF(計算補助!$B$4="●",計算補助!B29,IF(計算補助!$B$4="△",計算補助!J17,IF(計算補助!$B$4="▲",計算補助!J29,""))))</f>
        <v/>
      </c>
      <c r="B47" s="149"/>
      <c r="C47" s="149"/>
      <c r="D47" s="149"/>
      <c r="E47" s="149"/>
      <c r="F47" s="149"/>
      <c r="G47" s="149"/>
      <c r="H47" s="149"/>
      <c r="I47" s="149"/>
      <c r="J47" s="149"/>
      <c r="K47" s="77"/>
      <c r="L47" s="68"/>
      <c r="M47" s="68"/>
      <c r="N47" s="68"/>
      <c r="O47" s="68"/>
      <c r="P47" s="68"/>
      <c r="Q47" s="68"/>
      <c r="R47" s="68"/>
      <c r="S47" s="69"/>
      <c r="T47" s="69"/>
    </row>
    <row r="48" spans="1:20" s="70" customFormat="1" ht="14.25" customHeight="1">
      <c r="A48" s="152" t="str">
        <f>IF(計算補助!$B$4="〇",計算補助!B18,IF(計算補助!$B$4="●",計算補助!B30,IF(計算補助!$B$4="△",計算補助!J18,IF(計算補助!$B$4="▲",計算補助!J30,""))))</f>
        <v/>
      </c>
      <c r="B48" s="149"/>
      <c r="C48" s="149"/>
      <c r="D48" s="149"/>
      <c r="E48" s="149"/>
      <c r="F48" s="149"/>
      <c r="G48" s="149"/>
      <c r="H48" s="149"/>
      <c r="I48" s="149"/>
      <c r="J48" s="149"/>
      <c r="K48" s="77"/>
      <c r="L48" s="68"/>
      <c r="M48" s="68"/>
      <c r="N48" s="68"/>
      <c r="O48" s="68"/>
      <c r="P48" s="68"/>
      <c r="Q48" s="68"/>
      <c r="R48" s="68"/>
      <c r="S48" s="69"/>
      <c r="T48" s="69"/>
    </row>
    <row r="49" spans="1:20" s="70" customFormat="1" ht="14.25" customHeight="1">
      <c r="A49" s="152" t="str">
        <f>IF(計算補助!$B$4="〇",計算補助!B19,IF(計算補助!$B$4="●",計算補助!B31,IF(計算補助!$B$4="△",計算補助!J19,IF(計算補助!$B$4="▲",計算補助!J31,""))))</f>
        <v/>
      </c>
      <c r="B49" s="149"/>
      <c r="C49" s="149"/>
      <c r="D49" s="149"/>
      <c r="E49" s="149"/>
      <c r="F49" s="149"/>
      <c r="G49" s="149"/>
      <c r="H49" s="149"/>
      <c r="I49" s="149"/>
      <c r="J49" s="149"/>
      <c r="K49" s="77"/>
      <c r="L49" s="68"/>
      <c r="M49" s="68"/>
      <c r="N49" s="68"/>
      <c r="O49" s="68"/>
      <c r="P49" s="68"/>
      <c r="Q49" s="68"/>
      <c r="R49" s="68"/>
      <c r="S49" s="69"/>
      <c r="T49" s="69"/>
    </row>
    <row r="50" spans="1:20" s="70" customFormat="1" ht="14.25" customHeight="1">
      <c r="A50" s="151"/>
      <c r="B50" s="149"/>
      <c r="C50" s="170"/>
      <c r="D50" s="167"/>
      <c r="E50" s="167"/>
      <c r="F50" s="167"/>
      <c r="G50" s="167"/>
      <c r="H50" s="167"/>
      <c r="I50" s="167"/>
      <c r="J50" s="167"/>
      <c r="K50" s="67"/>
      <c r="L50" s="67"/>
      <c r="M50" s="67"/>
      <c r="N50" s="67"/>
      <c r="O50" s="67"/>
      <c r="P50" s="78"/>
      <c r="Q50" s="78"/>
      <c r="R50" s="78"/>
    </row>
    <row r="51" spans="1:20" s="70" customFormat="1" ht="14.25" customHeight="1">
      <c r="A51" s="151"/>
      <c r="B51" s="149"/>
      <c r="C51" s="167"/>
      <c r="D51" s="167"/>
      <c r="E51" s="167"/>
      <c r="F51" s="167"/>
      <c r="G51" s="167"/>
      <c r="H51" s="167"/>
      <c r="I51" s="167"/>
      <c r="J51" s="167"/>
      <c r="K51" s="68"/>
      <c r="L51" s="68"/>
      <c r="M51" s="68"/>
      <c r="N51" s="68"/>
      <c r="O51" s="68"/>
      <c r="P51" s="68"/>
      <c r="Q51" s="68"/>
      <c r="R51" s="68"/>
      <c r="S51" s="69"/>
      <c r="T51" s="69"/>
    </row>
    <row r="52" spans="1:20" s="70" customFormat="1">
      <c r="A52" s="72"/>
      <c r="B52" s="72"/>
      <c r="C52" s="236"/>
      <c r="D52" s="236"/>
      <c r="E52" s="73"/>
      <c r="F52" s="245"/>
      <c r="G52" s="245"/>
      <c r="H52" s="245"/>
      <c r="I52" s="245"/>
      <c r="J52" s="61"/>
      <c r="K52" s="68"/>
      <c r="L52" s="77"/>
      <c r="M52" s="77"/>
      <c r="N52" s="77"/>
      <c r="O52" s="77"/>
      <c r="P52" s="77"/>
      <c r="Q52" s="68"/>
      <c r="R52" s="68"/>
      <c r="S52" s="69"/>
      <c r="T52" s="69"/>
    </row>
    <row r="53" spans="1:20" s="70" customFormat="1">
      <c r="A53" s="72"/>
      <c r="B53" s="72"/>
      <c r="C53" s="236"/>
      <c r="D53" s="236"/>
      <c r="E53" s="73"/>
      <c r="F53" s="245"/>
      <c r="G53" s="245"/>
      <c r="H53" s="245"/>
      <c r="I53" s="245"/>
      <c r="J53" s="61"/>
      <c r="K53" s="68"/>
      <c r="L53" s="77"/>
      <c r="M53" s="77"/>
      <c r="N53" s="77"/>
      <c r="O53" s="77"/>
      <c r="P53" s="77"/>
      <c r="Q53" s="68"/>
      <c r="R53" s="68"/>
      <c r="S53" s="69"/>
      <c r="T53" s="69"/>
    </row>
    <row r="54" spans="1:20" s="70" customFormat="1">
      <c r="C54" s="61"/>
      <c r="D54" s="61"/>
      <c r="E54" s="61"/>
      <c r="F54" s="61"/>
      <c r="G54" s="61"/>
      <c r="H54" s="61"/>
      <c r="I54" s="126"/>
      <c r="J54" s="61"/>
      <c r="K54" s="68"/>
      <c r="L54" s="79"/>
      <c r="M54" s="80"/>
      <c r="N54" s="77"/>
      <c r="O54" s="77"/>
      <c r="P54" s="77"/>
      <c r="Q54" s="68"/>
      <c r="R54" s="68"/>
      <c r="S54" s="69"/>
      <c r="T54" s="69"/>
    </row>
    <row r="55" spans="1:20" s="70" customFormat="1">
      <c r="C55" s="61"/>
      <c r="D55" s="61"/>
      <c r="E55" s="61"/>
      <c r="F55" s="61"/>
      <c r="G55" s="61"/>
      <c r="H55" s="61"/>
      <c r="I55" s="61"/>
      <c r="J55" s="61"/>
      <c r="K55" s="68"/>
      <c r="L55" s="68"/>
      <c r="M55" s="68"/>
      <c r="N55" s="68"/>
      <c r="O55" s="68"/>
      <c r="P55" s="68"/>
      <c r="Q55" s="68"/>
      <c r="R55" s="68"/>
      <c r="S55" s="69"/>
      <c r="T55" s="69"/>
    </row>
    <row r="56" spans="1:20" s="70" customFormat="1">
      <c r="A56" s="72"/>
      <c r="B56" s="72"/>
      <c r="K56" s="68"/>
      <c r="L56" s="68"/>
      <c r="M56" s="68"/>
      <c r="N56" s="68"/>
      <c r="O56" s="68"/>
      <c r="P56" s="68"/>
      <c r="Q56" s="68"/>
      <c r="R56" s="68"/>
      <c r="S56" s="69"/>
      <c r="T56" s="69"/>
    </row>
    <row r="57" spans="1:20" s="70" customFormat="1" ht="28.5" customHeight="1">
      <c r="A57" s="72"/>
      <c r="B57" s="72"/>
      <c r="C57" s="239"/>
      <c r="D57" s="239"/>
      <c r="E57" s="239"/>
      <c r="F57" s="239"/>
      <c r="G57" s="239"/>
      <c r="H57" s="239"/>
      <c r="I57" s="239"/>
      <c r="J57" s="239"/>
      <c r="K57" s="81"/>
      <c r="L57" s="78"/>
      <c r="M57" s="78"/>
      <c r="N57" s="78"/>
      <c r="O57" s="78"/>
      <c r="P57" s="78"/>
      <c r="Q57" s="78"/>
      <c r="R57" s="78"/>
    </row>
    <row r="58" spans="1:20" s="70" customFormat="1" ht="28.5" customHeight="1">
      <c r="A58" s="72"/>
      <c r="B58" s="72"/>
      <c r="C58" s="239"/>
      <c r="D58" s="239"/>
      <c r="E58" s="239"/>
      <c r="F58" s="239"/>
      <c r="G58" s="239"/>
      <c r="H58" s="239"/>
      <c r="I58" s="239"/>
      <c r="J58" s="239"/>
      <c r="K58" s="81"/>
      <c r="L58" s="78"/>
      <c r="M58" s="78"/>
      <c r="N58" s="78"/>
      <c r="O58" s="78"/>
      <c r="P58" s="78"/>
      <c r="Q58" s="78"/>
      <c r="R58" s="78"/>
    </row>
    <row r="59" spans="1:20" s="70" customFormat="1" ht="28.5" customHeight="1">
      <c r="A59" s="72"/>
      <c r="B59" s="72"/>
      <c r="C59" s="239"/>
      <c r="D59" s="239"/>
      <c r="E59" s="239"/>
      <c r="F59" s="239"/>
      <c r="G59" s="239"/>
      <c r="H59" s="239"/>
      <c r="I59" s="239"/>
      <c r="J59" s="239"/>
      <c r="K59" s="81"/>
      <c r="L59" s="78"/>
      <c r="M59" s="78"/>
      <c r="N59" s="78"/>
      <c r="O59" s="78"/>
      <c r="P59" s="78"/>
      <c r="Q59" s="78"/>
      <c r="R59" s="78"/>
    </row>
    <row r="60" spans="1:20" s="70" customFormat="1">
      <c r="A60" s="72"/>
      <c r="B60" s="72"/>
      <c r="K60" s="68"/>
      <c r="L60" s="78"/>
      <c r="M60" s="78"/>
      <c r="N60" s="78"/>
      <c r="O60" s="78"/>
      <c r="P60" s="78"/>
      <c r="Q60" s="78"/>
      <c r="R60" s="78"/>
    </row>
    <row r="61" spans="1:20" s="70" customFormat="1">
      <c r="A61" s="82"/>
      <c r="B61" s="82"/>
      <c r="C61" s="78"/>
      <c r="D61" s="78"/>
      <c r="E61" s="78"/>
      <c r="F61" s="78"/>
      <c r="G61" s="78"/>
      <c r="H61" s="78"/>
      <c r="I61" s="78"/>
      <c r="J61" s="78"/>
      <c r="K61" s="68"/>
      <c r="L61" s="78"/>
      <c r="M61" s="78"/>
      <c r="N61" s="78"/>
      <c r="O61" s="78"/>
      <c r="P61" s="78"/>
      <c r="Q61" s="78"/>
      <c r="R61" s="78"/>
    </row>
    <row r="62" spans="1:20" s="70" customFormat="1">
      <c r="A62" s="82"/>
      <c r="B62" s="82"/>
      <c r="C62" s="78"/>
      <c r="D62" s="78"/>
      <c r="E62" s="78"/>
      <c r="F62" s="78"/>
      <c r="G62" s="78"/>
      <c r="H62" s="78"/>
      <c r="I62" s="78"/>
      <c r="J62" s="78"/>
      <c r="K62" s="78"/>
      <c r="L62" s="78"/>
      <c r="M62" s="78"/>
      <c r="N62" s="78"/>
      <c r="O62" s="78"/>
      <c r="P62" s="78"/>
      <c r="Q62" s="78"/>
      <c r="R62" s="78"/>
    </row>
    <row r="63" spans="1:20" s="70" customFormat="1">
      <c r="A63" s="82"/>
      <c r="B63" s="82"/>
      <c r="C63" s="78"/>
      <c r="D63" s="78"/>
      <c r="E63" s="78"/>
      <c r="F63" s="78"/>
      <c r="G63" s="78"/>
      <c r="H63" s="78"/>
      <c r="I63" s="78"/>
      <c r="J63" s="78"/>
      <c r="K63" s="78"/>
      <c r="L63" s="78"/>
      <c r="M63" s="78"/>
      <c r="N63" s="78"/>
      <c r="O63" s="78"/>
      <c r="P63" s="78"/>
      <c r="Q63" s="78"/>
      <c r="R63" s="78"/>
    </row>
    <row r="64" spans="1:20" s="70" customFormat="1">
      <c r="A64" s="82"/>
      <c r="B64" s="82"/>
      <c r="C64" s="78"/>
      <c r="D64" s="78"/>
      <c r="E64" s="78"/>
      <c r="F64" s="78"/>
      <c r="G64" s="78"/>
      <c r="H64" s="78"/>
      <c r="I64" s="78"/>
      <c r="J64" s="78"/>
      <c r="K64" s="78"/>
      <c r="L64" s="78"/>
      <c r="M64" s="78"/>
      <c r="N64" s="78"/>
      <c r="O64" s="78"/>
      <c r="P64" s="78"/>
      <c r="Q64" s="78"/>
      <c r="R64" s="78"/>
    </row>
    <row r="65" spans="1:20" s="70" customFormat="1">
      <c r="A65" s="82"/>
      <c r="B65" s="82"/>
      <c r="C65" s="78"/>
      <c r="D65" s="78"/>
      <c r="E65" s="78"/>
      <c r="F65" s="78"/>
      <c r="G65" s="78"/>
      <c r="H65" s="78"/>
      <c r="I65" s="78"/>
      <c r="J65" s="78"/>
      <c r="K65" s="78"/>
      <c r="L65" s="78"/>
      <c r="M65" s="78"/>
      <c r="N65" s="78"/>
      <c r="O65" s="78"/>
      <c r="P65" s="78"/>
      <c r="Q65" s="78"/>
      <c r="R65" s="78"/>
    </row>
    <row r="66" spans="1:20" s="78" customFormat="1">
      <c r="A66" s="82"/>
      <c r="B66" s="82"/>
      <c r="S66" s="70"/>
      <c r="T66" s="70"/>
    </row>
    <row r="67" spans="1:20" s="78" customFormat="1">
      <c r="A67" s="82"/>
      <c r="B67" s="82"/>
      <c r="S67" s="70"/>
      <c r="T67" s="70"/>
    </row>
    <row r="68" spans="1:20" s="78" customFormat="1">
      <c r="A68" s="82"/>
      <c r="B68" s="82"/>
      <c r="S68" s="70"/>
      <c r="T68" s="70"/>
    </row>
    <row r="69" spans="1:20" s="78" customFormat="1">
      <c r="A69" s="82"/>
      <c r="B69" s="82"/>
      <c r="S69" s="70"/>
      <c r="T69" s="70"/>
    </row>
    <row r="70" spans="1:20" s="44" customFormat="1">
      <c r="S70" s="45"/>
      <c r="T70" s="45"/>
    </row>
    <row r="71" spans="1:20" s="44" customFormat="1">
      <c r="S71" s="45"/>
      <c r="T71" s="45"/>
    </row>
    <row r="72" spans="1:20" s="44" customFormat="1">
      <c r="S72" s="45"/>
      <c r="T72" s="45"/>
    </row>
    <row r="73" spans="1:20" s="44" customFormat="1">
      <c r="S73" s="45"/>
      <c r="T73" s="45"/>
    </row>
  </sheetData>
  <mergeCells count="34">
    <mergeCell ref="A1:J1"/>
    <mergeCell ref="B26:C26"/>
    <mergeCell ref="D26:G26"/>
    <mergeCell ref="B28:C30"/>
    <mergeCell ref="D28:J28"/>
    <mergeCell ref="D29:H29"/>
    <mergeCell ref="I29:I30"/>
    <mergeCell ref="J29:J30"/>
    <mergeCell ref="D30:E30"/>
    <mergeCell ref="F30:G30"/>
    <mergeCell ref="B31:B36"/>
    <mergeCell ref="D31:E31"/>
    <mergeCell ref="F31:G31"/>
    <mergeCell ref="D32:E32"/>
    <mergeCell ref="F32:G32"/>
    <mergeCell ref="D33:E33"/>
    <mergeCell ref="F33:G33"/>
    <mergeCell ref="D34:E34"/>
    <mergeCell ref="F34:G34"/>
    <mergeCell ref="D35:E35"/>
    <mergeCell ref="F35:G35"/>
    <mergeCell ref="D36:E36"/>
    <mergeCell ref="F36:G36"/>
    <mergeCell ref="F39:G40"/>
    <mergeCell ref="C59:J59"/>
    <mergeCell ref="C52:D52"/>
    <mergeCell ref="F52:F53"/>
    <mergeCell ref="G52:I53"/>
    <mergeCell ref="C53:D53"/>
    <mergeCell ref="C57:J57"/>
    <mergeCell ref="C58:J58"/>
    <mergeCell ref="H39:I40"/>
    <mergeCell ref="C40:E40"/>
    <mergeCell ref="C39:E39"/>
  </mergeCells>
  <phoneticPr fontId="2"/>
  <conditionalFormatting sqref="B4">
    <cfRule type="cellIs" dxfId="18" priority="15" stopIfTrue="1" operator="equal">
      <formula>""""""</formula>
    </cfRule>
    <cfRule type="expression" dxfId="17" priority="16">
      <formula>""</formula>
    </cfRule>
  </conditionalFormatting>
  <conditionalFormatting sqref="C5:C6">
    <cfRule type="cellIs" dxfId="15" priority="4" operator="equal">
      <formula>""""""</formula>
    </cfRule>
    <cfRule type="expression" dxfId="14" priority="5" stopIfTrue="1">
      <formula>""</formula>
    </cfRule>
  </conditionalFormatting>
  <conditionalFormatting sqref="C8">
    <cfRule type="expression" dxfId="13" priority="13" stopIfTrue="1">
      <formula>$C$8=""</formula>
    </cfRule>
  </conditionalFormatting>
  <conditionalFormatting sqref="C8:C10">
    <cfRule type="cellIs" dxfId="12" priority="14" stopIfTrue="1" operator="equal">
      <formula>""""""</formula>
    </cfRule>
  </conditionalFormatting>
  <conditionalFormatting sqref="C12">
    <cfRule type="containsBlanks" dxfId="11" priority="17" stopIfTrue="1">
      <formula>LEN(TRIM(C12))=0</formula>
    </cfRule>
  </conditionalFormatting>
  <conditionalFormatting sqref="C16">
    <cfRule type="expression" dxfId="10" priority="10" stopIfTrue="1">
      <formula>$C$16=""</formula>
    </cfRule>
  </conditionalFormatting>
  <conditionalFormatting sqref="C20">
    <cfRule type="expression" dxfId="9" priority="9" stopIfTrue="1">
      <formula>$C$20=""</formula>
    </cfRule>
  </conditionalFormatting>
  <conditionalFormatting sqref="C39">
    <cfRule type="expression" dxfId="8" priority="8" stopIfTrue="1">
      <formula>$C$39=""</formula>
    </cfRule>
  </conditionalFormatting>
  <conditionalFormatting sqref="C40">
    <cfRule type="expression" dxfId="7" priority="7" stopIfTrue="1">
      <formula>$C$40=""</formula>
    </cfRule>
  </conditionalFormatting>
  <conditionalFormatting sqref="D26:G26">
    <cfRule type="expression" dxfId="6" priority="6" stopIfTrue="1">
      <formula>$D$26="選択してください。"</formula>
    </cfRule>
  </conditionalFormatting>
  <dataValidations disablePrompts="1" count="1">
    <dataValidation type="list" allowBlank="1" showInputMessage="1" showErrorMessage="1" sqref="WVL983064:WVO983064 IZ26:JC26 SV26:SY26 ACR26:ACU26 AMN26:AMQ26 AWJ26:AWM26 BGF26:BGI26 BQB26:BQE26 BZX26:CAA26 CJT26:CJW26 CTP26:CTS26 DDL26:DDO26 DNH26:DNK26 DXD26:DXG26 EGZ26:EHC26 EQV26:EQY26 FAR26:FAU26 FKN26:FKQ26 FUJ26:FUM26 GEF26:GEI26 GOB26:GOE26 GXX26:GYA26 HHT26:HHW26 HRP26:HRS26 IBL26:IBO26 ILH26:ILK26 IVD26:IVG26 JEZ26:JFC26 JOV26:JOY26 JYR26:JYU26 KIN26:KIQ26 KSJ26:KSM26 LCF26:LCI26 LMB26:LME26 LVX26:LWA26 MFT26:MFW26 MPP26:MPS26 MZL26:MZO26 NJH26:NJK26 NTD26:NTG26 OCZ26:ODC26 OMV26:OMY26 OWR26:OWU26 PGN26:PGQ26 PQJ26:PQM26 QAF26:QAI26 QKB26:QKE26 QTX26:QUA26 RDT26:RDW26 RNP26:RNS26 RXL26:RXO26 SHH26:SHK26 SRD26:SRG26 TAZ26:TBC26 TKV26:TKY26 TUR26:TUU26 UEN26:UEQ26 UOJ26:UOM26 UYF26:UYI26 VIB26:VIE26 VRX26:VSA26 WBT26:WBW26 WLP26:WLS26 WVL26:WVO26 D65560:G65560 IZ65560:JC65560 SV65560:SY65560 ACR65560:ACU65560 AMN65560:AMQ65560 AWJ65560:AWM65560 BGF65560:BGI65560 BQB65560:BQE65560 BZX65560:CAA65560 CJT65560:CJW65560 CTP65560:CTS65560 DDL65560:DDO65560 DNH65560:DNK65560 DXD65560:DXG65560 EGZ65560:EHC65560 EQV65560:EQY65560 FAR65560:FAU65560 FKN65560:FKQ65560 FUJ65560:FUM65560 GEF65560:GEI65560 GOB65560:GOE65560 GXX65560:GYA65560 HHT65560:HHW65560 HRP65560:HRS65560 IBL65560:IBO65560 ILH65560:ILK65560 IVD65560:IVG65560 JEZ65560:JFC65560 JOV65560:JOY65560 JYR65560:JYU65560 KIN65560:KIQ65560 KSJ65560:KSM65560 LCF65560:LCI65560 LMB65560:LME65560 LVX65560:LWA65560 MFT65560:MFW65560 MPP65560:MPS65560 MZL65560:MZO65560 NJH65560:NJK65560 NTD65560:NTG65560 OCZ65560:ODC65560 OMV65560:OMY65560 OWR65560:OWU65560 PGN65560:PGQ65560 PQJ65560:PQM65560 QAF65560:QAI65560 QKB65560:QKE65560 QTX65560:QUA65560 RDT65560:RDW65560 RNP65560:RNS65560 RXL65560:RXO65560 SHH65560:SHK65560 SRD65560:SRG65560 TAZ65560:TBC65560 TKV65560:TKY65560 TUR65560:TUU65560 UEN65560:UEQ65560 UOJ65560:UOM65560 UYF65560:UYI65560 VIB65560:VIE65560 VRX65560:VSA65560 WBT65560:WBW65560 WLP65560:WLS65560 WVL65560:WVO65560 D131096:G131096 IZ131096:JC131096 SV131096:SY131096 ACR131096:ACU131096 AMN131096:AMQ131096 AWJ131096:AWM131096 BGF131096:BGI131096 BQB131096:BQE131096 BZX131096:CAA131096 CJT131096:CJW131096 CTP131096:CTS131096 DDL131096:DDO131096 DNH131096:DNK131096 DXD131096:DXG131096 EGZ131096:EHC131096 EQV131096:EQY131096 FAR131096:FAU131096 FKN131096:FKQ131096 FUJ131096:FUM131096 GEF131096:GEI131096 GOB131096:GOE131096 GXX131096:GYA131096 HHT131096:HHW131096 HRP131096:HRS131096 IBL131096:IBO131096 ILH131096:ILK131096 IVD131096:IVG131096 JEZ131096:JFC131096 JOV131096:JOY131096 JYR131096:JYU131096 KIN131096:KIQ131096 KSJ131096:KSM131096 LCF131096:LCI131096 LMB131096:LME131096 LVX131096:LWA131096 MFT131096:MFW131096 MPP131096:MPS131096 MZL131096:MZO131096 NJH131096:NJK131096 NTD131096:NTG131096 OCZ131096:ODC131096 OMV131096:OMY131096 OWR131096:OWU131096 PGN131096:PGQ131096 PQJ131096:PQM131096 QAF131096:QAI131096 QKB131096:QKE131096 QTX131096:QUA131096 RDT131096:RDW131096 RNP131096:RNS131096 RXL131096:RXO131096 SHH131096:SHK131096 SRD131096:SRG131096 TAZ131096:TBC131096 TKV131096:TKY131096 TUR131096:TUU131096 UEN131096:UEQ131096 UOJ131096:UOM131096 UYF131096:UYI131096 VIB131096:VIE131096 VRX131096:VSA131096 WBT131096:WBW131096 WLP131096:WLS131096 WVL131096:WVO131096 D196632:G196632 IZ196632:JC196632 SV196632:SY196632 ACR196632:ACU196632 AMN196632:AMQ196632 AWJ196632:AWM196632 BGF196632:BGI196632 BQB196632:BQE196632 BZX196632:CAA196632 CJT196632:CJW196632 CTP196632:CTS196632 DDL196632:DDO196632 DNH196632:DNK196632 DXD196632:DXG196632 EGZ196632:EHC196632 EQV196632:EQY196632 FAR196632:FAU196632 FKN196632:FKQ196632 FUJ196632:FUM196632 GEF196632:GEI196632 GOB196632:GOE196632 GXX196632:GYA196632 HHT196632:HHW196632 HRP196632:HRS196632 IBL196632:IBO196632 ILH196632:ILK196632 IVD196632:IVG196632 JEZ196632:JFC196632 JOV196632:JOY196632 JYR196632:JYU196632 KIN196632:KIQ196632 KSJ196632:KSM196632 LCF196632:LCI196632 LMB196632:LME196632 LVX196632:LWA196632 MFT196632:MFW196632 MPP196632:MPS196632 MZL196632:MZO196632 NJH196632:NJK196632 NTD196632:NTG196632 OCZ196632:ODC196632 OMV196632:OMY196632 OWR196632:OWU196632 PGN196632:PGQ196632 PQJ196632:PQM196632 QAF196632:QAI196632 QKB196632:QKE196632 QTX196632:QUA196632 RDT196632:RDW196632 RNP196632:RNS196632 RXL196632:RXO196632 SHH196632:SHK196632 SRD196632:SRG196632 TAZ196632:TBC196632 TKV196632:TKY196632 TUR196632:TUU196632 UEN196632:UEQ196632 UOJ196632:UOM196632 UYF196632:UYI196632 VIB196632:VIE196632 VRX196632:VSA196632 WBT196632:WBW196632 WLP196632:WLS196632 WVL196632:WVO196632 D262168:G262168 IZ262168:JC262168 SV262168:SY262168 ACR262168:ACU262168 AMN262168:AMQ262168 AWJ262168:AWM262168 BGF262168:BGI262168 BQB262168:BQE262168 BZX262168:CAA262168 CJT262168:CJW262168 CTP262168:CTS262168 DDL262168:DDO262168 DNH262168:DNK262168 DXD262168:DXG262168 EGZ262168:EHC262168 EQV262168:EQY262168 FAR262168:FAU262168 FKN262168:FKQ262168 FUJ262168:FUM262168 GEF262168:GEI262168 GOB262168:GOE262168 GXX262168:GYA262168 HHT262168:HHW262168 HRP262168:HRS262168 IBL262168:IBO262168 ILH262168:ILK262168 IVD262168:IVG262168 JEZ262168:JFC262168 JOV262168:JOY262168 JYR262168:JYU262168 KIN262168:KIQ262168 KSJ262168:KSM262168 LCF262168:LCI262168 LMB262168:LME262168 LVX262168:LWA262168 MFT262168:MFW262168 MPP262168:MPS262168 MZL262168:MZO262168 NJH262168:NJK262168 NTD262168:NTG262168 OCZ262168:ODC262168 OMV262168:OMY262168 OWR262168:OWU262168 PGN262168:PGQ262168 PQJ262168:PQM262168 QAF262168:QAI262168 QKB262168:QKE262168 QTX262168:QUA262168 RDT262168:RDW262168 RNP262168:RNS262168 RXL262168:RXO262168 SHH262168:SHK262168 SRD262168:SRG262168 TAZ262168:TBC262168 TKV262168:TKY262168 TUR262168:TUU262168 UEN262168:UEQ262168 UOJ262168:UOM262168 UYF262168:UYI262168 VIB262168:VIE262168 VRX262168:VSA262168 WBT262168:WBW262168 WLP262168:WLS262168 WVL262168:WVO262168 D327704:G327704 IZ327704:JC327704 SV327704:SY327704 ACR327704:ACU327704 AMN327704:AMQ327704 AWJ327704:AWM327704 BGF327704:BGI327704 BQB327704:BQE327704 BZX327704:CAA327704 CJT327704:CJW327704 CTP327704:CTS327704 DDL327704:DDO327704 DNH327704:DNK327704 DXD327704:DXG327704 EGZ327704:EHC327704 EQV327704:EQY327704 FAR327704:FAU327704 FKN327704:FKQ327704 FUJ327704:FUM327704 GEF327704:GEI327704 GOB327704:GOE327704 GXX327704:GYA327704 HHT327704:HHW327704 HRP327704:HRS327704 IBL327704:IBO327704 ILH327704:ILK327704 IVD327704:IVG327704 JEZ327704:JFC327704 JOV327704:JOY327704 JYR327704:JYU327704 KIN327704:KIQ327704 KSJ327704:KSM327704 LCF327704:LCI327704 LMB327704:LME327704 LVX327704:LWA327704 MFT327704:MFW327704 MPP327704:MPS327704 MZL327704:MZO327704 NJH327704:NJK327704 NTD327704:NTG327704 OCZ327704:ODC327704 OMV327704:OMY327704 OWR327704:OWU327704 PGN327704:PGQ327704 PQJ327704:PQM327704 QAF327704:QAI327704 QKB327704:QKE327704 QTX327704:QUA327704 RDT327704:RDW327704 RNP327704:RNS327704 RXL327704:RXO327704 SHH327704:SHK327704 SRD327704:SRG327704 TAZ327704:TBC327704 TKV327704:TKY327704 TUR327704:TUU327704 UEN327704:UEQ327704 UOJ327704:UOM327704 UYF327704:UYI327704 VIB327704:VIE327704 VRX327704:VSA327704 WBT327704:WBW327704 WLP327704:WLS327704 WVL327704:WVO327704 D393240:G393240 IZ393240:JC393240 SV393240:SY393240 ACR393240:ACU393240 AMN393240:AMQ393240 AWJ393240:AWM393240 BGF393240:BGI393240 BQB393240:BQE393240 BZX393240:CAA393240 CJT393240:CJW393240 CTP393240:CTS393240 DDL393240:DDO393240 DNH393240:DNK393240 DXD393240:DXG393240 EGZ393240:EHC393240 EQV393240:EQY393240 FAR393240:FAU393240 FKN393240:FKQ393240 FUJ393240:FUM393240 GEF393240:GEI393240 GOB393240:GOE393240 GXX393240:GYA393240 HHT393240:HHW393240 HRP393240:HRS393240 IBL393240:IBO393240 ILH393240:ILK393240 IVD393240:IVG393240 JEZ393240:JFC393240 JOV393240:JOY393240 JYR393240:JYU393240 KIN393240:KIQ393240 KSJ393240:KSM393240 LCF393240:LCI393240 LMB393240:LME393240 LVX393240:LWA393240 MFT393240:MFW393240 MPP393240:MPS393240 MZL393240:MZO393240 NJH393240:NJK393240 NTD393240:NTG393240 OCZ393240:ODC393240 OMV393240:OMY393240 OWR393240:OWU393240 PGN393240:PGQ393240 PQJ393240:PQM393240 QAF393240:QAI393240 QKB393240:QKE393240 QTX393240:QUA393240 RDT393240:RDW393240 RNP393240:RNS393240 RXL393240:RXO393240 SHH393240:SHK393240 SRD393240:SRG393240 TAZ393240:TBC393240 TKV393240:TKY393240 TUR393240:TUU393240 UEN393240:UEQ393240 UOJ393240:UOM393240 UYF393240:UYI393240 VIB393240:VIE393240 VRX393240:VSA393240 WBT393240:WBW393240 WLP393240:WLS393240 WVL393240:WVO393240 D458776:G458776 IZ458776:JC458776 SV458776:SY458776 ACR458776:ACU458776 AMN458776:AMQ458776 AWJ458776:AWM458776 BGF458776:BGI458776 BQB458776:BQE458776 BZX458776:CAA458776 CJT458776:CJW458776 CTP458776:CTS458776 DDL458776:DDO458776 DNH458776:DNK458776 DXD458776:DXG458776 EGZ458776:EHC458776 EQV458776:EQY458776 FAR458776:FAU458776 FKN458776:FKQ458776 FUJ458776:FUM458776 GEF458776:GEI458776 GOB458776:GOE458776 GXX458776:GYA458776 HHT458776:HHW458776 HRP458776:HRS458776 IBL458776:IBO458776 ILH458776:ILK458776 IVD458776:IVG458776 JEZ458776:JFC458776 JOV458776:JOY458776 JYR458776:JYU458776 KIN458776:KIQ458776 KSJ458776:KSM458776 LCF458776:LCI458776 LMB458776:LME458776 LVX458776:LWA458776 MFT458776:MFW458776 MPP458776:MPS458776 MZL458776:MZO458776 NJH458776:NJK458776 NTD458776:NTG458776 OCZ458776:ODC458776 OMV458776:OMY458776 OWR458776:OWU458776 PGN458776:PGQ458776 PQJ458776:PQM458776 QAF458776:QAI458776 QKB458776:QKE458776 QTX458776:QUA458776 RDT458776:RDW458776 RNP458776:RNS458776 RXL458776:RXO458776 SHH458776:SHK458776 SRD458776:SRG458776 TAZ458776:TBC458776 TKV458776:TKY458776 TUR458776:TUU458776 UEN458776:UEQ458776 UOJ458776:UOM458776 UYF458776:UYI458776 VIB458776:VIE458776 VRX458776:VSA458776 WBT458776:WBW458776 WLP458776:WLS458776 WVL458776:WVO458776 D524312:G524312 IZ524312:JC524312 SV524312:SY524312 ACR524312:ACU524312 AMN524312:AMQ524312 AWJ524312:AWM524312 BGF524312:BGI524312 BQB524312:BQE524312 BZX524312:CAA524312 CJT524312:CJW524312 CTP524312:CTS524312 DDL524312:DDO524312 DNH524312:DNK524312 DXD524312:DXG524312 EGZ524312:EHC524312 EQV524312:EQY524312 FAR524312:FAU524312 FKN524312:FKQ524312 FUJ524312:FUM524312 GEF524312:GEI524312 GOB524312:GOE524312 GXX524312:GYA524312 HHT524312:HHW524312 HRP524312:HRS524312 IBL524312:IBO524312 ILH524312:ILK524312 IVD524312:IVG524312 JEZ524312:JFC524312 JOV524312:JOY524312 JYR524312:JYU524312 KIN524312:KIQ524312 KSJ524312:KSM524312 LCF524312:LCI524312 LMB524312:LME524312 LVX524312:LWA524312 MFT524312:MFW524312 MPP524312:MPS524312 MZL524312:MZO524312 NJH524312:NJK524312 NTD524312:NTG524312 OCZ524312:ODC524312 OMV524312:OMY524312 OWR524312:OWU524312 PGN524312:PGQ524312 PQJ524312:PQM524312 QAF524312:QAI524312 QKB524312:QKE524312 QTX524312:QUA524312 RDT524312:RDW524312 RNP524312:RNS524312 RXL524312:RXO524312 SHH524312:SHK524312 SRD524312:SRG524312 TAZ524312:TBC524312 TKV524312:TKY524312 TUR524312:TUU524312 UEN524312:UEQ524312 UOJ524312:UOM524312 UYF524312:UYI524312 VIB524312:VIE524312 VRX524312:VSA524312 WBT524312:WBW524312 WLP524312:WLS524312 WVL524312:WVO524312 D589848:G589848 IZ589848:JC589848 SV589848:SY589848 ACR589848:ACU589848 AMN589848:AMQ589848 AWJ589848:AWM589848 BGF589848:BGI589848 BQB589848:BQE589848 BZX589848:CAA589848 CJT589848:CJW589848 CTP589848:CTS589848 DDL589848:DDO589848 DNH589848:DNK589848 DXD589848:DXG589848 EGZ589848:EHC589848 EQV589848:EQY589848 FAR589848:FAU589848 FKN589848:FKQ589848 FUJ589848:FUM589848 GEF589848:GEI589848 GOB589848:GOE589848 GXX589848:GYA589848 HHT589848:HHW589848 HRP589848:HRS589848 IBL589848:IBO589848 ILH589848:ILK589848 IVD589848:IVG589848 JEZ589848:JFC589848 JOV589848:JOY589848 JYR589848:JYU589848 KIN589848:KIQ589848 KSJ589848:KSM589848 LCF589848:LCI589848 LMB589848:LME589848 LVX589848:LWA589848 MFT589848:MFW589848 MPP589848:MPS589848 MZL589848:MZO589848 NJH589848:NJK589848 NTD589848:NTG589848 OCZ589848:ODC589848 OMV589848:OMY589848 OWR589848:OWU589848 PGN589848:PGQ589848 PQJ589848:PQM589848 QAF589848:QAI589848 QKB589848:QKE589848 QTX589848:QUA589848 RDT589848:RDW589848 RNP589848:RNS589848 RXL589848:RXO589848 SHH589848:SHK589848 SRD589848:SRG589848 TAZ589848:TBC589848 TKV589848:TKY589848 TUR589848:TUU589848 UEN589848:UEQ589848 UOJ589848:UOM589848 UYF589848:UYI589848 VIB589848:VIE589848 VRX589848:VSA589848 WBT589848:WBW589848 WLP589848:WLS589848 WVL589848:WVO589848 D655384:G655384 IZ655384:JC655384 SV655384:SY655384 ACR655384:ACU655384 AMN655384:AMQ655384 AWJ655384:AWM655384 BGF655384:BGI655384 BQB655384:BQE655384 BZX655384:CAA655384 CJT655384:CJW655384 CTP655384:CTS655384 DDL655384:DDO655384 DNH655384:DNK655384 DXD655384:DXG655384 EGZ655384:EHC655384 EQV655384:EQY655384 FAR655384:FAU655384 FKN655384:FKQ655384 FUJ655384:FUM655384 GEF655384:GEI655384 GOB655384:GOE655384 GXX655384:GYA655384 HHT655384:HHW655384 HRP655384:HRS655384 IBL655384:IBO655384 ILH655384:ILK655384 IVD655384:IVG655384 JEZ655384:JFC655384 JOV655384:JOY655384 JYR655384:JYU655384 KIN655384:KIQ655384 KSJ655384:KSM655384 LCF655384:LCI655384 LMB655384:LME655384 LVX655384:LWA655384 MFT655384:MFW655384 MPP655384:MPS655384 MZL655384:MZO655384 NJH655384:NJK655384 NTD655384:NTG655384 OCZ655384:ODC655384 OMV655384:OMY655384 OWR655384:OWU655384 PGN655384:PGQ655384 PQJ655384:PQM655384 QAF655384:QAI655384 QKB655384:QKE655384 QTX655384:QUA655384 RDT655384:RDW655384 RNP655384:RNS655384 RXL655384:RXO655384 SHH655384:SHK655384 SRD655384:SRG655384 TAZ655384:TBC655384 TKV655384:TKY655384 TUR655384:TUU655384 UEN655384:UEQ655384 UOJ655384:UOM655384 UYF655384:UYI655384 VIB655384:VIE655384 VRX655384:VSA655384 WBT655384:WBW655384 WLP655384:WLS655384 WVL655384:WVO655384 D720920:G720920 IZ720920:JC720920 SV720920:SY720920 ACR720920:ACU720920 AMN720920:AMQ720920 AWJ720920:AWM720920 BGF720920:BGI720920 BQB720920:BQE720920 BZX720920:CAA720920 CJT720920:CJW720920 CTP720920:CTS720920 DDL720920:DDO720920 DNH720920:DNK720920 DXD720920:DXG720920 EGZ720920:EHC720920 EQV720920:EQY720920 FAR720920:FAU720920 FKN720920:FKQ720920 FUJ720920:FUM720920 GEF720920:GEI720920 GOB720920:GOE720920 GXX720920:GYA720920 HHT720920:HHW720920 HRP720920:HRS720920 IBL720920:IBO720920 ILH720920:ILK720920 IVD720920:IVG720920 JEZ720920:JFC720920 JOV720920:JOY720920 JYR720920:JYU720920 KIN720920:KIQ720920 KSJ720920:KSM720920 LCF720920:LCI720920 LMB720920:LME720920 LVX720920:LWA720920 MFT720920:MFW720920 MPP720920:MPS720920 MZL720920:MZO720920 NJH720920:NJK720920 NTD720920:NTG720920 OCZ720920:ODC720920 OMV720920:OMY720920 OWR720920:OWU720920 PGN720920:PGQ720920 PQJ720920:PQM720920 QAF720920:QAI720920 QKB720920:QKE720920 QTX720920:QUA720920 RDT720920:RDW720920 RNP720920:RNS720920 RXL720920:RXO720920 SHH720920:SHK720920 SRD720920:SRG720920 TAZ720920:TBC720920 TKV720920:TKY720920 TUR720920:TUU720920 UEN720920:UEQ720920 UOJ720920:UOM720920 UYF720920:UYI720920 VIB720920:VIE720920 VRX720920:VSA720920 WBT720920:WBW720920 WLP720920:WLS720920 WVL720920:WVO720920 D786456:G786456 IZ786456:JC786456 SV786456:SY786456 ACR786456:ACU786456 AMN786456:AMQ786456 AWJ786456:AWM786456 BGF786456:BGI786456 BQB786456:BQE786456 BZX786456:CAA786456 CJT786456:CJW786456 CTP786456:CTS786456 DDL786456:DDO786456 DNH786456:DNK786456 DXD786456:DXG786456 EGZ786456:EHC786456 EQV786456:EQY786456 FAR786456:FAU786456 FKN786456:FKQ786456 FUJ786456:FUM786456 GEF786456:GEI786456 GOB786456:GOE786456 GXX786456:GYA786456 HHT786456:HHW786456 HRP786456:HRS786456 IBL786456:IBO786456 ILH786456:ILK786456 IVD786456:IVG786456 JEZ786456:JFC786456 JOV786456:JOY786456 JYR786456:JYU786456 KIN786456:KIQ786456 KSJ786456:KSM786456 LCF786456:LCI786456 LMB786456:LME786456 LVX786456:LWA786456 MFT786456:MFW786456 MPP786456:MPS786456 MZL786456:MZO786456 NJH786456:NJK786456 NTD786456:NTG786456 OCZ786456:ODC786456 OMV786456:OMY786456 OWR786456:OWU786456 PGN786456:PGQ786456 PQJ786456:PQM786456 QAF786456:QAI786456 QKB786456:QKE786456 QTX786456:QUA786456 RDT786456:RDW786456 RNP786456:RNS786456 RXL786456:RXO786456 SHH786456:SHK786456 SRD786456:SRG786456 TAZ786456:TBC786456 TKV786456:TKY786456 TUR786456:TUU786456 UEN786456:UEQ786456 UOJ786456:UOM786456 UYF786456:UYI786456 VIB786456:VIE786456 VRX786456:VSA786456 WBT786456:WBW786456 WLP786456:WLS786456 WVL786456:WVO786456 D851992:G851992 IZ851992:JC851992 SV851992:SY851992 ACR851992:ACU851992 AMN851992:AMQ851992 AWJ851992:AWM851992 BGF851992:BGI851992 BQB851992:BQE851992 BZX851992:CAA851992 CJT851992:CJW851992 CTP851992:CTS851992 DDL851992:DDO851992 DNH851992:DNK851992 DXD851992:DXG851992 EGZ851992:EHC851992 EQV851992:EQY851992 FAR851992:FAU851992 FKN851992:FKQ851992 FUJ851992:FUM851992 GEF851992:GEI851992 GOB851992:GOE851992 GXX851992:GYA851992 HHT851992:HHW851992 HRP851992:HRS851992 IBL851992:IBO851992 ILH851992:ILK851992 IVD851992:IVG851992 JEZ851992:JFC851992 JOV851992:JOY851992 JYR851992:JYU851992 KIN851992:KIQ851992 KSJ851992:KSM851992 LCF851992:LCI851992 LMB851992:LME851992 LVX851992:LWA851992 MFT851992:MFW851992 MPP851992:MPS851992 MZL851992:MZO851992 NJH851992:NJK851992 NTD851992:NTG851992 OCZ851992:ODC851992 OMV851992:OMY851992 OWR851992:OWU851992 PGN851992:PGQ851992 PQJ851992:PQM851992 QAF851992:QAI851992 QKB851992:QKE851992 QTX851992:QUA851992 RDT851992:RDW851992 RNP851992:RNS851992 RXL851992:RXO851992 SHH851992:SHK851992 SRD851992:SRG851992 TAZ851992:TBC851992 TKV851992:TKY851992 TUR851992:TUU851992 UEN851992:UEQ851992 UOJ851992:UOM851992 UYF851992:UYI851992 VIB851992:VIE851992 VRX851992:VSA851992 WBT851992:WBW851992 WLP851992:WLS851992 WVL851992:WVO851992 D917528:G917528 IZ917528:JC917528 SV917528:SY917528 ACR917528:ACU917528 AMN917528:AMQ917528 AWJ917528:AWM917528 BGF917528:BGI917528 BQB917528:BQE917528 BZX917528:CAA917528 CJT917528:CJW917528 CTP917528:CTS917528 DDL917528:DDO917528 DNH917528:DNK917528 DXD917528:DXG917528 EGZ917528:EHC917528 EQV917528:EQY917528 FAR917528:FAU917528 FKN917528:FKQ917528 FUJ917528:FUM917528 GEF917528:GEI917528 GOB917528:GOE917528 GXX917528:GYA917528 HHT917528:HHW917528 HRP917528:HRS917528 IBL917528:IBO917528 ILH917528:ILK917528 IVD917528:IVG917528 JEZ917528:JFC917528 JOV917528:JOY917528 JYR917528:JYU917528 KIN917528:KIQ917528 KSJ917528:KSM917528 LCF917528:LCI917528 LMB917528:LME917528 LVX917528:LWA917528 MFT917528:MFW917528 MPP917528:MPS917528 MZL917528:MZO917528 NJH917528:NJK917528 NTD917528:NTG917528 OCZ917528:ODC917528 OMV917528:OMY917528 OWR917528:OWU917528 PGN917528:PGQ917528 PQJ917528:PQM917528 QAF917528:QAI917528 QKB917528:QKE917528 QTX917528:QUA917528 RDT917528:RDW917528 RNP917528:RNS917528 RXL917528:RXO917528 SHH917528:SHK917528 SRD917528:SRG917528 TAZ917528:TBC917528 TKV917528:TKY917528 TUR917528:TUU917528 UEN917528:UEQ917528 UOJ917528:UOM917528 UYF917528:UYI917528 VIB917528:VIE917528 VRX917528:VSA917528 WBT917528:WBW917528 WLP917528:WLS917528 WVL917528:WVO917528 D983064:G983064 IZ983064:JC983064 SV983064:SY983064 ACR983064:ACU983064 AMN983064:AMQ983064 AWJ983064:AWM983064 BGF983064:BGI983064 BQB983064:BQE983064 BZX983064:CAA983064 CJT983064:CJW983064 CTP983064:CTS983064 DDL983064:DDO983064 DNH983064:DNK983064 DXD983064:DXG983064 EGZ983064:EHC983064 EQV983064:EQY983064 FAR983064:FAU983064 FKN983064:FKQ983064 FUJ983064:FUM983064 GEF983064:GEI983064 GOB983064:GOE983064 GXX983064:GYA983064 HHT983064:HHW983064 HRP983064:HRS983064 IBL983064:IBO983064 ILH983064:ILK983064 IVD983064:IVG983064 JEZ983064:JFC983064 JOV983064:JOY983064 JYR983064:JYU983064 KIN983064:KIQ983064 KSJ983064:KSM983064 LCF983064:LCI983064 LMB983064:LME983064 LVX983064:LWA983064 MFT983064:MFW983064 MPP983064:MPS983064 MZL983064:MZO983064 NJH983064:NJK983064 NTD983064:NTG983064 OCZ983064:ODC983064 OMV983064:OMY983064 OWR983064:OWU983064 PGN983064:PGQ983064 PQJ983064:PQM983064 QAF983064:QAI983064 QKB983064:QKE983064 QTX983064:QUA983064 RDT983064:RDW983064 RNP983064:RNS983064 RXL983064:RXO983064 SHH983064:SHK983064 SRD983064:SRG983064 TAZ983064:TBC983064 TKV983064:TKY983064 TUR983064:TUU983064 UEN983064:UEQ983064 UOJ983064:UOM983064 UYF983064:UYI983064 VIB983064:VIE983064 VRX983064:VSA983064 WBT983064:WBW983064 WLP983064:WLS983064" xr:uid="{00000000-0002-0000-0400-000000000000}">
      <formula1>#REF!</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64D128F6-5D0F-46ED-B3A1-20FDC9F9890A}">
            <xm:f>入力シート!E9&lt;=0</xm:f>
            <x14:dxf>
              <fill>
                <patternFill>
                  <bgColor theme="9" tint="0.39994506668294322"/>
                </patternFill>
              </fill>
            </x14:dxf>
          </x14:cfRule>
          <xm:sqref>C4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1000000}">
          <x14:formula1>
            <xm:f>プルダウン!$B$12:$B$14</xm:f>
          </x14:formula1>
          <xm:sqref>D26:G26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showZeros="0" view="pageBreakPreview" zoomScaleNormal="100" zoomScaleSheetLayoutView="100" workbookViewId="0">
      <selection activeCell="F12" sqref="F12"/>
    </sheetView>
  </sheetViews>
  <sheetFormatPr defaultRowHeight="14"/>
  <cols>
    <col min="1" max="1" width="3.1796875" style="45" customWidth="1"/>
    <col min="2" max="2" width="2.1796875" style="45" customWidth="1"/>
    <col min="3" max="8" width="13.1796875" style="45" customWidth="1"/>
    <col min="9" max="9" width="13.1796875" style="44" customWidth="1"/>
    <col min="10" max="10" width="15.36328125" style="44" bestFit="1" customWidth="1"/>
    <col min="11" max="16" width="8.7265625" style="44"/>
    <col min="17" max="256" width="8.7265625" style="45"/>
    <col min="257" max="257" width="3.1796875" style="45" customWidth="1"/>
    <col min="258" max="258" width="2.1796875" style="45" customWidth="1"/>
    <col min="259" max="265" width="13.1796875" style="45" customWidth="1"/>
    <col min="266" max="266" width="15.36328125" style="45" bestFit="1" customWidth="1"/>
    <col min="267" max="512" width="8.7265625" style="45"/>
    <col min="513" max="513" width="3.1796875" style="45" customWidth="1"/>
    <col min="514" max="514" width="2.1796875" style="45" customWidth="1"/>
    <col min="515" max="521" width="13.1796875" style="45" customWidth="1"/>
    <col min="522" max="522" width="15.36328125" style="45" bestFit="1" customWidth="1"/>
    <col min="523" max="768" width="8.7265625" style="45"/>
    <col min="769" max="769" width="3.1796875" style="45" customWidth="1"/>
    <col min="770" max="770" width="2.1796875" style="45" customWidth="1"/>
    <col min="771" max="777" width="13.1796875" style="45" customWidth="1"/>
    <col min="778" max="778" width="15.36328125" style="45" bestFit="1" customWidth="1"/>
    <col min="779" max="1024" width="8.7265625" style="45"/>
    <col min="1025" max="1025" width="3.1796875" style="45" customWidth="1"/>
    <col min="1026" max="1026" width="2.1796875" style="45" customWidth="1"/>
    <col min="1027" max="1033" width="13.1796875" style="45" customWidth="1"/>
    <col min="1034" max="1034" width="15.36328125" style="45" bestFit="1" customWidth="1"/>
    <col min="1035" max="1280" width="8.7265625" style="45"/>
    <col min="1281" max="1281" width="3.1796875" style="45" customWidth="1"/>
    <col min="1282" max="1282" width="2.1796875" style="45" customWidth="1"/>
    <col min="1283" max="1289" width="13.1796875" style="45" customWidth="1"/>
    <col min="1290" max="1290" width="15.36328125" style="45" bestFit="1" customWidth="1"/>
    <col min="1291" max="1536" width="8.7265625" style="45"/>
    <col min="1537" max="1537" width="3.1796875" style="45" customWidth="1"/>
    <col min="1538" max="1538" width="2.1796875" style="45" customWidth="1"/>
    <col min="1539" max="1545" width="13.1796875" style="45" customWidth="1"/>
    <col min="1546" max="1546" width="15.36328125" style="45" bestFit="1" customWidth="1"/>
    <col min="1547" max="1792" width="8.7265625" style="45"/>
    <col min="1793" max="1793" width="3.1796875" style="45" customWidth="1"/>
    <col min="1794" max="1794" width="2.1796875" style="45" customWidth="1"/>
    <col min="1795" max="1801" width="13.1796875" style="45" customWidth="1"/>
    <col min="1802" max="1802" width="15.36328125" style="45" bestFit="1" customWidth="1"/>
    <col min="1803" max="2048" width="8.7265625" style="45"/>
    <col min="2049" max="2049" width="3.1796875" style="45" customWidth="1"/>
    <col min="2050" max="2050" width="2.1796875" style="45" customWidth="1"/>
    <col min="2051" max="2057" width="13.1796875" style="45" customWidth="1"/>
    <col min="2058" max="2058" width="15.36328125" style="45" bestFit="1" customWidth="1"/>
    <col min="2059" max="2304" width="8.7265625" style="45"/>
    <col min="2305" max="2305" width="3.1796875" style="45" customWidth="1"/>
    <col min="2306" max="2306" width="2.1796875" style="45" customWidth="1"/>
    <col min="2307" max="2313" width="13.1796875" style="45" customWidth="1"/>
    <col min="2314" max="2314" width="15.36328125" style="45" bestFit="1" customWidth="1"/>
    <col min="2315" max="2560" width="8.7265625" style="45"/>
    <col min="2561" max="2561" width="3.1796875" style="45" customWidth="1"/>
    <col min="2562" max="2562" width="2.1796875" style="45" customWidth="1"/>
    <col min="2563" max="2569" width="13.1796875" style="45" customWidth="1"/>
    <col min="2570" max="2570" width="15.36328125" style="45" bestFit="1" customWidth="1"/>
    <col min="2571" max="2816" width="8.7265625" style="45"/>
    <col min="2817" max="2817" width="3.1796875" style="45" customWidth="1"/>
    <col min="2818" max="2818" width="2.1796875" style="45" customWidth="1"/>
    <col min="2819" max="2825" width="13.1796875" style="45" customWidth="1"/>
    <col min="2826" max="2826" width="15.36328125" style="45" bestFit="1" customWidth="1"/>
    <col min="2827" max="3072" width="8.7265625" style="45"/>
    <col min="3073" max="3073" width="3.1796875" style="45" customWidth="1"/>
    <col min="3074" max="3074" width="2.1796875" style="45" customWidth="1"/>
    <col min="3075" max="3081" width="13.1796875" style="45" customWidth="1"/>
    <col min="3082" max="3082" width="15.36328125" style="45" bestFit="1" customWidth="1"/>
    <col min="3083" max="3328" width="8.7265625" style="45"/>
    <col min="3329" max="3329" width="3.1796875" style="45" customWidth="1"/>
    <col min="3330" max="3330" width="2.1796875" style="45" customWidth="1"/>
    <col min="3331" max="3337" width="13.1796875" style="45" customWidth="1"/>
    <col min="3338" max="3338" width="15.36328125" style="45" bestFit="1" customWidth="1"/>
    <col min="3339" max="3584" width="8.7265625" style="45"/>
    <col min="3585" max="3585" width="3.1796875" style="45" customWidth="1"/>
    <col min="3586" max="3586" width="2.1796875" style="45" customWidth="1"/>
    <col min="3587" max="3593" width="13.1796875" style="45" customWidth="1"/>
    <col min="3594" max="3594" width="15.36328125" style="45" bestFit="1" customWidth="1"/>
    <col min="3595" max="3840" width="8.7265625" style="45"/>
    <col min="3841" max="3841" width="3.1796875" style="45" customWidth="1"/>
    <col min="3842" max="3842" width="2.1796875" style="45" customWidth="1"/>
    <col min="3843" max="3849" width="13.1796875" style="45" customWidth="1"/>
    <col min="3850" max="3850" width="15.36328125" style="45" bestFit="1" customWidth="1"/>
    <col min="3851" max="4096" width="8.7265625" style="45"/>
    <col min="4097" max="4097" width="3.1796875" style="45" customWidth="1"/>
    <col min="4098" max="4098" width="2.1796875" style="45" customWidth="1"/>
    <col min="4099" max="4105" width="13.1796875" style="45" customWidth="1"/>
    <col min="4106" max="4106" width="15.36328125" style="45" bestFit="1" customWidth="1"/>
    <col min="4107" max="4352" width="8.7265625" style="45"/>
    <col min="4353" max="4353" width="3.1796875" style="45" customWidth="1"/>
    <col min="4354" max="4354" width="2.1796875" style="45" customWidth="1"/>
    <col min="4355" max="4361" width="13.1796875" style="45" customWidth="1"/>
    <col min="4362" max="4362" width="15.36328125" style="45" bestFit="1" customWidth="1"/>
    <col min="4363" max="4608" width="8.7265625" style="45"/>
    <col min="4609" max="4609" width="3.1796875" style="45" customWidth="1"/>
    <col min="4610" max="4610" width="2.1796875" style="45" customWidth="1"/>
    <col min="4611" max="4617" width="13.1796875" style="45" customWidth="1"/>
    <col min="4618" max="4618" width="15.36328125" style="45" bestFit="1" customWidth="1"/>
    <col min="4619" max="4864" width="8.7265625" style="45"/>
    <col min="4865" max="4865" width="3.1796875" style="45" customWidth="1"/>
    <col min="4866" max="4866" width="2.1796875" style="45" customWidth="1"/>
    <col min="4867" max="4873" width="13.1796875" style="45" customWidth="1"/>
    <col min="4874" max="4874" width="15.36328125" style="45" bestFit="1" customWidth="1"/>
    <col min="4875" max="5120" width="8.7265625" style="45"/>
    <col min="5121" max="5121" width="3.1796875" style="45" customWidth="1"/>
    <col min="5122" max="5122" width="2.1796875" style="45" customWidth="1"/>
    <col min="5123" max="5129" width="13.1796875" style="45" customWidth="1"/>
    <col min="5130" max="5130" width="15.36328125" style="45" bestFit="1" customWidth="1"/>
    <col min="5131" max="5376" width="8.7265625" style="45"/>
    <col min="5377" max="5377" width="3.1796875" style="45" customWidth="1"/>
    <col min="5378" max="5378" width="2.1796875" style="45" customWidth="1"/>
    <col min="5379" max="5385" width="13.1796875" style="45" customWidth="1"/>
    <col min="5386" max="5386" width="15.36328125" style="45" bestFit="1" customWidth="1"/>
    <col min="5387" max="5632" width="8.7265625" style="45"/>
    <col min="5633" max="5633" width="3.1796875" style="45" customWidth="1"/>
    <col min="5634" max="5634" width="2.1796875" style="45" customWidth="1"/>
    <col min="5635" max="5641" width="13.1796875" style="45" customWidth="1"/>
    <col min="5642" max="5642" width="15.36328125" style="45" bestFit="1" customWidth="1"/>
    <col min="5643" max="5888" width="8.7265625" style="45"/>
    <col min="5889" max="5889" width="3.1796875" style="45" customWidth="1"/>
    <col min="5890" max="5890" width="2.1796875" style="45" customWidth="1"/>
    <col min="5891" max="5897" width="13.1796875" style="45" customWidth="1"/>
    <col min="5898" max="5898" width="15.36328125" style="45" bestFit="1" customWidth="1"/>
    <col min="5899" max="6144" width="8.7265625" style="45"/>
    <col min="6145" max="6145" width="3.1796875" style="45" customWidth="1"/>
    <col min="6146" max="6146" width="2.1796875" style="45" customWidth="1"/>
    <col min="6147" max="6153" width="13.1796875" style="45" customWidth="1"/>
    <col min="6154" max="6154" width="15.36328125" style="45" bestFit="1" customWidth="1"/>
    <col min="6155" max="6400" width="8.7265625" style="45"/>
    <col min="6401" max="6401" width="3.1796875" style="45" customWidth="1"/>
    <col min="6402" max="6402" width="2.1796875" style="45" customWidth="1"/>
    <col min="6403" max="6409" width="13.1796875" style="45" customWidth="1"/>
    <col min="6410" max="6410" width="15.36328125" style="45" bestFit="1" customWidth="1"/>
    <col min="6411" max="6656" width="8.7265625" style="45"/>
    <col min="6657" max="6657" width="3.1796875" style="45" customWidth="1"/>
    <col min="6658" max="6658" width="2.1796875" style="45" customWidth="1"/>
    <col min="6659" max="6665" width="13.1796875" style="45" customWidth="1"/>
    <col min="6666" max="6666" width="15.36328125" style="45" bestFit="1" customWidth="1"/>
    <col min="6667" max="6912" width="8.7265625" style="45"/>
    <col min="6913" max="6913" width="3.1796875" style="45" customWidth="1"/>
    <col min="6914" max="6914" width="2.1796875" style="45" customWidth="1"/>
    <col min="6915" max="6921" width="13.1796875" style="45" customWidth="1"/>
    <col min="6922" max="6922" width="15.36328125" style="45" bestFit="1" customWidth="1"/>
    <col min="6923" max="7168" width="8.7265625" style="45"/>
    <col min="7169" max="7169" width="3.1796875" style="45" customWidth="1"/>
    <col min="7170" max="7170" width="2.1796875" style="45" customWidth="1"/>
    <col min="7171" max="7177" width="13.1796875" style="45" customWidth="1"/>
    <col min="7178" max="7178" width="15.36328125" style="45" bestFit="1" customWidth="1"/>
    <col min="7179" max="7424" width="8.7265625" style="45"/>
    <col min="7425" max="7425" width="3.1796875" style="45" customWidth="1"/>
    <col min="7426" max="7426" width="2.1796875" style="45" customWidth="1"/>
    <col min="7427" max="7433" width="13.1796875" style="45" customWidth="1"/>
    <col min="7434" max="7434" width="15.36328125" style="45" bestFit="1" customWidth="1"/>
    <col min="7435" max="7680" width="8.7265625" style="45"/>
    <col min="7681" max="7681" width="3.1796875" style="45" customWidth="1"/>
    <col min="7682" max="7682" width="2.1796875" style="45" customWidth="1"/>
    <col min="7683" max="7689" width="13.1796875" style="45" customWidth="1"/>
    <col min="7690" max="7690" width="15.36328125" style="45" bestFit="1" customWidth="1"/>
    <col min="7691" max="7936" width="8.7265625" style="45"/>
    <col min="7937" max="7937" width="3.1796875" style="45" customWidth="1"/>
    <col min="7938" max="7938" width="2.1796875" style="45" customWidth="1"/>
    <col min="7939" max="7945" width="13.1796875" style="45" customWidth="1"/>
    <col min="7946" max="7946" width="15.36328125" style="45" bestFit="1" customWidth="1"/>
    <col min="7947" max="8192" width="8.7265625" style="45"/>
    <col min="8193" max="8193" width="3.1796875" style="45" customWidth="1"/>
    <col min="8194" max="8194" width="2.1796875" style="45" customWidth="1"/>
    <col min="8195" max="8201" width="13.1796875" style="45" customWidth="1"/>
    <col min="8202" max="8202" width="15.36328125" style="45" bestFit="1" customWidth="1"/>
    <col min="8203" max="8448" width="8.7265625" style="45"/>
    <col min="8449" max="8449" width="3.1796875" style="45" customWidth="1"/>
    <col min="8450" max="8450" width="2.1796875" style="45" customWidth="1"/>
    <col min="8451" max="8457" width="13.1796875" style="45" customWidth="1"/>
    <col min="8458" max="8458" width="15.36328125" style="45" bestFit="1" customWidth="1"/>
    <col min="8459" max="8704" width="8.7265625" style="45"/>
    <col min="8705" max="8705" width="3.1796875" style="45" customWidth="1"/>
    <col min="8706" max="8706" width="2.1796875" style="45" customWidth="1"/>
    <col min="8707" max="8713" width="13.1796875" style="45" customWidth="1"/>
    <col min="8714" max="8714" width="15.36328125" style="45" bestFit="1" customWidth="1"/>
    <col min="8715" max="8960" width="8.7265625" style="45"/>
    <col min="8961" max="8961" width="3.1796875" style="45" customWidth="1"/>
    <col min="8962" max="8962" width="2.1796875" style="45" customWidth="1"/>
    <col min="8963" max="8969" width="13.1796875" style="45" customWidth="1"/>
    <col min="8970" max="8970" width="15.36328125" style="45" bestFit="1" customWidth="1"/>
    <col min="8971" max="9216" width="8.7265625" style="45"/>
    <col min="9217" max="9217" width="3.1796875" style="45" customWidth="1"/>
    <col min="9218" max="9218" width="2.1796875" style="45" customWidth="1"/>
    <col min="9219" max="9225" width="13.1796875" style="45" customWidth="1"/>
    <col min="9226" max="9226" width="15.36328125" style="45" bestFit="1" customWidth="1"/>
    <col min="9227" max="9472" width="8.7265625" style="45"/>
    <col min="9473" max="9473" width="3.1796875" style="45" customWidth="1"/>
    <col min="9474" max="9474" width="2.1796875" style="45" customWidth="1"/>
    <col min="9475" max="9481" width="13.1796875" style="45" customWidth="1"/>
    <col min="9482" max="9482" width="15.36328125" style="45" bestFit="1" customWidth="1"/>
    <col min="9483" max="9728" width="8.7265625" style="45"/>
    <col min="9729" max="9729" width="3.1796875" style="45" customWidth="1"/>
    <col min="9730" max="9730" width="2.1796875" style="45" customWidth="1"/>
    <col min="9731" max="9737" width="13.1796875" style="45" customWidth="1"/>
    <col min="9738" max="9738" width="15.36328125" style="45" bestFit="1" customWidth="1"/>
    <col min="9739" max="9984" width="8.7265625" style="45"/>
    <col min="9985" max="9985" width="3.1796875" style="45" customWidth="1"/>
    <col min="9986" max="9986" width="2.1796875" style="45" customWidth="1"/>
    <col min="9987" max="9993" width="13.1796875" style="45" customWidth="1"/>
    <col min="9994" max="9994" width="15.36328125" style="45" bestFit="1" customWidth="1"/>
    <col min="9995" max="10240" width="8.7265625" style="45"/>
    <col min="10241" max="10241" width="3.1796875" style="45" customWidth="1"/>
    <col min="10242" max="10242" width="2.1796875" style="45" customWidth="1"/>
    <col min="10243" max="10249" width="13.1796875" style="45" customWidth="1"/>
    <col min="10250" max="10250" width="15.36328125" style="45" bestFit="1" customWidth="1"/>
    <col min="10251" max="10496" width="8.7265625" style="45"/>
    <col min="10497" max="10497" width="3.1796875" style="45" customWidth="1"/>
    <col min="10498" max="10498" width="2.1796875" style="45" customWidth="1"/>
    <col min="10499" max="10505" width="13.1796875" style="45" customWidth="1"/>
    <col min="10506" max="10506" width="15.36328125" style="45" bestFit="1" customWidth="1"/>
    <col min="10507" max="10752" width="8.7265625" style="45"/>
    <col min="10753" max="10753" width="3.1796875" style="45" customWidth="1"/>
    <col min="10754" max="10754" width="2.1796875" style="45" customWidth="1"/>
    <col min="10755" max="10761" width="13.1796875" style="45" customWidth="1"/>
    <col min="10762" max="10762" width="15.36328125" style="45" bestFit="1" customWidth="1"/>
    <col min="10763" max="11008" width="8.7265625" style="45"/>
    <col min="11009" max="11009" width="3.1796875" style="45" customWidth="1"/>
    <col min="11010" max="11010" width="2.1796875" style="45" customWidth="1"/>
    <col min="11011" max="11017" width="13.1796875" style="45" customWidth="1"/>
    <col min="11018" max="11018" width="15.36328125" style="45" bestFit="1" customWidth="1"/>
    <col min="11019" max="11264" width="8.7265625" style="45"/>
    <col min="11265" max="11265" width="3.1796875" style="45" customWidth="1"/>
    <col min="11266" max="11266" width="2.1796875" style="45" customWidth="1"/>
    <col min="11267" max="11273" width="13.1796875" style="45" customWidth="1"/>
    <col min="11274" max="11274" width="15.36328125" style="45" bestFit="1" customWidth="1"/>
    <col min="11275" max="11520" width="8.7265625" style="45"/>
    <col min="11521" max="11521" width="3.1796875" style="45" customWidth="1"/>
    <col min="11522" max="11522" width="2.1796875" style="45" customWidth="1"/>
    <col min="11523" max="11529" width="13.1796875" style="45" customWidth="1"/>
    <col min="11530" max="11530" width="15.36328125" style="45" bestFit="1" customWidth="1"/>
    <col min="11531" max="11776" width="8.7265625" style="45"/>
    <col min="11777" max="11777" width="3.1796875" style="45" customWidth="1"/>
    <col min="11778" max="11778" width="2.1796875" style="45" customWidth="1"/>
    <col min="11779" max="11785" width="13.1796875" style="45" customWidth="1"/>
    <col min="11786" max="11786" width="15.36328125" style="45" bestFit="1" customWidth="1"/>
    <col min="11787" max="12032" width="8.7265625" style="45"/>
    <col min="12033" max="12033" width="3.1796875" style="45" customWidth="1"/>
    <col min="12034" max="12034" width="2.1796875" style="45" customWidth="1"/>
    <col min="12035" max="12041" width="13.1796875" style="45" customWidth="1"/>
    <col min="12042" max="12042" width="15.36328125" style="45" bestFit="1" customWidth="1"/>
    <col min="12043" max="12288" width="8.7265625" style="45"/>
    <col min="12289" max="12289" width="3.1796875" style="45" customWidth="1"/>
    <col min="12290" max="12290" width="2.1796875" style="45" customWidth="1"/>
    <col min="12291" max="12297" width="13.1796875" style="45" customWidth="1"/>
    <col min="12298" max="12298" width="15.36328125" style="45" bestFit="1" customWidth="1"/>
    <col min="12299" max="12544" width="8.7265625" style="45"/>
    <col min="12545" max="12545" width="3.1796875" style="45" customWidth="1"/>
    <col min="12546" max="12546" width="2.1796875" style="45" customWidth="1"/>
    <col min="12547" max="12553" width="13.1796875" style="45" customWidth="1"/>
    <col min="12554" max="12554" width="15.36328125" style="45" bestFit="1" customWidth="1"/>
    <col min="12555" max="12800" width="8.7265625" style="45"/>
    <col min="12801" max="12801" width="3.1796875" style="45" customWidth="1"/>
    <col min="12802" max="12802" width="2.1796875" style="45" customWidth="1"/>
    <col min="12803" max="12809" width="13.1796875" style="45" customWidth="1"/>
    <col min="12810" max="12810" width="15.36328125" style="45" bestFit="1" customWidth="1"/>
    <col min="12811" max="13056" width="8.7265625" style="45"/>
    <col min="13057" max="13057" width="3.1796875" style="45" customWidth="1"/>
    <col min="13058" max="13058" width="2.1796875" style="45" customWidth="1"/>
    <col min="13059" max="13065" width="13.1796875" style="45" customWidth="1"/>
    <col min="13066" max="13066" width="15.36328125" style="45" bestFit="1" customWidth="1"/>
    <col min="13067" max="13312" width="8.7265625" style="45"/>
    <col min="13313" max="13313" width="3.1796875" style="45" customWidth="1"/>
    <col min="13314" max="13314" width="2.1796875" style="45" customWidth="1"/>
    <col min="13315" max="13321" width="13.1796875" style="45" customWidth="1"/>
    <col min="13322" max="13322" width="15.36328125" style="45" bestFit="1" customWidth="1"/>
    <col min="13323" max="13568" width="8.7265625" style="45"/>
    <col min="13569" max="13569" width="3.1796875" style="45" customWidth="1"/>
    <col min="13570" max="13570" width="2.1796875" style="45" customWidth="1"/>
    <col min="13571" max="13577" width="13.1796875" style="45" customWidth="1"/>
    <col min="13578" max="13578" width="15.36328125" style="45" bestFit="1" customWidth="1"/>
    <col min="13579" max="13824" width="8.7265625" style="45"/>
    <col min="13825" max="13825" width="3.1796875" style="45" customWidth="1"/>
    <col min="13826" max="13826" width="2.1796875" style="45" customWidth="1"/>
    <col min="13827" max="13833" width="13.1796875" style="45" customWidth="1"/>
    <col min="13834" max="13834" width="15.36328125" style="45" bestFit="1" customWidth="1"/>
    <col min="13835" max="14080" width="8.7265625" style="45"/>
    <col min="14081" max="14081" width="3.1796875" style="45" customWidth="1"/>
    <col min="14082" max="14082" width="2.1796875" style="45" customWidth="1"/>
    <col min="14083" max="14089" width="13.1796875" style="45" customWidth="1"/>
    <col min="14090" max="14090" width="15.36328125" style="45" bestFit="1" customWidth="1"/>
    <col min="14091" max="14336" width="8.7265625" style="45"/>
    <col min="14337" max="14337" width="3.1796875" style="45" customWidth="1"/>
    <col min="14338" max="14338" width="2.1796875" style="45" customWidth="1"/>
    <col min="14339" max="14345" width="13.1796875" style="45" customWidth="1"/>
    <col min="14346" max="14346" width="15.36328125" style="45" bestFit="1" customWidth="1"/>
    <col min="14347" max="14592" width="8.7265625" style="45"/>
    <col min="14593" max="14593" width="3.1796875" style="45" customWidth="1"/>
    <col min="14594" max="14594" width="2.1796875" style="45" customWidth="1"/>
    <col min="14595" max="14601" width="13.1796875" style="45" customWidth="1"/>
    <col min="14602" max="14602" width="15.36328125" style="45" bestFit="1" customWidth="1"/>
    <col min="14603" max="14848" width="8.7265625" style="45"/>
    <col min="14849" max="14849" width="3.1796875" style="45" customWidth="1"/>
    <col min="14850" max="14850" width="2.1796875" style="45" customWidth="1"/>
    <col min="14851" max="14857" width="13.1796875" style="45" customWidth="1"/>
    <col min="14858" max="14858" width="15.36328125" style="45" bestFit="1" customWidth="1"/>
    <col min="14859" max="15104" width="8.7265625" style="45"/>
    <col min="15105" max="15105" width="3.1796875" style="45" customWidth="1"/>
    <col min="15106" max="15106" width="2.1796875" style="45" customWidth="1"/>
    <col min="15107" max="15113" width="13.1796875" style="45" customWidth="1"/>
    <col min="15114" max="15114" width="15.36328125" style="45" bestFit="1" customWidth="1"/>
    <col min="15115" max="15360" width="8.7265625" style="45"/>
    <col min="15361" max="15361" width="3.1796875" style="45" customWidth="1"/>
    <col min="15362" max="15362" width="2.1796875" style="45" customWidth="1"/>
    <col min="15363" max="15369" width="13.1796875" style="45" customWidth="1"/>
    <col min="15370" max="15370" width="15.36328125" style="45" bestFit="1" customWidth="1"/>
    <col min="15371" max="15616" width="8.7265625" style="45"/>
    <col min="15617" max="15617" width="3.1796875" style="45" customWidth="1"/>
    <col min="15618" max="15618" width="2.1796875" style="45" customWidth="1"/>
    <col min="15619" max="15625" width="13.1796875" style="45" customWidth="1"/>
    <col min="15626" max="15626" width="15.36328125" style="45" bestFit="1" customWidth="1"/>
    <col min="15627" max="15872" width="8.7265625" style="45"/>
    <col min="15873" max="15873" width="3.1796875" style="45" customWidth="1"/>
    <col min="15874" max="15874" width="2.1796875" style="45" customWidth="1"/>
    <col min="15875" max="15881" width="13.1796875" style="45" customWidth="1"/>
    <col min="15882" max="15882" width="15.36328125" style="45" bestFit="1" customWidth="1"/>
    <col min="15883" max="16128" width="8.7265625" style="45"/>
    <col min="16129" max="16129" width="3.1796875" style="45" customWidth="1"/>
    <col min="16130" max="16130" width="2.1796875" style="45" customWidth="1"/>
    <col min="16131" max="16137" width="13.1796875" style="45" customWidth="1"/>
    <col min="16138" max="16138" width="15.36328125" style="45" bestFit="1" customWidth="1"/>
    <col min="16139" max="16384" width="8.7265625" style="45"/>
  </cols>
  <sheetData>
    <row r="1" spans="1:18" ht="18.75" customHeight="1">
      <c r="A1" s="240" t="s">
        <v>39</v>
      </c>
      <c r="B1" s="240"/>
      <c r="C1" s="240"/>
      <c r="D1" s="240"/>
      <c r="E1" s="240"/>
      <c r="F1" s="240"/>
      <c r="G1" s="240"/>
      <c r="H1" s="240"/>
      <c r="I1" s="43"/>
    </row>
    <row r="2" spans="1:18">
      <c r="A2" s="46"/>
      <c r="B2" s="46"/>
      <c r="I2" s="47"/>
    </row>
    <row r="3" spans="1:18">
      <c r="A3" s="46" t="s">
        <v>40</v>
      </c>
      <c r="B3" s="46"/>
      <c r="H3" s="50"/>
      <c r="I3" s="48"/>
      <c r="J3" s="48"/>
      <c r="K3" s="48"/>
      <c r="L3" s="48"/>
      <c r="M3" s="48"/>
      <c r="N3" s="48"/>
      <c r="O3" s="48"/>
      <c r="P3" s="48"/>
      <c r="Q3" s="49"/>
      <c r="R3" s="49"/>
    </row>
    <row r="4" spans="1:18">
      <c r="A4" s="46"/>
      <c r="B4" s="50"/>
      <c r="C4" s="50">
        <f>IF(入力シート!E9&gt;0,IF(入力シート!C5=入力シート!E9,入力シート!E9,入力シート!C5&amp;"　"&amp;入力シート!E9),入力シート!C5)</f>
        <v>0</v>
      </c>
      <c r="H4" s="84"/>
      <c r="I4" s="48"/>
      <c r="J4" s="48"/>
      <c r="K4" s="48"/>
      <c r="L4" s="48"/>
      <c r="M4" s="48"/>
      <c r="N4" s="48"/>
      <c r="O4" s="48"/>
      <c r="P4" s="49"/>
      <c r="Q4" s="49"/>
    </row>
    <row r="5" spans="1:18">
      <c r="A5" s="46"/>
      <c r="B5" s="46"/>
      <c r="C5" s="50"/>
      <c r="H5" s="50"/>
      <c r="I5" s="48"/>
      <c r="J5" s="48"/>
      <c r="K5" s="48"/>
      <c r="L5" s="48"/>
      <c r="M5" s="48"/>
      <c r="N5" s="48"/>
      <c r="O5" s="48"/>
      <c r="P5" s="48"/>
      <c r="Q5" s="49"/>
      <c r="R5" s="49"/>
    </row>
    <row r="6" spans="1:18">
      <c r="A6" s="46"/>
      <c r="B6" s="46"/>
      <c r="C6" s="50"/>
      <c r="H6" s="50"/>
      <c r="I6" s="48"/>
      <c r="J6" s="48"/>
      <c r="K6" s="48"/>
      <c r="L6" s="48"/>
      <c r="M6" s="48"/>
      <c r="N6" s="48"/>
      <c r="O6" s="48"/>
      <c r="P6" s="48"/>
      <c r="Q6" s="49"/>
      <c r="R6" s="49"/>
    </row>
    <row r="7" spans="1:18">
      <c r="A7" s="46" t="s">
        <v>41</v>
      </c>
      <c r="B7" s="46"/>
      <c r="H7" s="50"/>
      <c r="I7" s="48"/>
      <c r="J7" s="48"/>
      <c r="K7" s="48"/>
      <c r="L7" s="48"/>
      <c r="M7" s="48"/>
      <c r="N7" s="48"/>
      <c r="O7" s="48"/>
      <c r="P7" s="48"/>
      <c r="Q7" s="49"/>
      <c r="R7" s="49"/>
    </row>
    <row r="8" spans="1:18">
      <c r="A8" s="46"/>
      <c r="C8" s="50" t="str">
        <f>IF(入力シート!C7&gt;0,入力シート!C7&amp; "　"&amp;入力シート!C8," ")</f>
        <v xml:space="preserve"> </v>
      </c>
      <c r="H8" s="84"/>
      <c r="I8" s="48"/>
      <c r="J8" s="48"/>
      <c r="K8" s="48"/>
      <c r="L8" s="48"/>
      <c r="M8" s="48"/>
      <c r="N8" s="48"/>
      <c r="O8" s="48"/>
      <c r="P8" s="49"/>
      <c r="Q8" s="49"/>
    </row>
    <row r="9" spans="1:18">
      <c r="A9" s="46"/>
      <c r="B9" s="46"/>
      <c r="C9" s="50"/>
      <c r="H9" s="50"/>
      <c r="I9" s="48"/>
      <c r="J9" s="48"/>
      <c r="K9" s="48"/>
      <c r="L9" s="48"/>
      <c r="M9" s="48"/>
      <c r="N9" s="48"/>
      <c r="O9" s="48"/>
      <c r="P9" s="48"/>
      <c r="Q9" s="49"/>
      <c r="R9" s="49"/>
    </row>
    <row r="10" spans="1:18">
      <c r="A10" s="46"/>
      <c r="B10" s="46"/>
      <c r="C10" s="50"/>
      <c r="H10" s="50"/>
      <c r="I10" s="48"/>
      <c r="J10" s="48"/>
      <c r="K10" s="48"/>
      <c r="L10" s="48"/>
      <c r="M10" s="48"/>
      <c r="N10" s="48"/>
      <c r="O10" s="48"/>
      <c r="P10" s="48"/>
      <c r="Q10" s="49"/>
      <c r="R10" s="49"/>
    </row>
    <row r="11" spans="1:18" ht="12.75" customHeight="1">
      <c r="A11" s="46" t="s">
        <v>42</v>
      </c>
      <c r="B11" s="46"/>
      <c r="H11" s="50"/>
      <c r="I11" s="48"/>
      <c r="J11" s="48"/>
      <c r="K11" s="48"/>
      <c r="L11" s="48"/>
      <c r="M11" s="48"/>
      <c r="N11" s="48"/>
      <c r="O11" s="48"/>
      <c r="P11" s="48"/>
      <c r="Q11" s="49"/>
      <c r="R11" s="49"/>
    </row>
    <row r="12" spans="1:18">
      <c r="A12" s="46"/>
      <c r="B12" s="50"/>
      <c r="C12" s="50" t="str">
        <f>IF(入力シート!C11&gt;0,入力シート!C11," ")</f>
        <v xml:space="preserve"> </v>
      </c>
      <c r="H12" s="84"/>
      <c r="I12" s="48"/>
      <c r="J12" s="48"/>
      <c r="K12" s="48"/>
      <c r="L12" s="48"/>
      <c r="M12" s="48"/>
      <c r="N12" s="48"/>
      <c r="O12" s="48"/>
      <c r="P12" s="49"/>
      <c r="Q12" s="49"/>
    </row>
    <row r="13" spans="1:18">
      <c r="A13" s="46"/>
      <c r="B13" s="46"/>
      <c r="C13" s="50"/>
      <c r="H13" s="50"/>
      <c r="I13" s="48"/>
      <c r="J13" s="48"/>
      <c r="K13" s="48"/>
      <c r="L13" s="48"/>
      <c r="M13" s="48"/>
      <c r="N13" s="48"/>
      <c r="O13" s="48"/>
      <c r="P13" s="48"/>
      <c r="Q13" s="49"/>
      <c r="R13" s="49"/>
    </row>
    <row r="14" spans="1:18">
      <c r="A14" s="46"/>
      <c r="B14" s="46"/>
      <c r="C14" s="50"/>
      <c r="H14" s="50"/>
      <c r="I14" s="48"/>
      <c r="J14" s="48"/>
      <c r="K14" s="48"/>
      <c r="L14" s="48"/>
      <c r="M14" s="48"/>
      <c r="N14" s="48"/>
      <c r="O14" s="48"/>
      <c r="P14" s="48"/>
      <c r="Q14" s="49"/>
      <c r="R14" s="49"/>
    </row>
    <row r="15" spans="1:18">
      <c r="A15" s="46" t="s">
        <v>43</v>
      </c>
      <c r="B15" s="46"/>
      <c r="H15" s="50"/>
      <c r="I15" s="51"/>
      <c r="J15" s="51"/>
      <c r="K15" s="51"/>
      <c r="L15" s="51"/>
      <c r="M15" s="51"/>
      <c r="N15" s="51"/>
      <c r="O15" s="48"/>
      <c r="P15" s="48"/>
      <c r="Q15" s="49"/>
      <c r="R15" s="49"/>
    </row>
    <row r="16" spans="1:18">
      <c r="A16" s="46"/>
      <c r="B16" s="50"/>
      <c r="C16" s="50" t="str">
        <f>IF(入力シート!C13&gt;0,入力シート!C13," ")</f>
        <v xml:space="preserve"> </v>
      </c>
      <c r="H16" s="85"/>
      <c r="I16" s="51"/>
      <c r="J16" s="51"/>
      <c r="K16" s="51"/>
      <c r="L16" s="51"/>
      <c r="M16" s="51"/>
      <c r="N16" s="48"/>
      <c r="O16" s="48"/>
      <c r="P16" s="49"/>
      <c r="Q16" s="49"/>
    </row>
    <row r="17" spans="1:18">
      <c r="A17" s="46"/>
      <c r="B17" s="46"/>
      <c r="C17" s="50"/>
      <c r="H17" s="50"/>
      <c r="I17" s="51"/>
      <c r="J17" s="51"/>
      <c r="K17" s="51"/>
      <c r="L17" s="51"/>
      <c r="M17" s="51"/>
      <c r="N17" s="51"/>
      <c r="O17" s="48"/>
      <c r="P17" s="48"/>
      <c r="Q17" s="49"/>
      <c r="R17" s="49"/>
    </row>
    <row r="18" spans="1:18">
      <c r="A18" s="46"/>
      <c r="B18" s="46"/>
      <c r="C18" s="50"/>
      <c r="H18" s="50"/>
      <c r="I18" s="51"/>
      <c r="J18" s="51"/>
      <c r="K18" s="51"/>
      <c r="L18" s="51"/>
      <c r="M18" s="51"/>
      <c r="N18" s="51"/>
      <c r="O18" s="48"/>
      <c r="P18" s="48"/>
      <c r="Q18" s="49"/>
      <c r="R18" s="49"/>
    </row>
    <row r="19" spans="1:18">
      <c r="A19" s="46" t="s">
        <v>44</v>
      </c>
      <c r="B19" s="46"/>
      <c r="H19" s="50"/>
      <c r="I19" s="51"/>
      <c r="J19" s="51"/>
      <c r="K19" s="51"/>
      <c r="L19" s="51"/>
      <c r="M19" s="51"/>
      <c r="N19" s="51"/>
      <c r="O19" s="48"/>
      <c r="P19" s="48"/>
      <c r="Q19" s="49"/>
      <c r="R19" s="49"/>
    </row>
    <row r="20" spans="1:18">
      <c r="A20" s="46"/>
      <c r="B20" s="52"/>
      <c r="C20" s="52" t="str">
        <f>IF(入力シート!C17&gt;0,入力シート!C17," ")</f>
        <v xml:space="preserve"> </v>
      </c>
      <c r="D20" s="45" t="s">
        <v>0</v>
      </c>
      <c r="H20" s="85" t="str">
        <f>TEXT(B20,"#,###")</f>
        <v/>
      </c>
      <c r="I20" s="51"/>
      <c r="J20" s="51"/>
      <c r="K20" s="51"/>
      <c r="L20" s="51"/>
      <c r="M20" s="51"/>
      <c r="N20" s="48"/>
      <c r="O20" s="48"/>
      <c r="P20" s="49"/>
      <c r="Q20" s="49"/>
    </row>
    <row r="21" spans="1:18">
      <c r="A21" s="46"/>
      <c r="B21" s="46"/>
      <c r="C21" s="53"/>
      <c r="H21" s="50"/>
      <c r="I21" s="51"/>
      <c r="J21" s="51"/>
      <c r="K21" s="51"/>
      <c r="L21" s="51"/>
      <c r="M21" s="51"/>
      <c r="N21" s="51"/>
      <c r="O21" s="48"/>
      <c r="P21" s="48"/>
      <c r="Q21" s="49"/>
      <c r="R21" s="49"/>
    </row>
    <row r="22" spans="1:18">
      <c r="A22" s="46"/>
      <c r="B22" s="46"/>
      <c r="C22" s="53"/>
      <c r="H22" s="50"/>
      <c r="I22" s="51"/>
      <c r="J22" s="51"/>
      <c r="K22" s="51"/>
      <c r="L22" s="51"/>
      <c r="M22" s="51"/>
      <c r="N22" s="51"/>
      <c r="O22" s="48"/>
      <c r="P22" s="48"/>
      <c r="Q22" s="49"/>
      <c r="R22" s="49"/>
    </row>
    <row r="23" spans="1:18">
      <c r="A23" s="46" t="s">
        <v>45</v>
      </c>
      <c r="B23" s="46"/>
      <c r="I23" s="51"/>
      <c r="J23" s="51"/>
      <c r="K23" s="51"/>
      <c r="L23" s="51"/>
      <c r="M23" s="51"/>
      <c r="N23" s="51"/>
      <c r="O23" s="48"/>
      <c r="P23" s="48"/>
      <c r="Q23" s="49"/>
      <c r="R23" s="49"/>
    </row>
    <row r="24" spans="1:18">
      <c r="C24" s="55" t="str">
        <f>IF(入力シート!C17&gt;0,C20&amp;"×10/110="&amp;ROUNDDOWN(C20*10/110,0),"")</f>
        <v/>
      </c>
      <c r="D24" s="55"/>
      <c r="E24" s="55"/>
      <c r="F24" s="55"/>
      <c r="G24" s="55"/>
      <c r="H24" s="55"/>
      <c r="I24" s="51"/>
      <c r="J24" s="51"/>
      <c r="K24" s="51"/>
      <c r="L24" s="51"/>
      <c r="M24" s="51"/>
      <c r="N24" s="51"/>
      <c r="O24" s="48"/>
      <c r="P24" s="48"/>
      <c r="Q24" s="49"/>
      <c r="R24" s="49"/>
    </row>
    <row r="25" spans="1:18">
      <c r="C25" s="55"/>
      <c r="D25" s="55"/>
      <c r="E25" s="55"/>
      <c r="F25" s="55"/>
      <c r="G25" s="55"/>
      <c r="H25" s="55"/>
      <c r="I25" s="51"/>
      <c r="J25" s="51"/>
      <c r="K25" s="51"/>
      <c r="L25" s="51"/>
      <c r="M25" s="51"/>
      <c r="N25" s="51"/>
      <c r="O25" s="48"/>
      <c r="P25" s="48"/>
      <c r="Q25" s="49"/>
      <c r="R25" s="49"/>
    </row>
    <row r="26" spans="1:18">
      <c r="C26" s="55"/>
      <c r="D26" s="55"/>
      <c r="E26" s="55"/>
      <c r="F26" s="55"/>
      <c r="G26" s="55"/>
      <c r="H26" s="55"/>
      <c r="I26" s="56"/>
      <c r="J26" s="56"/>
      <c r="K26" s="56"/>
      <c r="L26" s="56"/>
      <c r="M26" s="56"/>
      <c r="N26" s="56"/>
      <c r="O26" s="48"/>
      <c r="P26" s="48"/>
      <c r="Q26" s="49"/>
      <c r="R26" s="49"/>
    </row>
    <row r="27" spans="1:18">
      <c r="C27" s="55"/>
      <c r="D27" s="55"/>
      <c r="E27" s="55"/>
      <c r="F27" s="55"/>
      <c r="G27" s="55"/>
      <c r="H27" s="55"/>
      <c r="I27" s="56"/>
      <c r="J27" s="56"/>
      <c r="K27" s="56"/>
      <c r="L27" s="56"/>
      <c r="M27" s="56"/>
      <c r="N27" s="56"/>
      <c r="O27" s="48"/>
      <c r="P27" s="48"/>
      <c r="Q27" s="49"/>
      <c r="R27" s="49"/>
    </row>
    <row r="28" spans="1:18">
      <c r="C28" s="55"/>
      <c r="D28" s="55"/>
      <c r="E28" s="55"/>
      <c r="F28" s="55"/>
      <c r="G28" s="55"/>
      <c r="H28" s="55"/>
      <c r="I28" s="56"/>
      <c r="J28" s="56"/>
      <c r="K28" s="56"/>
      <c r="L28" s="56"/>
      <c r="M28" s="56"/>
      <c r="N28" s="56"/>
      <c r="O28" s="48"/>
      <c r="P28" s="48"/>
      <c r="Q28" s="49"/>
      <c r="R28" s="49"/>
    </row>
    <row r="29" spans="1:18">
      <c r="C29" s="55"/>
      <c r="D29" s="55"/>
      <c r="E29" s="55"/>
      <c r="F29" s="55"/>
      <c r="G29" s="55"/>
      <c r="H29" s="55"/>
      <c r="I29" s="51"/>
      <c r="J29" s="51"/>
      <c r="K29" s="51"/>
      <c r="L29" s="51"/>
      <c r="M29" s="51"/>
      <c r="N29" s="51"/>
      <c r="O29" s="48"/>
      <c r="P29" s="48"/>
      <c r="Q29" s="49"/>
      <c r="R29" s="49"/>
    </row>
    <row r="30" spans="1:18">
      <c r="C30" s="55"/>
      <c r="D30" s="55"/>
      <c r="E30" s="55"/>
      <c r="F30" s="55"/>
      <c r="G30" s="55"/>
      <c r="H30" s="55"/>
      <c r="I30" s="51"/>
      <c r="J30" s="51"/>
      <c r="K30" s="51"/>
      <c r="L30" s="51"/>
      <c r="M30" s="51"/>
      <c r="N30" s="51"/>
      <c r="O30" s="48"/>
      <c r="P30" s="48"/>
      <c r="Q30" s="49"/>
      <c r="R30" s="49"/>
    </row>
    <row r="31" spans="1:18">
      <c r="C31" s="55"/>
      <c r="D31" s="55"/>
      <c r="E31" s="55"/>
      <c r="F31" s="55"/>
      <c r="G31" s="55"/>
      <c r="H31" s="55"/>
      <c r="I31" s="51"/>
      <c r="J31" s="51"/>
      <c r="K31" s="51"/>
      <c r="L31" s="51"/>
      <c r="M31" s="51"/>
      <c r="N31" s="51"/>
      <c r="O31" s="48"/>
      <c r="P31" s="48"/>
      <c r="Q31" s="49"/>
      <c r="R31" s="49"/>
    </row>
    <row r="32" spans="1:18">
      <c r="C32" s="55"/>
      <c r="D32" s="55"/>
      <c r="E32" s="55"/>
      <c r="F32" s="55"/>
      <c r="G32" s="55"/>
      <c r="H32" s="55"/>
      <c r="I32" s="51"/>
      <c r="J32" s="51"/>
      <c r="K32" s="51"/>
      <c r="L32" s="51"/>
      <c r="M32" s="51"/>
      <c r="N32" s="51"/>
      <c r="O32" s="48"/>
      <c r="P32" s="48"/>
      <c r="Q32" s="49"/>
      <c r="R32" s="49"/>
    </row>
    <row r="33" spans="3:18">
      <c r="C33" s="55"/>
      <c r="D33" s="55"/>
      <c r="E33" s="55"/>
      <c r="F33" s="55"/>
      <c r="G33" s="55"/>
      <c r="H33" s="55"/>
      <c r="I33" s="51"/>
      <c r="J33" s="51"/>
      <c r="K33" s="51"/>
      <c r="L33" s="51"/>
      <c r="M33" s="51"/>
      <c r="N33" s="51"/>
      <c r="O33" s="48"/>
      <c r="P33" s="48"/>
      <c r="Q33" s="49"/>
      <c r="R33" s="49"/>
    </row>
    <row r="34" spans="3:18">
      <c r="C34" s="57"/>
      <c r="D34" s="57"/>
      <c r="E34" s="57"/>
      <c r="F34" s="57"/>
      <c r="G34" s="57"/>
      <c r="H34" s="57"/>
      <c r="I34" s="51"/>
      <c r="J34" s="51"/>
      <c r="K34" s="51"/>
      <c r="L34" s="51"/>
      <c r="M34" s="51"/>
      <c r="N34" s="51"/>
      <c r="O34" s="48"/>
      <c r="P34" s="48"/>
      <c r="Q34" s="49"/>
      <c r="R34" s="49"/>
    </row>
    <row r="35" spans="3:18">
      <c r="C35" s="55"/>
      <c r="D35" s="55"/>
      <c r="E35" s="55"/>
      <c r="F35" s="55"/>
      <c r="G35" s="55"/>
      <c r="H35" s="55"/>
      <c r="I35" s="51"/>
      <c r="J35" s="51"/>
      <c r="K35" s="51"/>
      <c r="L35" s="51"/>
      <c r="M35" s="51"/>
      <c r="N35" s="51"/>
      <c r="O35" s="48"/>
      <c r="P35" s="48"/>
      <c r="Q35" s="49"/>
      <c r="R35" s="49"/>
    </row>
    <row r="36" spans="3:18">
      <c r="C36" s="237"/>
      <c r="D36" s="241"/>
      <c r="E36" s="241"/>
      <c r="F36" s="241"/>
      <c r="G36" s="242"/>
      <c r="H36" s="237"/>
      <c r="I36" s="58"/>
      <c r="J36" s="51"/>
      <c r="K36" s="51"/>
      <c r="L36" s="51"/>
      <c r="M36" s="51"/>
      <c r="N36" s="51"/>
      <c r="O36" s="48"/>
      <c r="P36" s="48"/>
      <c r="Q36" s="49"/>
      <c r="R36" s="49"/>
    </row>
    <row r="37" spans="3:18">
      <c r="C37" s="237"/>
      <c r="D37" s="59"/>
      <c r="E37" s="59"/>
      <c r="F37" s="59"/>
      <c r="G37" s="243"/>
      <c r="H37" s="237"/>
      <c r="I37" s="60"/>
      <c r="J37" s="48"/>
      <c r="K37" s="48"/>
      <c r="L37" s="48"/>
      <c r="M37" s="48"/>
      <c r="N37" s="48"/>
      <c r="O37" s="48"/>
      <c r="P37" s="48"/>
      <c r="Q37" s="49"/>
      <c r="R37" s="49"/>
    </row>
    <row r="38" spans="3:18" ht="19.5" customHeight="1">
      <c r="C38" s="55"/>
      <c r="D38" s="61"/>
      <c r="E38" s="61"/>
      <c r="F38" s="61"/>
      <c r="G38" s="61"/>
      <c r="H38" s="61"/>
      <c r="I38" s="62"/>
      <c r="J38" s="48"/>
      <c r="K38" s="48"/>
      <c r="L38" s="48"/>
      <c r="M38" s="48"/>
      <c r="N38" s="48"/>
      <c r="O38" s="48"/>
      <c r="P38" s="48"/>
      <c r="Q38" s="49"/>
      <c r="R38" s="49"/>
    </row>
    <row r="39" spans="3:18" ht="19.5" customHeight="1">
      <c r="C39" s="55"/>
      <c r="D39" s="61"/>
      <c r="E39" s="61"/>
      <c r="F39" s="61"/>
      <c r="G39" s="61"/>
      <c r="H39" s="61"/>
      <c r="I39" s="62"/>
      <c r="J39" s="48"/>
      <c r="K39" s="48"/>
      <c r="L39" s="48"/>
      <c r="M39" s="48"/>
      <c r="N39" s="48"/>
      <c r="O39" s="48"/>
      <c r="P39" s="48"/>
      <c r="Q39" s="49"/>
      <c r="R39" s="49"/>
    </row>
    <row r="40" spans="3:18" ht="19.5" customHeight="1">
      <c r="C40" s="55"/>
      <c r="D40" s="61"/>
      <c r="E40" s="61"/>
      <c r="F40" s="61"/>
      <c r="G40" s="61"/>
      <c r="H40" s="61"/>
      <c r="I40" s="62"/>
      <c r="J40" s="48"/>
      <c r="K40" s="48"/>
      <c r="L40" s="48"/>
      <c r="M40" s="48"/>
      <c r="N40" s="48"/>
      <c r="O40" s="48"/>
      <c r="P40" s="48"/>
      <c r="Q40" s="49"/>
      <c r="R40" s="49"/>
    </row>
    <row r="41" spans="3:18" ht="19.5" customHeight="1">
      <c r="C41" s="55"/>
      <c r="D41" s="61"/>
      <c r="E41" s="61"/>
      <c r="F41" s="61"/>
      <c r="G41" s="61"/>
      <c r="H41" s="61"/>
      <c r="I41" s="62"/>
      <c r="J41" s="48"/>
      <c r="K41" s="48"/>
      <c r="L41" s="48"/>
      <c r="M41" s="48"/>
      <c r="N41" s="48"/>
      <c r="O41" s="48"/>
      <c r="P41" s="48"/>
      <c r="Q41" s="49"/>
      <c r="R41" s="49"/>
    </row>
    <row r="42" spans="3:18" ht="19.5" customHeight="1">
      <c r="C42" s="55"/>
      <c r="D42" s="61"/>
      <c r="E42" s="61"/>
      <c r="F42" s="61"/>
      <c r="G42" s="61"/>
      <c r="H42" s="61"/>
      <c r="I42" s="62"/>
      <c r="J42" s="48"/>
      <c r="K42" s="48"/>
      <c r="L42" s="48"/>
      <c r="M42" s="48"/>
      <c r="N42" s="48"/>
      <c r="O42" s="48"/>
      <c r="P42" s="48"/>
      <c r="Q42" s="49"/>
      <c r="R42" s="49"/>
    </row>
    <row r="43" spans="3:18" ht="19.5" customHeight="1">
      <c r="C43" s="55"/>
      <c r="D43" s="61"/>
      <c r="E43" s="61"/>
      <c r="F43" s="61"/>
      <c r="G43" s="61"/>
      <c r="H43" s="61"/>
      <c r="I43" s="62"/>
      <c r="J43" s="48"/>
      <c r="K43" s="48"/>
      <c r="L43" s="48"/>
      <c r="M43" s="48"/>
      <c r="N43" s="48"/>
      <c r="O43" s="48"/>
      <c r="P43" s="48"/>
      <c r="Q43" s="49"/>
      <c r="R43" s="49"/>
    </row>
    <row r="44" spans="3:18" ht="19.5" customHeight="1">
      <c r="C44" s="55"/>
      <c r="D44" s="61"/>
      <c r="E44" s="61"/>
      <c r="F44" s="61"/>
      <c r="G44" s="61"/>
      <c r="H44" s="61"/>
      <c r="I44" s="62"/>
      <c r="J44" s="48"/>
      <c r="K44" s="48"/>
      <c r="L44" s="48"/>
      <c r="M44" s="48"/>
      <c r="N44" s="48"/>
      <c r="O44" s="48"/>
      <c r="P44" s="48"/>
      <c r="Q44" s="49"/>
      <c r="R44" s="49"/>
    </row>
    <row r="45" spans="3:18" ht="19.5" customHeight="1">
      <c r="C45" s="134"/>
      <c r="D45" s="61"/>
      <c r="E45" s="61"/>
      <c r="F45" s="61"/>
      <c r="G45" s="61"/>
      <c r="H45" s="61"/>
      <c r="I45" s="48"/>
      <c r="J45" s="48"/>
      <c r="K45" s="48"/>
      <c r="L45" s="48"/>
      <c r="M45" s="48"/>
      <c r="N45" s="48"/>
      <c r="O45" s="48"/>
      <c r="P45" s="48"/>
      <c r="Q45" s="49"/>
      <c r="R45" s="49"/>
    </row>
    <row r="46" spans="3:18" ht="19.5" customHeight="1">
      <c r="C46" s="134"/>
      <c r="D46" s="55"/>
      <c r="E46" s="55"/>
      <c r="F46" s="55"/>
      <c r="G46" s="55"/>
      <c r="H46" s="55"/>
      <c r="I46" s="51"/>
      <c r="J46" s="51"/>
      <c r="K46" s="51"/>
      <c r="L46" s="51"/>
      <c r="M46" s="51"/>
    </row>
    <row r="47" spans="3:18">
      <c r="C47" s="55"/>
      <c r="D47" s="55"/>
      <c r="E47" s="55"/>
      <c r="F47" s="55"/>
      <c r="G47" s="55"/>
      <c r="H47" s="55"/>
      <c r="I47" s="48"/>
      <c r="J47" s="48"/>
      <c r="K47" s="48"/>
      <c r="L47" s="48"/>
      <c r="M47" s="48"/>
      <c r="N47" s="48"/>
      <c r="O47" s="48"/>
      <c r="P47" s="48"/>
      <c r="Q47" s="49"/>
      <c r="R47" s="49"/>
    </row>
    <row r="48" spans="3:18">
      <c r="C48" s="236"/>
      <c r="D48" s="236"/>
      <c r="E48" s="237"/>
      <c r="F48" s="238"/>
      <c r="G48" s="238"/>
      <c r="H48" s="55"/>
      <c r="I48" s="48"/>
      <c r="J48" s="62"/>
      <c r="K48" s="62"/>
      <c r="L48" s="62"/>
      <c r="M48" s="62"/>
      <c r="N48" s="62"/>
      <c r="O48" s="62"/>
      <c r="P48" s="48"/>
      <c r="Q48" s="49"/>
      <c r="R48" s="49"/>
    </row>
    <row r="49" spans="1:18">
      <c r="C49" s="236"/>
      <c r="D49" s="236"/>
      <c r="E49" s="237"/>
      <c r="F49" s="238"/>
      <c r="G49" s="238"/>
      <c r="H49" s="55"/>
      <c r="I49" s="48"/>
      <c r="J49" s="62"/>
      <c r="K49" s="62"/>
      <c r="L49" s="62"/>
      <c r="M49" s="62"/>
      <c r="N49" s="62"/>
      <c r="O49" s="62"/>
      <c r="P49" s="48"/>
      <c r="Q49" s="49"/>
      <c r="R49" s="49"/>
    </row>
    <row r="50" spans="1:18">
      <c r="C50" s="55"/>
      <c r="D50" s="55"/>
      <c r="E50" s="55"/>
      <c r="F50" s="55"/>
      <c r="G50" s="55"/>
      <c r="H50" s="55"/>
      <c r="I50" s="48"/>
      <c r="J50" s="64"/>
      <c r="K50" s="65"/>
      <c r="L50" s="62"/>
      <c r="M50" s="62"/>
      <c r="N50" s="62"/>
      <c r="O50" s="62"/>
      <c r="P50" s="48"/>
      <c r="Q50" s="49"/>
      <c r="R50" s="49"/>
    </row>
    <row r="51" spans="1:18">
      <c r="C51" s="55"/>
      <c r="D51" s="55"/>
      <c r="E51" s="55"/>
      <c r="F51" s="61"/>
      <c r="G51" s="55"/>
      <c r="H51" s="55"/>
      <c r="I51" s="48"/>
      <c r="J51" s="62"/>
      <c r="K51" s="62"/>
      <c r="L51" s="62"/>
      <c r="M51" s="62"/>
      <c r="N51" s="62"/>
      <c r="O51" s="62"/>
      <c r="P51" s="48"/>
      <c r="Q51" s="49"/>
      <c r="R51" s="49"/>
    </row>
    <row r="52" spans="1:18">
      <c r="I52" s="48"/>
      <c r="J52" s="62"/>
      <c r="K52" s="62"/>
      <c r="L52" s="62"/>
      <c r="M52" s="62"/>
      <c r="N52" s="62"/>
      <c r="O52" s="62"/>
      <c r="P52" s="48"/>
      <c r="Q52" s="49"/>
      <c r="R52" s="49"/>
    </row>
    <row r="53" spans="1:18" ht="28.5" customHeight="1">
      <c r="C53" s="239"/>
      <c r="D53" s="239"/>
      <c r="E53" s="239"/>
      <c r="F53" s="239"/>
      <c r="G53" s="239"/>
      <c r="H53" s="239"/>
      <c r="I53" s="66"/>
    </row>
    <row r="54" spans="1:18" ht="28.5" customHeight="1">
      <c r="C54" s="235"/>
      <c r="D54" s="235"/>
      <c r="E54" s="235"/>
      <c r="F54" s="235"/>
      <c r="G54" s="235"/>
      <c r="H54" s="235"/>
      <c r="I54" s="66"/>
    </row>
    <row r="55" spans="1:18" ht="28.5" customHeight="1">
      <c r="C55" s="235"/>
      <c r="D55" s="235"/>
      <c r="E55" s="235"/>
      <c r="F55" s="235"/>
      <c r="G55" s="235"/>
      <c r="H55" s="235"/>
      <c r="I55" s="66"/>
    </row>
    <row r="56" spans="1:18">
      <c r="I56" s="48"/>
    </row>
    <row r="57" spans="1:18">
      <c r="A57" s="44"/>
      <c r="B57" s="44"/>
      <c r="C57" s="44"/>
      <c r="D57" s="44"/>
      <c r="E57" s="44"/>
      <c r="F57" s="44"/>
      <c r="G57" s="44"/>
      <c r="H57" s="44"/>
      <c r="I57" s="48"/>
    </row>
    <row r="58" spans="1:18">
      <c r="A58" s="44"/>
      <c r="B58" s="44"/>
      <c r="C58" s="44"/>
      <c r="D58" s="44"/>
      <c r="E58" s="44"/>
      <c r="F58" s="44"/>
      <c r="G58" s="44"/>
      <c r="H58" s="44"/>
    </row>
    <row r="59" spans="1:18">
      <c r="A59" s="44"/>
      <c r="B59" s="44"/>
      <c r="C59" s="44"/>
      <c r="D59" s="44"/>
      <c r="E59" s="44"/>
      <c r="F59" s="44"/>
      <c r="G59" s="44"/>
      <c r="H59" s="44"/>
    </row>
    <row r="60" spans="1:18">
      <c r="A60" s="44"/>
      <c r="B60" s="44"/>
      <c r="C60" s="44"/>
      <c r="D60" s="44"/>
      <c r="E60" s="44"/>
      <c r="F60" s="44"/>
      <c r="G60" s="44"/>
      <c r="H60" s="44"/>
    </row>
    <row r="61" spans="1:18">
      <c r="A61" s="44"/>
      <c r="B61" s="44"/>
      <c r="C61" s="44"/>
      <c r="D61" s="44"/>
      <c r="E61" s="44"/>
      <c r="F61" s="44"/>
      <c r="G61" s="44"/>
      <c r="H61" s="44"/>
    </row>
    <row r="62" spans="1:18" s="44" customFormat="1">
      <c r="Q62" s="45"/>
      <c r="R62" s="45"/>
    </row>
    <row r="63" spans="1:18" s="44" customFormat="1">
      <c r="Q63" s="45"/>
      <c r="R63" s="45"/>
    </row>
    <row r="64" spans="1:18" s="44" customFormat="1">
      <c r="Q64" s="45"/>
      <c r="R64" s="45"/>
    </row>
    <row r="65" spans="17:18" s="44" customFormat="1">
      <c r="Q65" s="45"/>
      <c r="R65" s="45"/>
    </row>
    <row r="66" spans="17:18" s="44" customFormat="1">
      <c r="Q66" s="45"/>
      <c r="R66" s="45"/>
    </row>
    <row r="67" spans="17:18" s="44" customFormat="1">
      <c r="Q67" s="45"/>
      <c r="R67" s="45"/>
    </row>
    <row r="68" spans="17:18" s="44" customFormat="1">
      <c r="Q68" s="45"/>
      <c r="R68" s="45"/>
    </row>
    <row r="69" spans="17:18" s="44" customFormat="1">
      <c r="Q69" s="45"/>
      <c r="R69" s="45"/>
    </row>
  </sheetData>
  <mergeCells count="12">
    <mergeCell ref="A1:H1"/>
    <mergeCell ref="C36:C37"/>
    <mergeCell ref="D36:F36"/>
    <mergeCell ref="G36:G37"/>
    <mergeCell ref="H36:H37"/>
    <mergeCell ref="C55:H55"/>
    <mergeCell ref="C48:D48"/>
    <mergeCell ref="E48:E49"/>
    <mergeCell ref="F48:G49"/>
    <mergeCell ref="C49:D49"/>
    <mergeCell ref="C53:H53"/>
    <mergeCell ref="C54:H54"/>
  </mergeCells>
  <phoneticPr fontId="2"/>
  <conditionalFormatting sqref="C8">
    <cfRule type="expression" dxfId="4" priority="7" stopIfTrue="1">
      <formula>$C$8=" "</formula>
    </cfRule>
  </conditionalFormatting>
  <conditionalFormatting sqref="C8:C10">
    <cfRule type="cellIs" dxfId="3" priority="8" stopIfTrue="1" operator="equal">
      <formula>""""""</formula>
    </cfRule>
  </conditionalFormatting>
  <conditionalFormatting sqref="C12">
    <cfRule type="expression" dxfId="2" priority="5" stopIfTrue="1">
      <formula>$C$12=" "</formula>
    </cfRule>
  </conditionalFormatting>
  <conditionalFormatting sqref="C16">
    <cfRule type="expression" dxfId="1" priority="4" stopIfTrue="1">
      <formula>$C$16=" "</formula>
    </cfRule>
  </conditionalFormatting>
  <conditionalFormatting sqref="C20">
    <cfRule type="expression" dxfId="0" priority="3" stopIfTrue="1">
      <formula>$C$20=" "</formula>
    </cfRule>
  </conditionalFormatting>
  <dataValidations count="1">
    <dataValidation type="list" allowBlank="1" showInputMessage="1" showErrorMessage="1" sqref="WVJ983061:WVP983063 B65557:H65559 IX65557:JD65559 ST65557:SZ65559 ACP65557:ACV65559 AML65557:AMR65559 AWH65557:AWN65559 BGD65557:BGJ65559 BPZ65557:BQF65559 BZV65557:CAB65559 CJR65557:CJX65559 CTN65557:CTT65559 DDJ65557:DDP65559 DNF65557:DNL65559 DXB65557:DXH65559 EGX65557:EHD65559 EQT65557:EQZ65559 FAP65557:FAV65559 FKL65557:FKR65559 FUH65557:FUN65559 GED65557:GEJ65559 GNZ65557:GOF65559 GXV65557:GYB65559 HHR65557:HHX65559 HRN65557:HRT65559 IBJ65557:IBP65559 ILF65557:ILL65559 IVB65557:IVH65559 JEX65557:JFD65559 JOT65557:JOZ65559 JYP65557:JYV65559 KIL65557:KIR65559 KSH65557:KSN65559 LCD65557:LCJ65559 LLZ65557:LMF65559 LVV65557:LWB65559 MFR65557:MFX65559 MPN65557:MPT65559 MZJ65557:MZP65559 NJF65557:NJL65559 NTB65557:NTH65559 OCX65557:ODD65559 OMT65557:OMZ65559 OWP65557:OWV65559 PGL65557:PGR65559 PQH65557:PQN65559 QAD65557:QAJ65559 QJZ65557:QKF65559 QTV65557:QUB65559 RDR65557:RDX65559 RNN65557:RNT65559 RXJ65557:RXP65559 SHF65557:SHL65559 SRB65557:SRH65559 TAX65557:TBD65559 TKT65557:TKZ65559 TUP65557:TUV65559 UEL65557:UER65559 UOH65557:UON65559 UYD65557:UYJ65559 VHZ65557:VIF65559 VRV65557:VSB65559 WBR65557:WBX65559 WLN65557:WLT65559 WVJ65557:WVP65559 B131093:H131095 IX131093:JD131095 ST131093:SZ131095 ACP131093:ACV131095 AML131093:AMR131095 AWH131093:AWN131095 BGD131093:BGJ131095 BPZ131093:BQF131095 BZV131093:CAB131095 CJR131093:CJX131095 CTN131093:CTT131095 DDJ131093:DDP131095 DNF131093:DNL131095 DXB131093:DXH131095 EGX131093:EHD131095 EQT131093:EQZ131095 FAP131093:FAV131095 FKL131093:FKR131095 FUH131093:FUN131095 GED131093:GEJ131095 GNZ131093:GOF131095 GXV131093:GYB131095 HHR131093:HHX131095 HRN131093:HRT131095 IBJ131093:IBP131095 ILF131093:ILL131095 IVB131093:IVH131095 JEX131093:JFD131095 JOT131093:JOZ131095 JYP131093:JYV131095 KIL131093:KIR131095 KSH131093:KSN131095 LCD131093:LCJ131095 LLZ131093:LMF131095 LVV131093:LWB131095 MFR131093:MFX131095 MPN131093:MPT131095 MZJ131093:MZP131095 NJF131093:NJL131095 NTB131093:NTH131095 OCX131093:ODD131095 OMT131093:OMZ131095 OWP131093:OWV131095 PGL131093:PGR131095 PQH131093:PQN131095 QAD131093:QAJ131095 QJZ131093:QKF131095 QTV131093:QUB131095 RDR131093:RDX131095 RNN131093:RNT131095 RXJ131093:RXP131095 SHF131093:SHL131095 SRB131093:SRH131095 TAX131093:TBD131095 TKT131093:TKZ131095 TUP131093:TUV131095 UEL131093:UER131095 UOH131093:UON131095 UYD131093:UYJ131095 VHZ131093:VIF131095 VRV131093:VSB131095 WBR131093:WBX131095 WLN131093:WLT131095 WVJ131093:WVP131095 B196629:H196631 IX196629:JD196631 ST196629:SZ196631 ACP196629:ACV196631 AML196629:AMR196631 AWH196629:AWN196631 BGD196629:BGJ196631 BPZ196629:BQF196631 BZV196629:CAB196631 CJR196629:CJX196631 CTN196629:CTT196631 DDJ196629:DDP196631 DNF196629:DNL196631 DXB196629:DXH196631 EGX196629:EHD196631 EQT196629:EQZ196631 FAP196629:FAV196631 FKL196629:FKR196631 FUH196629:FUN196631 GED196629:GEJ196631 GNZ196629:GOF196631 GXV196629:GYB196631 HHR196629:HHX196631 HRN196629:HRT196631 IBJ196629:IBP196631 ILF196629:ILL196631 IVB196629:IVH196631 JEX196629:JFD196631 JOT196629:JOZ196631 JYP196629:JYV196631 KIL196629:KIR196631 KSH196629:KSN196631 LCD196629:LCJ196631 LLZ196629:LMF196631 LVV196629:LWB196631 MFR196629:MFX196631 MPN196629:MPT196631 MZJ196629:MZP196631 NJF196629:NJL196631 NTB196629:NTH196631 OCX196629:ODD196631 OMT196629:OMZ196631 OWP196629:OWV196631 PGL196629:PGR196631 PQH196629:PQN196631 QAD196629:QAJ196631 QJZ196629:QKF196631 QTV196629:QUB196631 RDR196629:RDX196631 RNN196629:RNT196631 RXJ196629:RXP196631 SHF196629:SHL196631 SRB196629:SRH196631 TAX196629:TBD196631 TKT196629:TKZ196631 TUP196629:TUV196631 UEL196629:UER196631 UOH196629:UON196631 UYD196629:UYJ196631 VHZ196629:VIF196631 VRV196629:VSB196631 WBR196629:WBX196631 WLN196629:WLT196631 WVJ196629:WVP196631 B262165:H262167 IX262165:JD262167 ST262165:SZ262167 ACP262165:ACV262167 AML262165:AMR262167 AWH262165:AWN262167 BGD262165:BGJ262167 BPZ262165:BQF262167 BZV262165:CAB262167 CJR262165:CJX262167 CTN262165:CTT262167 DDJ262165:DDP262167 DNF262165:DNL262167 DXB262165:DXH262167 EGX262165:EHD262167 EQT262165:EQZ262167 FAP262165:FAV262167 FKL262165:FKR262167 FUH262165:FUN262167 GED262165:GEJ262167 GNZ262165:GOF262167 GXV262165:GYB262167 HHR262165:HHX262167 HRN262165:HRT262167 IBJ262165:IBP262167 ILF262165:ILL262167 IVB262165:IVH262167 JEX262165:JFD262167 JOT262165:JOZ262167 JYP262165:JYV262167 KIL262165:KIR262167 KSH262165:KSN262167 LCD262165:LCJ262167 LLZ262165:LMF262167 LVV262165:LWB262167 MFR262165:MFX262167 MPN262165:MPT262167 MZJ262165:MZP262167 NJF262165:NJL262167 NTB262165:NTH262167 OCX262165:ODD262167 OMT262165:OMZ262167 OWP262165:OWV262167 PGL262165:PGR262167 PQH262165:PQN262167 QAD262165:QAJ262167 QJZ262165:QKF262167 QTV262165:QUB262167 RDR262165:RDX262167 RNN262165:RNT262167 RXJ262165:RXP262167 SHF262165:SHL262167 SRB262165:SRH262167 TAX262165:TBD262167 TKT262165:TKZ262167 TUP262165:TUV262167 UEL262165:UER262167 UOH262165:UON262167 UYD262165:UYJ262167 VHZ262165:VIF262167 VRV262165:VSB262167 WBR262165:WBX262167 WLN262165:WLT262167 WVJ262165:WVP262167 B327701:H327703 IX327701:JD327703 ST327701:SZ327703 ACP327701:ACV327703 AML327701:AMR327703 AWH327701:AWN327703 BGD327701:BGJ327703 BPZ327701:BQF327703 BZV327701:CAB327703 CJR327701:CJX327703 CTN327701:CTT327703 DDJ327701:DDP327703 DNF327701:DNL327703 DXB327701:DXH327703 EGX327701:EHD327703 EQT327701:EQZ327703 FAP327701:FAV327703 FKL327701:FKR327703 FUH327701:FUN327703 GED327701:GEJ327703 GNZ327701:GOF327703 GXV327701:GYB327703 HHR327701:HHX327703 HRN327701:HRT327703 IBJ327701:IBP327703 ILF327701:ILL327703 IVB327701:IVH327703 JEX327701:JFD327703 JOT327701:JOZ327703 JYP327701:JYV327703 KIL327701:KIR327703 KSH327701:KSN327703 LCD327701:LCJ327703 LLZ327701:LMF327703 LVV327701:LWB327703 MFR327701:MFX327703 MPN327701:MPT327703 MZJ327701:MZP327703 NJF327701:NJL327703 NTB327701:NTH327703 OCX327701:ODD327703 OMT327701:OMZ327703 OWP327701:OWV327703 PGL327701:PGR327703 PQH327701:PQN327703 QAD327701:QAJ327703 QJZ327701:QKF327703 QTV327701:QUB327703 RDR327701:RDX327703 RNN327701:RNT327703 RXJ327701:RXP327703 SHF327701:SHL327703 SRB327701:SRH327703 TAX327701:TBD327703 TKT327701:TKZ327703 TUP327701:TUV327703 UEL327701:UER327703 UOH327701:UON327703 UYD327701:UYJ327703 VHZ327701:VIF327703 VRV327701:VSB327703 WBR327701:WBX327703 WLN327701:WLT327703 WVJ327701:WVP327703 B393237:H393239 IX393237:JD393239 ST393237:SZ393239 ACP393237:ACV393239 AML393237:AMR393239 AWH393237:AWN393239 BGD393237:BGJ393239 BPZ393237:BQF393239 BZV393237:CAB393239 CJR393237:CJX393239 CTN393237:CTT393239 DDJ393237:DDP393239 DNF393237:DNL393239 DXB393237:DXH393239 EGX393237:EHD393239 EQT393237:EQZ393239 FAP393237:FAV393239 FKL393237:FKR393239 FUH393237:FUN393239 GED393237:GEJ393239 GNZ393237:GOF393239 GXV393237:GYB393239 HHR393237:HHX393239 HRN393237:HRT393239 IBJ393237:IBP393239 ILF393237:ILL393239 IVB393237:IVH393239 JEX393237:JFD393239 JOT393237:JOZ393239 JYP393237:JYV393239 KIL393237:KIR393239 KSH393237:KSN393239 LCD393237:LCJ393239 LLZ393237:LMF393239 LVV393237:LWB393239 MFR393237:MFX393239 MPN393237:MPT393239 MZJ393237:MZP393239 NJF393237:NJL393239 NTB393237:NTH393239 OCX393237:ODD393239 OMT393237:OMZ393239 OWP393237:OWV393239 PGL393237:PGR393239 PQH393237:PQN393239 QAD393237:QAJ393239 QJZ393237:QKF393239 QTV393237:QUB393239 RDR393237:RDX393239 RNN393237:RNT393239 RXJ393237:RXP393239 SHF393237:SHL393239 SRB393237:SRH393239 TAX393237:TBD393239 TKT393237:TKZ393239 TUP393237:TUV393239 UEL393237:UER393239 UOH393237:UON393239 UYD393237:UYJ393239 VHZ393237:VIF393239 VRV393237:VSB393239 WBR393237:WBX393239 WLN393237:WLT393239 WVJ393237:WVP393239 B458773:H458775 IX458773:JD458775 ST458773:SZ458775 ACP458773:ACV458775 AML458773:AMR458775 AWH458773:AWN458775 BGD458773:BGJ458775 BPZ458773:BQF458775 BZV458773:CAB458775 CJR458773:CJX458775 CTN458773:CTT458775 DDJ458773:DDP458775 DNF458773:DNL458775 DXB458773:DXH458775 EGX458773:EHD458775 EQT458773:EQZ458775 FAP458773:FAV458775 FKL458773:FKR458775 FUH458773:FUN458775 GED458773:GEJ458775 GNZ458773:GOF458775 GXV458773:GYB458775 HHR458773:HHX458775 HRN458773:HRT458775 IBJ458773:IBP458775 ILF458773:ILL458775 IVB458773:IVH458775 JEX458773:JFD458775 JOT458773:JOZ458775 JYP458773:JYV458775 KIL458773:KIR458775 KSH458773:KSN458775 LCD458773:LCJ458775 LLZ458773:LMF458775 LVV458773:LWB458775 MFR458773:MFX458775 MPN458773:MPT458775 MZJ458773:MZP458775 NJF458773:NJL458775 NTB458773:NTH458775 OCX458773:ODD458775 OMT458773:OMZ458775 OWP458773:OWV458775 PGL458773:PGR458775 PQH458773:PQN458775 QAD458773:QAJ458775 QJZ458773:QKF458775 QTV458773:QUB458775 RDR458773:RDX458775 RNN458773:RNT458775 RXJ458773:RXP458775 SHF458773:SHL458775 SRB458773:SRH458775 TAX458773:TBD458775 TKT458773:TKZ458775 TUP458773:TUV458775 UEL458773:UER458775 UOH458773:UON458775 UYD458773:UYJ458775 VHZ458773:VIF458775 VRV458773:VSB458775 WBR458773:WBX458775 WLN458773:WLT458775 WVJ458773:WVP458775 B524309:H524311 IX524309:JD524311 ST524309:SZ524311 ACP524309:ACV524311 AML524309:AMR524311 AWH524309:AWN524311 BGD524309:BGJ524311 BPZ524309:BQF524311 BZV524309:CAB524311 CJR524309:CJX524311 CTN524309:CTT524311 DDJ524309:DDP524311 DNF524309:DNL524311 DXB524309:DXH524311 EGX524309:EHD524311 EQT524309:EQZ524311 FAP524309:FAV524311 FKL524309:FKR524311 FUH524309:FUN524311 GED524309:GEJ524311 GNZ524309:GOF524311 GXV524309:GYB524311 HHR524309:HHX524311 HRN524309:HRT524311 IBJ524309:IBP524311 ILF524309:ILL524311 IVB524309:IVH524311 JEX524309:JFD524311 JOT524309:JOZ524311 JYP524309:JYV524311 KIL524309:KIR524311 KSH524309:KSN524311 LCD524309:LCJ524311 LLZ524309:LMF524311 LVV524309:LWB524311 MFR524309:MFX524311 MPN524309:MPT524311 MZJ524309:MZP524311 NJF524309:NJL524311 NTB524309:NTH524311 OCX524309:ODD524311 OMT524309:OMZ524311 OWP524309:OWV524311 PGL524309:PGR524311 PQH524309:PQN524311 QAD524309:QAJ524311 QJZ524309:QKF524311 QTV524309:QUB524311 RDR524309:RDX524311 RNN524309:RNT524311 RXJ524309:RXP524311 SHF524309:SHL524311 SRB524309:SRH524311 TAX524309:TBD524311 TKT524309:TKZ524311 TUP524309:TUV524311 UEL524309:UER524311 UOH524309:UON524311 UYD524309:UYJ524311 VHZ524309:VIF524311 VRV524309:VSB524311 WBR524309:WBX524311 WLN524309:WLT524311 WVJ524309:WVP524311 B589845:H589847 IX589845:JD589847 ST589845:SZ589847 ACP589845:ACV589847 AML589845:AMR589847 AWH589845:AWN589847 BGD589845:BGJ589847 BPZ589845:BQF589847 BZV589845:CAB589847 CJR589845:CJX589847 CTN589845:CTT589847 DDJ589845:DDP589847 DNF589845:DNL589847 DXB589845:DXH589847 EGX589845:EHD589847 EQT589845:EQZ589847 FAP589845:FAV589847 FKL589845:FKR589847 FUH589845:FUN589847 GED589845:GEJ589847 GNZ589845:GOF589847 GXV589845:GYB589847 HHR589845:HHX589847 HRN589845:HRT589847 IBJ589845:IBP589847 ILF589845:ILL589847 IVB589845:IVH589847 JEX589845:JFD589847 JOT589845:JOZ589847 JYP589845:JYV589847 KIL589845:KIR589847 KSH589845:KSN589847 LCD589845:LCJ589847 LLZ589845:LMF589847 LVV589845:LWB589847 MFR589845:MFX589847 MPN589845:MPT589847 MZJ589845:MZP589847 NJF589845:NJL589847 NTB589845:NTH589847 OCX589845:ODD589847 OMT589845:OMZ589847 OWP589845:OWV589847 PGL589845:PGR589847 PQH589845:PQN589847 QAD589845:QAJ589847 QJZ589845:QKF589847 QTV589845:QUB589847 RDR589845:RDX589847 RNN589845:RNT589847 RXJ589845:RXP589847 SHF589845:SHL589847 SRB589845:SRH589847 TAX589845:TBD589847 TKT589845:TKZ589847 TUP589845:TUV589847 UEL589845:UER589847 UOH589845:UON589847 UYD589845:UYJ589847 VHZ589845:VIF589847 VRV589845:VSB589847 WBR589845:WBX589847 WLN589845:WLT589847 WVJ589845:WVP589847 B655381:H655383 IX655381:JD655383 ST655381:SZ655383 ACP655381:ACV655383 AML655381:AMR655383 AWH655381:AWN655383 BGD655381:BGJ655383 BPZ655381:BQF655383 BZV655381:CAB655383 CJR655381:CJX655383 CTN655381:CTT655383 DDJ655381:DDP655383 DNF655381:DNL655383 DXB655381:DXH655383 EGX655381:EHD655383 EQT655381:EQZ655383 FAP655381:FAV655383 FKL655381:FKR655383 FUH655381:FUN655383 GED655381:GEJ655383 GNZ655381:GOF655383 GXV655381:GYB655383 HHR655381:HHX655383 HRN655381:HRT655383 IBJ655381:IBP655383 ILF655381:ILL655383 IVB655381:IVH655383 JEX655381:JFD655383 JOT655381:JOZ655383 JYP655381:JYV655383 KIL655381:KIR655383 KSH655381:KSN655383 LCD655381:LCJ655383 LLZ655381:LMF655383 LVV655381:LWB655383 MFR655381:MFX655383 MPN655381:MPT655383 MZJ655381:MZP655383 NJF655381:NJL655383 NTB655381:NTH655383 OCX655381:ODD655383 OMT655381:OMZ655383 OWP655381:OWV655383 PGL655381:PGR655383 PQH655381:PQN655383 QAD655381:QAJ655383 QJZ655381:QKF655383 QTV655381:QUB655383 RDR655381:RDX655383 RNN655381:RNT655383 RXJ655381:RXP655383 SHF655381:SHL655383 SRB655381:SRH655383 TAX655381:TBD655383 TKT655381:TKZ655383 TUP655381:TUV655383 UEL655381:UER655383 UOH655381:UON655383 UYD655381:UYJ655383 VHZ655381:VIF655383 VRV655381:VSB655383 WBR655381:WBX655383 WLN655381:WLT655383 WVJ655381:WVP655383 B720917:H720919 IX720917:JD720919 ST720917:SZ720919 ACP720917:ACV720919 AML720917:AMR720919 AWH720917:AWN720919 BGD720917:BGJ720919 BPZ720917:BQF720919 BZV720917:CAB720919 CJR720917:CJX720919 CTN720917:CTT720919 DDJ720917:DDP720919 DNF720917:DNL720919 DXB720917:DXH720919 EGX720917:EHD720919 EQT720917:EQZ720919 FAP720917:FAV720919 FKL720917:FKR720919 FUH720917:FUN720919 GED720917:GEJ720919 GNZ720917:GOF720919 GXV720917:GYB720919 HHR720917:HHX720919 HRN720917:HRT720919 IBJ720917:IBP720919 ILF720917:ILL720919 IVB720917:IVH720919 JEX720917:JFD720919 JOT720917:JOZ720919 JYP720917:JYV720919 KIL720917:KIR720919 KSH720917:KSN720919 LCD720917:LCJ720919 LLZ720917:LMF720919 LVV720917:LWB720919 MFR720917:MFX720919 MPN720917:MPT720919 MZJ720917:MZP720919 NJF720917:NJL720919 NTB720917:NTH720919 OCX720917:ODD720919 OMT720917:OMZ720919 OWP720917:OWV720919 PGL720917:PGR720919 PQH720917:PQN720919 QAD720917:QAJ720919 QJZ720917:QKF720919 QTV720917:QUB720919 RDR720917:RDX720919 RNN720917:RNT720919 RXJ720917:RXP720919 SHF720917:SHL720919 SRB720917:SRH720919 TAX720917:TBD720919 TKT720917:TKZ720919 TUP720917:TUV720919 UEL720917:UER720919 UOH720917:UON720919 UYD720917:UYJ720919 VHZ720917:VIF720919 VRV720917:VSB720919 WBR720917:WBX720919 WLN720917:WLT720919 WVJ720917:WVP720919 B786453:H786455 IX786453:JD786455 ST786453:SZ786455 ACP786453:ACV786455 AML786453:AMR786455 AWH786453:AWN786455 BGD786453:BGJ786455 BPZ786453:BQF786455 BZV786453:CAB786455 CJR786453:CJX786455 CTN786453:CTT786455 DDJ786453:DDP786455 DNF786453:DNL786455 DXB786453:DXH786455 EGX786453:EHD786455 EQT786453:EQZ786455 FAP786453:FAV786455 FKL786453:FKR786455 FUH786453:FUN786455 GED786453:GEJ786455 GNZ786453:GOF786455 GXV786453:GYB786455 HHR786453:HHX786455 HRN786453:HRT786455 IBJ786453:IBP786455 ILF786453:ILL786455 IVB786453:IVH786455 JEX786453:JFD786455 JOT786453:JOZ786455 JYP786453:JYV786455 KIL786453:KIR786455 KSH786453:KSN786455 LCD786453:LCJ786455 LLZ786453:LMF786455 LVV786453:LWB786455 MFR786453:MFX786455 MPN786453:MPT786455 MZJ786453:MZP786455 NJF786453:NJL786455 NTB786453:NTH786455 OCX786453:ODD786455 OMT786453:OMZ786455 OWP786453:OWV786455 PGL786453:PGR786455 PQH786453:PQN786455 QAD786453:QAJ786455 QJZ786453:QKF786455 QTV786453:QUB786455 RDR786453:RDX786455 RNN786453:RNT786455 RXJ786453:RXP786455 SHF786453:SHL786455 SRB786453:SRH786455 TAX786453:TBD786455 TKT786453:TKZ786455 TUP786453:TUV786455 UEL786453:UER786455 UOH786453:UON786455 UYD786453:UYJ786455 VHZ786453:VIF786455 VRV786453:VSB786455 WBR786453:WBX786455 WLN786453:WLT786455 WVJ786453:WVP786455 B851989:H851991 IX851989:JD851991 ST851989:SZ851991 ACP851989:ACV851991 AML851989:AMR851991 AWH851989:AWN851991 BGD851989:BGJ851991 BPZ851989:BQF851991 BZV851989:CAB851991 CJR851989:CJX851991 CTN851989:CTT851991 DDJ851989:DDP851991 DNF851989:DNL851991 DXB851989:DXH851991 EGX851989:EHD851991 EQT851989:EQZ851991 FAP851989:FAV851991 FKL851989:FKR851991 FUH851989:FUN851991 GED851989:GEJ851991 GNZ851989:GOF851991 GXV851989:GYB851991 HHR851989:HHX851991 HRN851989:HRT851991 IBJ851989:IBP851991 ILF851989:ILL851991 IVB851989:IVH851991 JEX851989:JFD851991 JOT851989:JOZ851991 JYP851989:JYV851991 KIL851989:KIR851991 KSH851989:KSN851991 LCD851989:LCJ851991 LLZ851989:LMF851991 LVV851989:LWB851991 MFR851989:MFX851991 MPN851989:MPT851991 MZJ851989:MZP851991 NJF851989:NJL851991 NTB851989:NTH851991 OCX851989:ODD851991 OMT851989:OMZ851991 OWP851989:OWV851991 PGL851989:PGR851991 PQH851989:PQN851991 QAD851989:QAJ851991 QJZ851989:QKF851991 QTV851989:QUB851991 RDR851989:RDX851991 RNN851989:RNT851991 RXJ851989:RXP851991 SHF851989:SHL851991 SRB851989:SRH851991 TAX851989:TBD851991 TKT851989:TKZ851991 TUP851989:TUV851991 UEL851989:UER851991 UOH851989:UON851991 UYD851989:UYJ851991 VHZ851989:VIF851991 VRV851989:VSB851991 WBR851989:WBX851991 WLN851989:WLT851991 WVJ851989:WVP851991 B917525:H917527 IX917525:JD917527 ST917525:SZ917527 ACP917525:ACV917527 AML917525:AMR917527 AWH917525:AWN917527 BGD917525:BGJ917527 BPZ917525:BQF917527 BZV917525:CAB917527 CJR917525:CJX917527 CTN917525:CTT917527 DDJ917525:DDP917527 DNF917525:DNL917527 DXB917525:DXH917527 EGX917525:EHD917527 EQT917525:EQZ917527 FAP917525:FAV917527 FKL917525:FKR917527 FUH917525:FUN917527 GED917525:GEJ917527 GNZ917525:GOF917527 GXV917525:GYB917527 HHR917525:HHX917527 HRN917525:HRT917527 IBJ917525:IBP917527 ILF917525:ILL917527 IVB917525:IVH917527 JEX917525:JFD917527 JOT917525:JOZ917527 JYP917525:JYV917527 KIL917525:KIR917527 KSH917525:KSN917527 LCD917525:LCJ917527 LLZ917525:LMF917527 LVV917525:LWB917527 MFR917525:MFX917527 MPN917525:MPT917527 MZJ917525:MZP917527 NJF917525:NJL917527 NTB917525:NTH917527 OCX917525:ODD917527 OMT917525:OMZ917527 OWP917525:OWV917527 PGL917525:PGR917527 PQH917525:PQN917527 QAD917525:QAJ917527 QJZ917525:QKF917527 QTV917525:QUB917527 RDR917525:RDX917527 RNN917525:RNT917527 RXJ917525:RXP917527 SHF917525:SHL917527 SRB917525:SRH917527 TAX917525:TBD917527 TKT917525:TKZ917527 TUP917525:TUV917527 UEL917525:UER917527 UOH917525:UON917527 UYD917525:UYJ917527 VHZ917525:VIF917527 VRV917525:VSB917527 WBR917525:WBX917527 WLN917525:WLT917527 WVJ917525:WVP917527 B983061:H983063 IX983061:JD983063 ST983061:SZ983063 ACP983061:ACV983063 AML983061:AMR983063 AWH983061:AWN983063 BGD983061:BGJ983063 BPZ983061:BQF983063 BZV983061:CAB983063 CJR983061:CJX983063 CTN983061:CTT983063 DDJ983061:DDP983063 DNF983061:DNL983063 DXB983061:DXH983063 EGX983061:EHD983063 EQT983061:EQZ983063 FAP983061:FAV983063 FKL983061:FKR983063 FUH983061:FUN983063 GED983061:GEJ983063 GNZ983061:GOF983063 GXV983061:GYB983063 HHR983061:HHX983063 HRN983061:HRT983063 IBJ983061:IBP983063 ILF983061:ILL983063 IVB983061:IVH983063 JEX983061:JFD983063 JOT983061:JOZ983063 JYP983061:JYV983063 KIL983061:KIR983063 KSH983061:KSN983063 LCD983061:LCJ983063 LLZ983061:LMF983063 LVV983061:LWB983063 MFR983061:MFX983063 MPN983061:MPT983063 MZJ983061:MZP983063 NJF983061:NJL983063 NTB983061:NTH983063 OCX983061:ODD983063 OMT983061:OMZ983063 OWP983061:OWV983063 PGL983061:PGR983063 PQH983061:PQN983063 QAD983061:QAJ983063 QJZ983061:QKF983063 QTV983061:QUB983063 RDR983061:RDX983063 RNN983061:RNT983063 RXJ983061:RXP983063 SHF983061:SHL983063 SRB983061:SRH983063 TAX983061:TBD983063 TKT983061:TKZ983063 TUP983061:TUV983063 UEL983061:UER983063 UOH983061:UON983063 UYD983061:UYJ983063 VHZ983061:VIF983063 VRV983061:VSB983063 WBR983061:WBX983063 WLN983061:WLT983063" xr:uid="{00000000-0002-0000-0500-000000000000}">
      <formula1>#REF!</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541C744D-8E38-461E-85B7-1BB076B0019B}">
            <xm:f>入力シート!E9&lt;=0</xm:f>
            <x14:dxf>
              <fill>
                <patternFill>
                  <bgColor theme="9" tint="0.39994506668294322"/>
                </patternFill>
              </fill>
            </x14:dxf>
          </x14:cfRule>
          <xm:sqref>C4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42A2-0474-48AA-87A2-E23CDFD74B31}">
  <dimension ref="A1"/>
  <sheetViews>
    <sheetView workbookViewId="0"/>
  </sheetViews>
  <sheetFormatPr defaultRowHeight="13"/>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H28"/>
  <sheetViews>
    <sheetView view="pageBreakPreview" zoomScaleNormal="100" zoomScaleSheetLayoutView="100" workbookViewId="0">
      <selection activeCell="E12" sqref="E12"/>
    </sheetView>
  </sheetViews>
  <sheetFormatPr defaultRowHeight="13"/>
  <cols>
    <col min="1" max="1" width="5.26953125" customWidth="1"/>
    <col min="2" max="2" width="44.1796875" customWidth="1"/>
    <col min="3" max="10" width="25.6328125" customWidth="1"/>
  </cols>
  <sheetData>
    <row r="1" spans="1:5">
      <c r="A1" s="25" t="s">
        <v>29</v>
      </c>
      <c r="D1" s="25"/>
      <c r="E1" s="25"/>
    </row>
    <row r="2" spans="1:5" s="39" customFormat="1">
      <c r="A2" s="37" t="s">
        <v>30</v>
      </c>
      <c r="B2" s="38" t="s">
        <v>31</v>
      </c>
      <c r="C2" s="38" t="s">
        <v>32</v>
      </c>
      <c r="D2" s="40" t="s">
        <v>33</v>
      </c>
      <c r="E2" s="40" t="s">
        <v>34</v>
      </c>
    </row>
    <row r="3" spans="1:5">
      <c r="A3" s="36">
        <v>11</v>
      </c>
      <c r="B3" s="35" t="s">
        <v>19</v>
      </c>
      <c r="C3" s="37" t="s">
        <v>27</v>
      </c>
      <c r="D3" s="41" t="s">
        <v>133</v>
      </c>
      <c r="E3" s="179" t="s">
        <v>138</v>
      </c>
    </row>
    <row r="4" spans="1:5">
      <c r="A4" s="36">
        <v>12</v>
      </c>
      <c r="B4" s="35" t="s">
        <v>19</v>
      </c>
      <c r="C4" s="37" t="s">
        <v>28</v>
      </c>
      <c r="D4" s="41" t="s">
        <v>134</v>
      </c>
      <c r="E4" s="179" t="s">
        <v>139</v>
      </c>
    </row>
    <row r="5" spans="1:5">
      <c r="A5" s="36">
        <v>21</v>
      </c>
      <c r="B5" s="35" t="s">
        <v>24</v>
      </c>
      <c r="C5" s="37" t="s">
        <v>27</v>
      </c>
      <c r="D5" s="41" t="s">
        <v>133</v>
      </c>
      <c r="E5" s="179" t="s">
        <v>140</v>
      </c>
    </row>
    <row r="6" spans="1:5">
      <c r="A6" s="36">
        <v>22</v>
      </c>
      <c r="B6" s="35" t="s">
        <v>24</v>
      </c>
      <c r="C6" s="37" t="s">
        <v>28</v>
      </c>
      <c r="D6" s="41" t="s">
        <v>132</v>
      </c>
      <c r="E6" s="179" t="s">
        <v>141</v>
      </c>
    </row>
    <row r="7" spans="1:5">
      <c r="A7" s="36">
        <v>31</v>
      </c>
      <c r="B7" s="35" t="s">
        <v>102</v>
      </c>
      <c r="C7" s="37" t="s">
        <v>27</v>
      </c>
      <c r="D7" s="180" t="s">
        <v>97</v>
      </c>
      <c r="E7" s="179" t="s">
        <v>97</v>
      </c>
    </row>
    <row r="8" spans="1:5">
      <c r="A8" s="36">
        <v>32</v>
      </c>
      <c r="B8" s="35" t="s">
        <v>102</v>
      </c>
      <c r="C8" s="37" t="s">
        <v>28</v>
      </c>
      <c r="D8" s="41" t="s">
        <v>131</v>
      </c>
      <c r="E8" s="179" t="s">
        <v>148</v>
      </c>
    </row>
    <row r="9" spans="1:5">
      <c r="A9" s="36">
        <v>41</v>
      </c>
      <c r="B9" s="35" t="s">
        <v>35</v>
      </c>
      <c r="C9" s="37" t="s">
        <v>26</v>
      </c>
      <c r="D9" s="41" t="s">
        <v>130</v>
      </c>
      <c r="E9" s="179" t="s">
        <v>142</v>
      </c>
    </row>
    <row r="10" spans="1:5">
      <c r="A10" s="36">
        <v>42</v>
      </c>
      <c r="B10" s="35" t="s">
        <v>35</v>
      </c>
      <c r="C10" s="37" t="s">
        <v>28</v>
      </c>
      <c r="D10" s="41" t="s">
        <v>131</v>
      </c>
      <c r="E10" s="179" t="s">
        <v>143</v>
      </c>
    </row>
    <row r="11" spans="1:5">
      <c r="A11" s="36">
        <v>61</v>
      </c>
      <c r="B11" s="35" t="s">
        <v>95</v>
      </c>
      <c r="C11" s="37" t="s">
        <v>26</v>
      </c>
      <c r="D11" s="302" t="s">
        <v>154</v>
      </c>
      <c r="E11" s="179" t="s">
        <v>157</v>
      </c>
    </row>
    <row r="12" spans="1:5">
      <c r="A12" s="36">
        <v>62</v>
      </c>
      <c r="B12" s="35" t="s">
        <v>95</v>
      </c>
      <c r="C12" s="37" t="s">
        <v>28</v>
      </c>
      <c r="D12" s="41" t="s">
        <v>156</v>
      </c>
      <c r="E12" s="179" t="s">
        <v>144</v>
      </c>
    </row>
    <row r="13" spans="1:5">
      <c r="A13" s="36">
        <v>71</v>
      </c>
      <c r="B13" s="35" t="s">
        <v>98</v>
      </c>
      <c r="C13" s="37" t="s">
        <v>99</v>
      </c>
      <c r="D13" s="180" t="s">
        <v>97</v>
      </c>
      <c r="E13" s="179" t="s">
        <v>97</v>
      </c>
    </row>
    <row r="14" spans="1:5">
      <c r="A14" s="36">
        <v>72</v>
      </c>
      <c r="B14" s="35" t="s">
        <v>98</v>
      </c>
      <c r="C14" s="37" t="s">
        <v>100</v>
      </c>
      <c r="D14" s="41" t="s">
        <v>135</v>
      </c>
      <c r="E14" s="179" t="s">
        <v>145</v>
      </c>
    </row>
    <row r="15" spans="1:5">
      <c r="A15" s="36">
        <v>81</v>
      </c>
      <c r="B15" s="35" t="s">
        <v>149</v>
      </c>
      <c r="C15" s="37" t="s">
        <v>26</v>
      </c>
      <c r="D15" s="184" t="s">
        <v>154</v>
      </c>
      <c r="E15" s="185" t="s">
        <v>153</v>
      </c>
    </row>
    <row r="16" spans="1:5">
      <c r="A16" s="36">
        <v>82</v>
      </c>
      <c r="B16" s="35" t="s">
        <v>150</v>
      </c>
      <c r="C16" s="37" t="s">
        <v>28</v>
      </c>
      <c r="D16" s="184" t="s">
        <v>152</v>
      </c>
      <c r="E16" s="185" t="s">
        <v>151</v>
      </c>
    </row>
    <row r="17" spans="1:8">
      <c r="A17" s="36"/>
      <c r="B17" s="35"/>
      <c r="C17" s="37"/>
      <c r="D17" s="181"/>
      <c r="E17" s="181"/>
    </row>
    <row r="19" spans="1:8">
      <c r="B19" s="39" t="s">
        <v>36</v>
      </c>
    </row>
    <row r="20" spans="1:8">
      <c r="B20" s="36">
        <f>入力シート!C13</f>
        <v>0</v>
      </c>
      <c r="C20" s="36">
        <f>SUM(B28:H28)</f>
        <v>0</v>
      </c>
    </row>
    <row r="21" spans="1:8">
      <c r="B21" s="36">
        <f>入力シート!C14</f>
        <v>0</v>
      </c>
      <c r="C21" s="36">
        <f>IF(B21="有",1,IF(B21="無",2,0))</f>
        <v>0</v>
      </c>
    </row>
    <row r="22" spans="1:8">
      <c r="B22" s="42"/>
      <c r="C22" s="36">
        <f>C20+C21</f>
        <v>0</v>
      </c>
    </row>
    <row r="24" spans="1:8">
      <c r="B24" t="s">
        <v>37</v>
      </c>
    </row>
    <row r="25" spans="1:8">
      <c r="B25" s="124" t="s">
        <v>103</v>
      </c>
      <c r="C25" s="125" t="s">
        <v>24</v>
      </c>
      <c r="D25" s="125" t="s">
        <v>102</v>
      </c>
      <c r="E25" s="125" t="s">
        <v>35</v>
      </c>
      <c r="F25" s="125" t="s">
        <v>96</v>
      </c>
      <c r="G25" s="125" t="s">
        <v>98</v>
      </c>
      <c r="H25" s="125" t="s">
        <v>155</v>
      </c>
    </row>
    <row r="26" spans="1:8">
      <c r="B26" s="37" t="s">
        <v>26</v>
      </c>
      <c r="C26" s="37" t="s">
        <v>26</v>
      </c>
      <c r="D26" s="37" t="s">
        <v>104</v>
      </c>
      <c r="E26" s="37" t="s">
        <v>26</v>
      </c>
      <c r="F26" s="37" t="s">
        <v>26</v>
      </c>
      <c r="G26" s="37" t="s">
        <v>26</v>
      </c>
      <c r="H26" s="37" t="s">
        <v>26</v>
      </c>
    </row>
    <row r="27" spans="1:8">
      <c r="B27" s="37" t="s">
        <v>28</v>
      </c>
      <c r="C27" s="37" t="s">
        <v>28</v>
      </c>
      <c r="D27" s="37" t="s">
        <v>28</v>
      </c>
      <c r="E27" s="37" t="s">
        <v>28</v>
      </c>
      <c r="F27" s="37" t="s">
        <v>28</v>
      </c>
      <c r="G27" s="37" t="s">
        <v>28</v>
      </c>
      <c r="H27" s="37" t="s">
        <v>28</v>
      </c>
    </row>
    <row r="28" spans="1:8">
      <c r="B28" s="36">
        <f>IF(B20=B25,10,0)</f>
        <v>0</v>
      </c>
      <c r="C28" s="36">
        <f>IF(B20=C25,20,0)</f>
        <v>0</v>
      </c>
      <c r="D28" s="36">
        <f>IF(B20=D25,30,0)</f>
        <v>0</v>
      </c>
      <c r="E28" s="36">
        <f>IF(B20=E25,40,0)</f>
        <v>0</v>
      </c>
      <c r="F28" s="36">
        <f>IF(B20=F25,60,0)</f>
        <v>0</v>
      </c>
      <c r="G28" s="36">
        <f>IF(B20=G25,70,0)</f>
        <v>0</v>
      </c>
      <c r="H28" s="36">
        <f>IF(B20=H25,80,0)</f>
        <v>0</v>
      </c>
    </row>
  </sheetData>
  <phoneticPr fontId="2"/>
  <pageMargins left="0.70866141732283472" right="0.70866141732283472" top="0.74803149606299213" bottom="0.74803149606299213" header="0.31496062992125984" footer="0.31496062992125984"/>
  <pageSetup paperSize="9" scale="65" orientation="landscape" r:id="rId1"/>
  <colBreaks count="1" manualBreakCount="1">
    <brk id="10" max="28"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2:B14"/>
  <sheetViews>
    <sheetView workbookViewId="0">
      <selection activeCell="C22" sqref="C22"/>
    </sheetView>
  </sheetViews>
  <sheetFormatPr defaultColWidth="9" defaultRowHeight="13"/>
  <cols>
    <col min="1" max="16384" width="9" style="83"/>
  </cols>
  <sheetData>
    <row r="2" spans="2:2">
      <c r="B2" s="83" t="s">
        <v>47</v>
      </c>
    </row>
    <row r="3" spans="2:2">
      <c r="B3" s="83" t="s">
        <v>63</v>
      </c>
    </row>
    <row r="4" spans="2:2">
      <c r="B4" s="83" t="s">
        <v>64</v>
      </c>
    </row>
    <row r="5" spans="2:2">
      <c r="B5" s="83" t="s">
        <v>46</v>
      </c>
    </row>
    <row r="6" spans="2:2">
      <c r="B6" s="83" t="s">
        <v>65</v>
      </c>
    </row>
    <row r="7" spans="2:2">
      <c r="B7" s="83" t="s">
        <v>66</v>
      </c>
    </row>
    <row r="12" spans="2:2">
      <c r="B12" s="83" t="s">
        <v>50</v>
      </c>
    </row>
    <row r="13" spans="2:2">
      <c r="B13" s="83" t="s">
        <v>67</v>
      </c>
    </row>
    <row r="14" spans="2:2">
      <c r="B14" s="83" t="s">
        <v>68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事務処理方法</vt:lpstr>
      <vt:lpstr>入力シート</vt:lpstr>
      <vt:lpstr>別紙様式３（様式４）</vt:lpstr>
      <vt:lpstr>【別紙概要】仕入控除税額がない場合</vt:lpstr>
      <vt:lpstr>【別紙概要】課税売上割合95％未満</vt:lpstr>
      <vt:lpstr>【別紙概要】課税売上割合95%以上</vt:lpstr>
      <vt:lpstr>Sheet1</vt:lpstr>
      <vt:lpstr>入力補助</vt:lpstr>
      <vt:lpstr>プルダウン</vt:lpstr>
      <vt:lpstr>計算補助</vt:lpstr>
      <vt:lpstr>'【別紙概要】課税売上割合95%以上'!Print_Area</vt:lpstr>
      <vt:lpstr>'【別紙概要】課税売上割合95％未満'!Print_Area</vt:lpstr>
      <vt:lpstr>【別紙概要】仕入控除税額がない場合!Print_Area</vt:lpstr>
      <vt:lpstr>入力シート!Print_Area</vt:lpstr>
      <vt:lpstr>入力補助!Print_Area</vt:lpstr>
      <vt:lpstr>'別紙様式３（様式４）'!Print_Area</vt:lpstr>
      <vt:lpstr>看護師養成所運営費補助金</vt:lpstr>
      <vt:lpstr>新人</vt:lpstr>
      <vt:lpstr>新人看護職員研修事業費補助金</vt:lpstr>
      <vt:lpstr>病院内保育所運営費補助金</vt:lpstr>
      <vt:lpstr>保育所</vt:lpstr>
      <vt:lpstr>補助金名</vt:lpstr>
      <vt:lpstr>補助金名２</vt:lpstr>
      <vt:lpstr>補助金名３</vt:lpstr>
      <vt:lpstr>訪問看護職員就労支援事業費補助金</vt:lpstr>
      <vt:lpstr>養成所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山﨑　一輝</cp:lastModifiedBy>
  <cp:lastPrinted>2026-07-06T04:05:08Z</cp:lastPrinted>
  <dcterms:created xsi:type="dcterms:W3CDTF">1997-01-08T22:48:59Z</dcterms:created>
  <dcterms:modified xsi:type="dcterms:W3CDTF">2026-07-06T04:05:49Z</dcterms:modified>
</cp:coreProperties>
</file>