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0.2.21.142\share\04-2 指導２G（R6.4～）\16訪問介護サービス確保事業\R8年度\2.県要綱\2.HP掲載\"/>
    </mc:Choice>
  </mc:AlternateContent>
  <xr:revisionPtr revIDLastSave="0" documentId="13_ncr:1_{34AE0CC1-00D7-4175-9880-753F991C4947}" xr6:coauthVersionLast="47" xr6:coauthVersionMax="47" xr10:uidLastSave="{00000000-0000-0000-0000-000000000000}"/>
  <bookViews>
    <workbookView xWindow="-108" yWindow="-108" windowWidth="23256" windowHeight="13896" xr2:uid="{00000000-000D-0000-FFFF-FFFF00000000}"/>
  </bookViews>
  <sheets>
    <sheet name="別紙様式１" sheetId="13" r:id="rId1"/>
    <sheet name="愛知県受取人届出書" sheetId="22" r:id="rId2"/>
    <sheet name="(別紙1-1)事業計画書（優先順位第１位）" sheetId="12" r:id="rId3"/>
    <sheet name="(別紙1-1(１)(ウ)の計算表１)同行支援 中山間離島地域①" sheetId="35" r:id="rId4"/>
    <sheet name="(別紙1-1(１)(ウ）の計算表１）同行支援 中山間離 ②" sheetId="36" r:id="rId5"/>
    <sheet name="(別紙1-1(１)(ウ）の計算表１）同行支援 中山間離③" sheetId="37" r:id="rId6"/>
    <sheet name="(別紙1-1(１)(ウ）の計算表１）同行支援 中山間離島 ④" sheetId="38" r:id="rId7"/>
    <sheet name="(別紙1-1(１)(ウ）の計算表１）同行支援 中山間離島 ⑤" sheetId="39" r:id="rId8"/>
    <sheet name="(別紙1-1(１)(ウ）の計算表１）同行支援中山間離島以外➊" sheetId="24" r:id="rId9"/>
    <sheet name="(別紙1-1(１)(ウ）の計算表１）同行支援中山間離島以外❷" sheetId="31" r:id="rId10"/>
    <sheet name="(別紙1-1(１)(ウ）の計算表１）同行支援中山間離島以外❸" sheetId="32" r:id="rId11"/>
    <sheet name="(別紙1-1(１)(ウ）の計算表１）同行支援中山間離島以外❹" sheetId="33" r:id="rId12"/>
    <sheet name="(別紙1-1(１)(ウ）の計算表１）同行支援中山間離島以外❺" sheetId="34" r:id="rId13"/>
    <sheet name="(別紙1-1(２)(イ)登録ヘルパー常勤化" sheetId="26" r:id="rId14"/>
    <sheet name="(別紙1-2)所要額調書（優先順位第１位）" sheetId="14" r:id="rId15"/>
    <sheet name="(別紙1-1)事業計画書（優先順位第２位）" sheetId="40" r:id="rId16"/>
    <sheet name="(別紙1-1(１)(ウ）の計算表１）同行支援 中山間離島地域ⓐ" sheetId="41" r:id="rId17"/>
    <sheet name="(別紙1-1(１)(ウ）の計算表１）同行支援 中山間離島地域ⓑ" sheetId="42" r:id="rId18"/>
    <sheet name="(別紙1-1(１)(ウ）の計算表１）同行支援 中山間離島地域ⓒ" sheetId="43" r:id="rId19"/>
    <sheet name="(別紙1-1(１)(ウ）の計算表１）同行支援 中山間離島地域ⓓ" sheetId="47" r:id="rId20"/>
    <sheet name="(別紙1-1(１)(ウ）の計算表１）同行支援 中山間離島地域ⓔ" sheetId="48" r:id="rId21"/>
    <sheet name="(別紙1-1(1)(ウ)の計算表１）同行支援中山間離島以外Ⓐ" sheetId="44" r:id="rId22"/>
    <sheet name="(別紙1-1(１)(ウ）の計算表１）同行支援中山間離島以外Ⓑ" sheetId="49" r:id="rId23"/>
    <sheet name="(別紙1-1(１)(ウ）の計算表１）同行支援中山間離島以外©" sheetId="50" r:id="rId24"/>
    <sheet name="(別紙1-1(１)(ウ）の計算表１）同行支援中山間離島以外Ⓓ" sheetId="51" r:id="rId25"/>
    <sheet name="(別紙1-1(１)(ウ）の計算表１）同行支援中山間離島以外Ⓔ" sheetId="52" r:id="rId26"/>
    <sheet name="(別紙1-1(２)(イ)登録ヘルパー常勤化　優先順位第２位" sheetId="45" r:id="rId27"/>
    <sheet name="(別紙1-2)所要額調書（優先順位第２位）" sheetId="46" r:id="rId28"/>
    <sheet name="会計歳入歳出予算書抄本" sheetId="21" r:id="rId29"/>
    <sheet name="（別紙３）中山間地域等" sheetId="5" state="hidden" r:id="rId30"/>
    <sheet name="（別紙1）事業計画書" sheetId="2" state="hidden" r:id="rId31"/>
    <sheet name="記入例" sheetId="9" state="hidden" r:id="rId32"/>
    <sheet name="vlookup用" sheetId="10" state="hidden" r:id="rId33"/>
    <sheet name="申請書（不要）" sheetId="1" state="hidden" r:id="rId34"/>
    <sheet name="（参考）介護給付費算定に係る体制等に関する届出（訪問介護抜粋）" sheetId="7" state="hidden" r:id="rId35"/>
  </sheets>
  <externalReferences>
    <externalReference r:id="rId36"/>
    <externalReference r:id="rId37"/>
    <externalReference r:id="rId38"/>
    <externalReference r:id="rId39"/>
    <externalReference r:id="rId40"/>
    <externalReference r:id="rId41"/>
    <externalReference r:id="rId42"/>
  </externalReferences>
  <definedNames>
    <definedName name="①" localSheetId="28">'[1]様式１及び様式１－２'!#REF!</definedName>
    <definedName name="①">'[2]様式１及び様式１－２'!#REF!</definedName>
    <definedName name="①キャリアアップの仕組みづくりや研修体制の構築">'（別紙1）事業計画書'!$D$27</definedName>
    <definedName name="②" localSheetId="28">'[1]様式１及び様式１－２'!#REF!</definedName>
    <definedName name="②">'[2]様式１及び様式１－２'!#REF!</definedName>
    <definedName name="③" localSheetId="28">'[1]様式１及び様式１－２'!#REF!</definedName>
    <definedName name="③">'[2]様式１及び様式１－２'!#REF!</definedName>
    <definedName name="④" localSheetId="28">'[1]様式１及び様式１－２'!#REF!</definedName>
    <definedName name="④">'[2]様式１及び様式１－２'!#REF!</definedName>
    <definedName name="⑤" localSheetId="28">'[1]様式１及び様式１－２'!#REF!</definedName>
    <definedName name="⑤">'[2]様式１及び様式１－２'!#REF!</definedName>
    <definedName name="⑥" localSheetId="28">'[1]様式１及び様式１－２'!#REF!</definedName>
    <definedName name="⑥">'[2]様式１及び様式１－２'!#REF!</definedName>
    <definedName name="ｋ">#N/A</definedName>
    <definedName name="_xlnm.Print_Area" localSheetId="34">#N/A</definedName>
    <definedName name="_xlnm.Print_Area" localSheetId="30">'（別紙1）事業計画書'!$A$1:$E$25</definedName>
    <definedName name="_xlnm.Print_Area" localSheetId="4">'(別紙1-1(１)(ウ）の計算表１）同行支援 中山間離 ②'!$A$1:$J$39</definedName>
    <definedName name="_xlnm.Print_Area" localSheetId="5">'(別紙1-1(１)(ウ）の計算表１）同行支援 中山間離③'!$A$1:$J$39</definedName>
    <definedName name="_xlnm.Print_Area" localSheetId="6">'(別紙1-1(１)(ウ）の計算表１）同行支援 中山間離島 ④'!$A$1:$J$39</definedName>
    <definedName name="_xlnm.Print_Area" localSheetId="7">'(別紙1-1(１)(ウ）の計算表１）同行支援 中山間離島 ⑤'!$A$1:$J$39</definedName>
    <definedName name="_xlnm.Print_Area" localSheetId="3">'(別紙1-1(１)(ウ)の計算表１)同行支援 中山間離島地域①'!$A$1:$J$39</definedName>
    <definedName name="_xlnm.Print_Area" localSheetId="16">'(別紙1-1(１)(ウ）の計算表１）同行支援 中山間離島地域ⓐ'!$A$1:$J$39</definedName>
    <definedName name="_xlnm.Print_Area" localSheetId="17">'(別紙1-1(１)(ウ）の計算表１）同行支援 中山間離島地域ⓑ'!$A$1:$J$39</definedName>
    <definedName name="_xlnm.Print_Area" localSheetId="18">'(別紙1-1(１)(ウ）の計算表１）同行支援 中山間離島地域ⓒ'!$A$1:$J$39</definedName>
    <definedName name="_xlnm.Print_Area" localSheetId="19">'(別紙1-1(１)(ウ）の計算表１）同行支援 中山間離島地域ⓓ'!$A$1:$J$39</definedName>
    <definedName name="_xlnm.Print_Area" localSheetId="20">'(別紙1-1(１)(ウ）の計算表１）同行支援 中山間離島地域ⓔ'!$A$1:$J$39</definedName>
    <definedName name="_xlnm.Print_Area" localSheetId="23">'(別紙1-1(１)(ウ）の計算表１）同行支援中山間離島以外©'!$A$1:$J$39</definedName>
    <definedName name="_xlnm.Print_Area" localSheetId="8">'(別紙1-1(１)(ウ）の計算表１）同行支援中山間離島以外➊'!$A$1:$J$39</definedName>
    <definedName name="_xlnm.Print_Area" localSheetId="9">'(別紙1-1(１)(ウ）の計算表１）同行支援中山間離島以外❷'!$A$1:$J$39</definedName>
    <definedName name="_xlnm.Print_Area" localSheetId="10">'(別紙1-1(１)(ウ）の計算表１）同行支援中山間離島以外❸'!$A$1:$J$39</definedName>
    <definedName name="_xlnm.Print_Area" localSheetId="11">'(別紙1-1(１)(ウ）の計算表１）同行支援中山間離島以外❹'!$A$1:$J$39</definedName>
    <definedName name="_xlnm.Print_Area" localSheetId="12">'(別紙1-1(１)(ウ）の計算表１）同行支援中山間離島以外❺'!$A$1:$J$39</definedName>
    <definedName name="_xlnm.Print_Area" localSheetId="21">'(別紙1-1(1)(ウ)の計算表１）同行支援中山間離島以外Ⓐ'!$A$1:$J$39</definedName>
    <definedName name="_xlnm.Print_Area" localSheetId="22">'(別紙1-1(１)(ウ）の計算表１）同行支援中山間離島以外Ⓑ'!$A$1:$J$39</definedName>
    <definedName name="_xlnm.Print_Area" localSheetId="24">'(別紙1-1(１)(ウ）の計算表１）同行支援中山間離島以外Ⓓ'!$A$1:$J$39</definedName>
    <definedName name="_xlnm.Print_Area" localSheetId="25">'(別紙1-1(１)(ウ）の計算表１）同行支援中山間離島以外Ⓔ'!$A$1:$J$39</definedName>
    <definedName name="_xlnm.Print_Area" localSheetId="13">'(別紙1-1(２)(イ)登録ヘルパー常勤化'!$A$1:$G$24</definedName>
    <definedName name="_xlnm.Print_Area" localSheetId="2">'(別紙1-1)事業計画書（優先順位第１位）'!$A$1:$V$94</definedName>
    <definedName name="_xlnm.Print_Area" localSheetId="15">'(別紙1-1)事業計画書（優先順位第２位）'!$A$1:$V$94</definedName>
    <definedName name="_xlnm.Print_Area" localSheetId="14">'(別紙1-2)所要額調書（優先順位第１位）'!$A$1:$K$91</definedName>
    <definedName name="_xlnm.Print_Area" localSheetId="27">'(別紙1-2)所要額調書（優先順位第２位）'!$A$1:$K$91</definedName>
    <definedName name="_xlnm.Print_Area" localSheetId="29">'（別紙３）中山間地域等'!$A$1:$D$21</definedName>
    <definedName name="_xlnm.Print_Area" localSheetId="1">愛知県受取人届出書!$A$1:$AR$81</definedName>
    <definedName name="_xlnm.Print_Area" localSheetId="31">記入例!$A$1:$E$24</definedName>
    <definedName name="_xlnm.Print_Area" localSheetId="33">'申請書（不要）'!$A$1:$E$33</definedName>
    <definedName name="_xlnm.Print_Area" localSheetId="0">別紙様式１!$A$1:$I$41</definedName>
    <definedName name="キャリアアップの仕組みづくりや研修体制の構築" localSheetId="31">記入例!$D$26</definedName>
    <definedName name="キャリアアップの仕組みづくりや研修体制の構築">'（別紙1）事業計画書'!$D$27</definedName>
    <definedName name="サービス種別">[3]サービス種類一覧!$B$4:$B$20</definedName>
    <definedName name="サービス種類">[4]サービス種類一覧!$C$4:$C$20</definedName>
    <definedName name="サービス名">#N/A</definedName>
    <definedName name="サービス名称">#N/A</definedName>
    <definedName name="その他経営の維持・改善等に必要な事業" localSheetId="31">記入例!$D$33</definedName>
    <definedName name="その他経営の維持・改善等に必要な事業">'（別紙1）事業計画書'!$D$34</definedName>
    <definedName name="だだ">#N/A</definedName>
    <definedName name="っっｋ">#N/A</definedName>
    <definedName name="っっっっｌ">#N/A</definedName>
    <definedName name="まるばつ" localSheetId="28">[5]リスト・集計用!$A$2:$A$3</definedName>
    <definedName name="まるばつ">[6]リスト・集計用!$A$2:$A$3</definedName>
    <definedName name="介護人材・利用者確保のための広報活動" localSheetId="31">記入例!$D$32</definedName>
    <definedName name="介護人材・利用者確保のための広報活動">'（別紙1）事業計画書'!$D$33</definedName>
    <definedName name="確認">#N/A</definedName>
    <definedName name="経営改善に向けた取組外部委託・臨時職員雇用">#REF!</definedName>
    <definedName name="経営改善に向けた取組外部委託臨時職員雇用">#REF!</definedName>
    <definedName name="経営改善のための外部委託・臨時職員雇用" localSheetId="31">記入例!$D$29</definedName>
    <definedName name="経営改善のための外部委託・臨時職員雇用">'（別紙1）事業計画書'!$D$30</definedName>
    <definedName name="経験年数が短いヘルパーへの同行" localSheetId="31">記入例!$D$28</definedName>
    <definedName name="経験年数が短いヘルパーへの同行">'（別紙1）事業計画書'!$D$29</definedName>
    <definedName name="種類">[7]サービス種類一覧!$A$4:$A$20</definedName>
    <definedName name="小規模事業所等の協働化・大規模化の取組" localSheetId="31">記入例!$D$31</definedName>
    <definedName name="小規模事業所等の協働化・大規模化の取組">'（別紙1）事業計画書'!$D$32</definedName>
    <definedName name="対象種別" localSheetId="28">#REF!</definedName>
    <definedName name="対象種別">#REF!</definedName>
    <definedName name="中山間・離島等地域における採用活動" localSheetId="31">記入例!$D$27</definedName>
    <definedName name="中山間・離島等地域における採用活動">'（別紙1）事業計画書'!$D$28</definedName>
    <definedName name="登録ヘルパー等の常勤化の促進" localSheetId="31">記入例!$D$30</definedName>
    <definedName name="登録ヘルパー等の常勤化の促進">'（別紙1）事業計画書'!$D$31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2" i="46" l="1"/>
  <c r="H62" i="14"/>
  <c r="F11" i="26" l="1"/>
  <c r="F6" i="26"/>
  <c r="G6" i="48"/>
  <c r="G7" i="48"/>
  <c r="G8" i="48"/>
  <c r="G9" i="48"/>
  <c r="G10" i="48"/>
  <c r="G11" i="48"/>
  <c r="G12" i="48"/>
  <c r="G13" i="48"/>
  <c r="G14" i="48"/>
  <c r="G15" i="48"/>
  <c r="G16" i="48"/>
  <c r="G17" i="48"/>
  <c r="G18" i="48"/>
  <c r="G19" i="48"/>
  <c r="G20" i="48"/>
  <c r="G21" i="48"/>
  <c r="G22" i="48"/>
  <c r="G23" i="48"/>
  <c r="G24" i="48"/>
  <c r="G25" i="48"/>
  <c r="G26" i="48"/>
  <c r="G27" i="48"/>
  <c r="G28" i="48"/>
  <c r="G29" i="48"/>
  <c r="G30" i="48"/>
  <c r="G31" i="48"/>
  <c r="G32" i="48"/>
  <c r="G33" i="48"/>
  <c r="G34" i="48"/>
  <c r="G5" i="48"/>
  <c r="G6" i="47"/>
  <c r="G7" i="47"/>
  <c r="G8" i="47"/>
  <c r="G9" i="47"/>
  <c r="G10" i="47"/>
  <c r="G11" i="47"/>
  <c r="G12" i="47"/>
  <c r="G13" i="47"/>
  <c r="G14" i="47"/>
  <c r="G15" i="47"/>
  <c r="G16" i="47"/>
  <c r="G17" i="47"/>
  <c r="G18" i="47"/>
  <c r="G19" i="47"/>
  <c r="G20" i="47"/>
  <c r="G21" i="47"/>
  <c r="G22" i="47"/>
  <c r="G23" i="47"/>
  <c r="G24" i="47"/>
  <c r="G25" i="47"/>
  <c r="G26" i="47"/>
  <c r="G27" i="47"/>
  <c r="G28" i="47"/>
  <c r="G29" i="47"/>
  <c r="G30" i="47"/>
  <c r="G31" i="47"/>
  <c r="G32" i="47"/>
  <c r="G33" i="47"/>
  <c r="G34" i="47"/>
  <c r="G5" i="47"/>
  <c r="G6" i="43"/>
  <c r="G7" i="43"/>
  <c r="G8" i="43"/>
  <c r="G9" i="43"/>
  <c r="G10" i="43"/>
  <c r="G11" i="43"/>
  <c r="G12" i="43"/>
  <c r="G13" i="43"/>
  <c r="G14" i="43"/>
  <c r="G15" i="43"/>
  <c r="G16" i="43"/>
  <c r="G17" i="43"/>
  <c r="G18" i="43"/>
  <c r="G19" i="43"/>
  <c r="G20" i="43"/>
  <c r="G21" i="43"/>
  <c r="G22" i="43"/>
  <c r="G23" i="43"/>
  <c r="G24" i="43"/>
  <c r="G25" i="43"/>
  <c r="G26" i="43"/>
  <c r="G27" i="43"/>
  <c r="G28" i="43"/>
  <c r="G29" i="43"/>
  <c r="G30" i="43"/>
  <c r="G31" i="43"/>
  <c r="G32" i="43"/>
  <c r="G33" i="43"/>
  <c r="G34" i="43"/>
  <c r="G5" i="43"/>
  <c r="G6" i="42"/>
  <c r="G7" i="42"/>
  <c r="G8" i="42"/>
  <c r="G9" i="42"/>
  <c r="G10" i="42"/>
  <c r="G11" i="42"/>
  <c r="G12" i="42"/>
  <c r="G13" i="42"/>
  <c r="G14" i="42"/>
  <c r="G15" i="42"/>
  <c r="G16" i="42"/>
  <c r="G17" i="42"/>
  <c r="G18" i="42"/>
  <c r="G19" i="42"/>
  <c r="G20" i="42"/>
  <c r="G21" i="42"/>
  <c r="G22" i="42"/>
  <c r="G23" i="42"/>
  <c r="G24" i="42"/>
  <c r="G25" i="42"/>
  <c r="G26" i="42"/>
  <c r="G27" i="42"/>
  <c r="G28" i="42"/>
  <c r="G29" i="42"/>
  <c r="G30" i="42"/>
  <c r="G31" i="42"/>
  <c r="G32" i="42"/>
  <c r="G33" i="42"/>
  <c r="G34" i="42"/>
  <c r="G5" i="42"/>
  <c r="G6" i="41"/>
  <c r="G7" i="41"/>
  <c r="G8" i="41"/>
  <c r="G9" i="41"/>
  <c r="G10" i="41"/>
  <c r="G11" i="41"/>
  <c r="G12" i="41"/>
  <c r="G13" i="41"/>
  <c r="G14" i="41"/>
  <c r="G15" i="41"/>
  <c r="G16" i="41"/>
  <c r="G17" i="41"/>
  <c r="G18" i="41"/>
  <c r="G19" i="41"/>
  <c r="G20" i="41"/>
  <c r="G21" i="41"/>
  <c r="G22" i="41"/>
  <c r="G23" i="41"/>
  <c r="G24" i="41"/>
  <c r="G25" i="41"/>
  <c r="G26" i="41"/>
  <c r="G27" i="41"/>
  <c r="G28" i="41"/>
  <c r="G29" i="41"/>
  <c r="G30" i="41"/>
  <c r="G31" i="41"/>
  <c r="G32" i="41"/>
  <c r="G33" i="41"/>
  <c r="G34" i="41"/>
  <c r="G5" i="41"/>
  <c r="G8" i="45"/>
  <c r="G9" i="45"/>
  <c r="G10" i="45"/>
  <c r="G11" i="45"/>
  <c r="G12" i="45"/>
  <c r="G13" i="45"/>
  <c r="G14" i="45"/>
  <c r="G15" i="45"/>
  <c r="G16" i="45"/>
  <c r="G17" i="45"/>
  <c r="G18" i="45"/>
  <c r="G19" i="45"/>
  <c r="G20" i="45"/>
  <c r="G21" i="45"/>
  <c r="G22" i="45"/>
  <c r="G23" i="45"/>
  <c r="G6" i="45"/>
  <c r="F7" i="45"/>
  <c r="G7" i="45" s="1"/>
  <c r="F8" i="45"/>
  <c r="F9" i="45"/>
  <c r="F10" i="45"/>
  <c r="F11" i="45"/>
  <c r="F12" i="45"/>
  <c r="F13" i="45"/>
  <c r="F14" i="45"/>
  <c r="F15" i="45"/>
  <c r="F16" i="45"/>
  <c r="F17" i="45"/>
  <c r="F18" i="45"/>
  <c r="F19" i="45"/>
  <c r="F20" i="45"/>
  <c r="F21" i="45"/>
  <c r="F22" i="45"/>
  <c r="F23" i="45"/>
  <c r="F6" i="45"/>
  <c r="F7" i="26"/>
  <c r="F8" i="26"/>
  <c r="F9" i="26"/>
  <c r="F10" i="26"/>
  <c r="F12" i="26"/>
  <c r="F13" i="26"/>
  <c r="F14" i="26"/>
  <c r="F15" i="26"/>
  <c r="F16" i="26"/>
  <c r="F17" i="26"/>
  <c r="F18" i="26"/>
  <c r="F19" i="26"/>
  <c r="F20" i="26"/>
  <c r="F21" i="26"/>
  <c r="F22" i="26"/>
  <c r="F23" i="26"/>
  <c r="F4" i="46"/>
  <c r="G7" i="26"/>
  <c r="G8" i="26"/>
  <c r="G9" i="26"/>
  <c r="G10" i="26"/>
  <c r="G11" i="26"/>
  <c r="G12" i="26"/>
  <c r="G13" i="26"/>
  <c r="G14" i="26"/>
  <c r="G15" i="26"/>
  <c r="G16" i="26"/>
  <c r="G17" i="26"/>
  <c r="G18" i="26"/>
  <c r="G19" i="26"/>
  <c r="G20" i="26"/>
  <c r="G21" i="26"/>
  <c r="G22" i="26"/>
  <c r="G23" i="26"/>
  <c r="F38" i="32"/>
  <c r="F38" i="31"/>
  <c r="G16" i="46"/>
  <c r="G6" i="26" l="1"/>
  <c r="F24" i="26"/>
  <c r="F62" i="14" s="1"/>
  <c r="F24" i="45"/>
  <c r="F62" i="46" s="1"/>
  <c r="G16" i="14"/>
  <c r="F38" i="33" l="1"/>
  <c r="F37" i="32"/>
  <c r="F37" i="31"/>
  <c r="F37" i="33"/>
  <c r="G6" i="39"/>
  <c r="G7" i="39"/>
  <c r="G8" i="39"/>
  <c r="G9" i="39"/>
  <c r="G10" i="39"/>
  <c r="G11" i="39"/>
  <c r="G12" i="39"/>
  <c r="G13" i="39"/>
  <c r="G14" i="39"/>
  <c r="G15" i="39"/>
  <c r="G16" i="39"/>
  <c r="G17" i="39"/>
  <c r="G18" i="39"/>
  <c r="G19" i="39"/>
  <c r="G20" i="39"/>
  <c r="G21" i="39"/>
  <c r="G22" i="39"/>
  <c r="G23" i="39"/>
  <c r="G24" i="39"/>
  <c r="G25" i="39"/>
  <c r="G26" i="39"/>
  <c r="G27" i="39"/>
  <c r="G28" i="39"/>
  <c r="G29" i="39"/>
  <c r="G30" i="39"/>
  <c r="G31" i="39"/>
  <c r="G32" i="39"/>
  <c r="G33" i="39"/>
  <c r="G34" i="39"/>
  <c r="G5" i="39"/>
  <c r="G6" i="38"/>
  <c r="G7" i="38"/>
  <c r="G8" i="38"/>
  <c r="G9" i="38"/>
  <c r="G10" i="38"/>
  <c r="G11" i="38"/>
  <c r="G12" i="38"/>
  <c r="G13" i="38"/>
  <c r="G14" i="38"/>
  <c r="G15" i="38"/>
  <c r="G16" i="38"/>
  <c r="G17" i="38"/>
  <c r="G18" i="38"/>
  <c r="G19" i="38"/>
  <c r="G20" i="38"/>
  <c r="G21" i="38"/>
  <c r="G22" i="38"/>
  <c r="G23" i="38"/>
  <c r="G24" i="38"/>
  <c r="G25" i="38"/>
  <c r="G26" i="38"/>
  <c r="G27" i="38"/>
  <c r="G28" i="38"/>
  <c r="G29" i="38"/>
  <c r="G30" i="38"/>
  <c r="G31" i="38"/>
  <c r="G32" i="38"/>
  <c r="G33" i="38"/>
  <c r="G34" i="38"/>
  <c r="G5" i="38"/>
  <c r="G6" i="37"/>
  <c r="G7" i="37"/>
  <c r="G8" i="37"/>
  <c r="G9" i="37"/>
  <c r="G10" i="37"/>
  <c r="G11" i="37"/>
  <c r="G12" i="37"/>
  <c r="G13" i="37"/>
  <c r="G14" i="37"/>
  <c r="G15" i="37"/>
  <c r="G16" i="37"/>
  <c r="G17" i="37"/>
  <c r="G18" i="37"/>
  <c r="G19" i="37"/>
  <c r="G20" i="37"/>
  <c r="G21" i="37"/>
  <c r="G22" i="37"/>
  <c r="G23" i="37"/>
  <c r="G24" i="37"/>
  <c r="G25" i="37"/>
  <c r="G26" i="37"/>
  <c r="G27" i="37"/>
  <c r="G28" i="37"/>
  <c r="G29" i="37"/>
  <c r="G30" i="37"/>
  <c r="G31" i="37"/>
  <c r="G32" i="37"/>
  <c r="G33" i="37"/>
  <c r="G34" i="37"/>
  <c r="G5" i="37"/>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5" i="36"/>
  <c r="G6" i="35"/>
  <c r="G7" i="35"/>
  <c r="G8" i="35"/>
  <c r="G9" i="35"/>
  <c r="G10" i="35"/>
  <c r="G11" i="35"/>
  <c r="G12" i="35"/>
  <c r="G13" i="35"/>
  <c r="G14" i="35"/>
  <c r="G15" i="35"/>
  <c r="G16" i="35"/>
  <c r="G17" i="35"/>
  <c r="G18" i="35"/>
  <c r="G19" i="35"/>
  <c r="G20" i="35"/>
  <c r="G21" i="35"/>
  <c r="G22" i="35"/>
  <c r="G23" i="35"/>
  <c r="G24" i="35"/>
  <c r="G25" i="35"/>
  <c r="G26" i="35"/>
  <c r="G27" i="35"/>
  <c r="G28" i="35"/>
  <c r="G29" i="35"/>
  <c r="G30" i="35"/>
  <c r="G31" i="35"/>
  <c r="G32" i="35"/>
  <c r="G34" i="35"/>
  <c r="G5" i="35"/>
  <c r="F37" i="47"/>
  <c r="G36" i="40" s="1"/>
  <c r="F37" i="41"/>
  <c r="G33" i="40" s="1"/>
  <c r="F37" i="24"/>
  <c r="F37" i="39"/>
  <c r="F37" i="38"/>
  <c r="F37" i="37"/>
  <c r="L46" i="40"/>
  <c r="L45" i="40"/>
  <c r="L44" i="40"/>
  <c r="L43" i="40"/>
  <c r="L42" i="40"/>
  <c r="D46" i="40"/>
  <c r="D45" i="40"/>
  <c r="D44" i="40"/>
  <c r="D43" i="40"/>
  <c r="D42" i="40"/>
  <c r="L37" i="40"/>
  <c r="L36" i="40"/>
  <c r="L35" i="40"/>
  <c r="L34" i="40"/>
  <c r="L33" i="40"/>
  <c r="D37" i="40"/>
  <c r="D36" i="40"/>
  <c r="D35" i="40"/>
  <c r="D34" i="40"/>
  <c r="D33" i="40"/>
  <c r="B32" i="21"/>
  <c r="B31" i="21"/>
  <c r="B30" i="21"/>
  <c r="B28" i="21"/>
  <c r="B27" i="21"/>
  <c r="B25" i="21"/>
  <c r="B24" i="21"/>
  <c r="N6" i="40"/>
  <c r="N5" i="40"/>
  <c r="F34" i="52"/>
  <c r="G34" i="52" s="1"/>
  <c r="F33" i="52"/>
  <c r="G33" i="52" s="1"/>
  <c r="F32" i="52"/>
  <c r="G32" i="52" s="1"/>
  <c r="F31" i="52"/>
  <c r="G31" i="52" s="1"/>
  <c r="F30" i="52"/>
  <c r="G30" i="52" s="1"/>
  <c r="F29" i="52"/>
  <c r="G29" i="52" s="1"/>
  <c r="F28" i="52"/>
  <c r="G28" i="52" s="1"/>
  <c r="G27" i="52"/>
  <c r="F27" i="52"/>
  <c r="F26" i="52"/>
  <c r="G26" i="52" s="1"/>
  <c r="F25" i="52"/>
  <c r="G25" i="52" s="1"/>
  <c r="F24" i="52"/>
  <c r="G24" i="52" s="1"/>
  <c r="F23" i="52"/>
  <c r="G23" i="52" s="1"/>
  <c r="F22" i="52"/>
  <c r="G22" i="52" s="1"/>
  <c r="F21" i="52"/>
  <c r="G21" i="52" s="1"/>
  <c r="F20" i="52"/>
  <c r="G20" i="52" s="1"/>
  <c r="F19" i="52"/>
  <c r="G19" i="52" s="1"/>
  <c r="F18" i="52"/>
  <c r="G18" i="52" s="1"/>
  <c r="F17" i="52"/>
  <c r="G17" i="52" s="1"/>
  <c r="F16" i="52"/>
  <c r="G16" i="52" s="1"/>
  <c r="F15" i="52"/>
  <c r="G15" i="52" s="1"/>
  <c r="F14" i="52"/>
  <c r="G14" i="52" s="1"/>
  <c r="F13" i="52"/>
  <c r="G13" i="52" s="1"/>
  <c r="F12" i="52"/>
  <c r="G12" i="52" s="1"/>
  <c r="F11" i="52"/>
  <c r="G11" i="52" s="1"/>
  <c r="F10" i="52"/>
  <c r="G10" i="52" s="1"/>
  <c r="F9" i="52"/>
  <c r="G9" i="52" s="1"/>
  <c r="F8" i="52"/>
  <c r="F38" i="52" s="1"/>
  <c r="P46" i="40" s="1"/>
  <c r="F7" i="52"/>
  <c r="G7" i="52" s="1"/>
  <c r="F6" i="52"/>
  <c r="G6" i="52" s="1"/>
  <c r="F5" i="52"/>
  <c r="F4" i="52"/>
  <c r="G4" i="52" s="1"/>
  <c r="F34" i="51"/>
  <c r="G34" i="51" s="1"/>
  <c r="F33" i="51"/>
  <c r="G33" i="51" s="1"/>
  <c r="F32" i="51"/>
  <c r="G32" i="51" s="1"/>
  <c r="G31" i="51"/>
  <c r="F31" i="51"/>
  <c r="F30" i="51"/>
  <c r="G30" i="51" s="1"/>
  <c r="F29" i="51"/>
  <c r="G29" i="51" s="1"/>
  <c r="F28" i="51"/>
  <c r="G28" i="51" s="1"/>
  <c r="F27" i="51"/>
  <c r="G27" i="51" s="1"/>
  <c r="F26" i="51"/>
  <c r="G26" i="51" s="1"/>
  <c r="F25" i="51"/>
  <c r="G25" i="51" s="1"/>
  <c r="F24" i="51"/>
  <c r="G24" i="51" s="1"/>
  <c r="F23" i="51"/>
  <c r="G23" i="51" s="1"/>
  <c r="F22" i="51"/>
  <c r="G22" i="51" s="1"/>
  <c r="F21" i="51"/>
  <c r="G21" i="51" s="1"/>
  <c r="F20" i="51"/>
  <c r="G20" i="51" s="1"/>
  <c r="G19" i="51"/>
  <c r="F19" i="51"/>
  <c r="F18" i="51"/>
  <c r="G18" i="51" s="1"/>
  <c r="F17" i="51"/>
  <c r="G17" i="51" s="1"/>
  <c r="F16" i="51"/>
  <c r="G16" i="51" s="1"/>
  <c r="F15" i="51"/>
  <c r="G15" i="51" s="1"/>
  <c r="F14" i="51"/>
  <c r="G14" i="51" s="1"/>
  <c r="F13" i="51"/>
  <c r="G13" i="51" s="1"/>
  <c r="F12" i="51"/>
  <c r="G12" i="51" s="1"/>
  <c r="F11" i="51"/>
  <c r="G11" i="51" s="1"/>
  <c r="F10" i="51"/>
  <c r="G10" i="51" s="1"/>
  <c r="F9" i="51"/>
  <c r="G9" i="51" s="1"/>
  <c r="F8" i="51"/>
  <c r="G7" i="51"/>
  <c r="F7" i="51"/>
  <c r="F6" i="51"/>
  <c r="G6" i="51" s="1"/>
  <c r="F5" i="51"/>
  <c r="F4" i="51"/>
  <c r="G4" i="51" s="1"/>
  <c r="F34" i="50"/>
  <c r="G34" i="50" s="1"/>
  <c r="F33" i="50"/>
  <c r="G33" i="50" s="1"/>
  <c r="G32" i="50"/>
  <c r="F32" i="50"/>
  <c r="F31" i="50"/>
  <c r="G31" i="50" s="1"/>
  <c r="F30" i="50"/>
  <c r="G30" i="50" s="1"/>
  <c r="F29" i="50"/>
  <c r="G29" i="50" s="1"/>
  <c r="F28" i="50"/>
  <c r="G28" i="50" s="1"/>
  <c r="F27" i="50"/>
  <c r="G27" i="50" s="1"/>
  <c r="F26" i="50"/>
  <c r="G26" i="50" s="1"/>
  <c r="F25" i="50"/>
  <c r="G25" i="50" s="1"/>
  <c r="F24" i="50"/>
  <c r="G24" i="50" s="1"/>
  <c r="F23" i="50"/>
  <c r="G23" i="50" s="1"/>
  <c r="F22" i="50"/>
  <c r="G22" i="50" s="1"/>
  <c r="F21" i="50"/>
  <c r="G21" i="50" s="1"/>
  <c r="F20" i="50"/>
  <c r="G20" i="50" s="1"/>
  <c r="F19" i="50"/>
  <c r="G19" i="50" s="1"/>
  <c r="F18" i="50"/>
  <c r="G18" i="50" s="1"/>
  <c r="F17" i="50"/>
  <c r="G17" i="50" s="1"/>
  <c r="F16" i="50"/>
  <c r="G16" i="50" s="1"/>
  <c r="F15" i="50"/>
  <c r="G15" i="50" s="1"/>
  <c r="F14" i="50"/>
  <c r="G14" i="50" s="1"/>
  <c r="F13" i="50"/>
  <c r="G13" i="50" s="1"/>
  <c r="F12" i="50"/>
  <c r="G12" i="50" s="1"/>
  <c r="F11" i="50"/>
  <c r="G11" i="50" s="1"/>
  <c r="F10" i="50"/>
  <c r="G10" i="50" s="1"/>
  <c r="F9" i="50"/>
  <c r="G9" i="50" s="1"/>
  <c r="F8" i="50"/>
  <c r="G8" i="50" s="1"/>
  <c r="F7" i="50"/>
  <c r="G7" i="50" s="1"/>
  <c r="F6" i="50"/>
  <c r="G6" i="50" s="1"/>
  <c r="F5" i="50"/>
  <c r="G4" i="50"/>
  <c r="F4" i="50"/>
  <c r="F34" i="49"/>
  <c r="G34" i="49" s="1"/>
  <c r="F33" i="49"/>
  <c r="G33" i="49" s="1"/>
  <c r="F32" i="49"/>
  <c r="G32" i="49" s="1"/>
  <c r="G31" i="49"/>
  <c r="F31" i="49"/>
  <c r="F30" i="49"/>
  <c r="G30" i="49" s="1"/>
  <c r="F29" i="49"/>
  <c r="G29" i="49" s="1"/>
  <c r="F28" i="49"/>
  <c r="G28" i="49" s="1"/>
  <c r="F27" i="49"/>
  <c r="G27" i="49" s="1"/>
  <c r="F26" i="49"/>
  <c r="G26" i="49" s="1"/>
  <c r="F25" i="49"/>
  <c r="G25" i="49" s="1"/>
  <c r="F24" i="49"/>
  <c r="G24" i="49" s="1"/>
  <c r="F23" i="49"/>
  <c r="G23" i="49" s="1"/>
  <c r="F22" i="49"/>
  <c r="G22" i="49" s="1"/>
  <c r="F21" i="49"/>
  <c r="G21" i="49" s="1"/>
  <c r="F20" i="49"/>
  <c r="G20" i="49" s="1"/>
  <c r="G19" i="49"/>
  <c r="F19" i="49"/>
  <c r="F18" i="49"/>
  <c r="G18" i="49" s="1"/>
  <c r="F17" i="49"/>
  <c r="G17" i="49" s="1"/>
  <c r="F16" i="49"/>
  <c r="G16" i="49" s="1"/>
  <c r="F15" i="49"/>
  <c r="G15" i="49" s="1"/>
  <c r="F14" i="49"/>
  <c r="G14" i="49" s="1"/>
  <c r="F13" i="49"/>
  <c r="G13" i="49" s="1"/>
  <c r="F12" i="49"/>
  <c r="G12" i="49" s="1"/>
  <c r="G11" i="49"/>
  <c r="F11" i="49"/>
  <c r="F10" i="49"/>
  <c r="G10" i="49" s="1"/>
  <c r="F9" i="49"/>
  <c r="G9" i="49" s="1"/>
  <c r="F8" i="49"/>
  <c r="F38" i="49" s="1"/>
  <c r="P43" i="40" s="1"/>
  <c r="F7" i="49"/>
  <c r="G7" i="49" s="1"/>
  <c r="F6" i="49"/>
  <c r="G6" i="49" s="1"/>
  <c r="F5" i="49"/>
  <c r="G5" i="49" s="1"/>
  <c r="F4" i="49"/>
  <c r="G4" i="49" s="1"/>
  <c r="F34" i="48"/>
  <c r="F33" i="48"/>
  <c r="F32" i="48"/>
  <c r="F31" i="48"/>
  <c r="F30" i="48"/>
  <c r="F29" i="48"/>
  <c r="F28" i="48"/>
  <c r="F27" i="48"/>
  <c r="F26" i="48"/>
  <c r="F25" i="48"/>
  <c r="F24" i="48"/>
  <c r="F23" i="48"/>
  <c r="F22" i="48"/>
  <c r="F21" i="48"/>
  <c r="F20" i="48"/>
  <c r="F19" i="48"/>
  <c r="F18" i="48"/>
  <c r="F17" i="48"/>
  <c r="F16" i="48"/>
  <c r="F15" i="48"/>
  <c r="F14" i="48"/>
  <c r="F13" i="48"/>
  <c r="F12" i="48"/>
  <c r="F11" i="48"/>
  <c r="F10" i="48"/>
  <c r="F9" i="48"/>
  <c r="F8" i="48"/>
  <c r="F7" i="48"/>
  <c r="F6" i="48"/>
  <c r="F5" i="48"/>
  <c r="F35" i="48" s="1"/>
  <c r="F4" i="48"/>
  <c r="G4" i="48" s="1"/>
  <c r="F34" i="47"/>
  <c r="F33" i="47"/>
  <c r="F32" i="47"/>
  <c r="F31" i="47"/>
  <c r="F30" i="47"/>
  <c r="F29" i="47"/>
  <c r="F28" i="47"/>
  <c r="F27" i="47"/>
  <c r="F26" i="47"/>
  <c r="F25" i="47"/>
  <c r="F24" i="47"/>
  <c r="F23" i="47"/>
  <c r="F22" i="47"/>
  <c r="F21" i="47"/>
  <c r="F20" i="47"/>
  <c r="F19" i="47"/>
  <c r="F18" i="47"/>
  <c r="F17" i="47"/>
  <c r="F16" i="47"/>
  <c r="F15" i="47"/>
  <c r="F14" i="47"/>
  <c r="F13" i="47"/>
  <c r="F12" i="47"/>
  <c r="F11" i="47"/>
  <c r="F10" i="47"/>
  <c r="F9" i="47"/>
  <c r="F8" i="47"/>
  <c r="F7" i="47"/>
  <c r="F6" i="47"/>
  <c r="F5" i="47"/>
  <c r="F4" i="47"/>
  <c r="G4" i="47" s="1"/>
  <c r="G86" i="46"/>
  <c r="G81" i="46"/>
  <c r="G76" i="46"/>
  <c r="G72" i="46"/>
  <c r="G67" i="46"/>
  <c r="G58" i="46"/>
  <c r="G51" i="46"/>
  <c r="G46" i="46"/>
  <c r="G41" i="46"/>
  <c r="G12" i="46"/>
  <c r="E24" i="45"/>
  <c r="D24" i="45"/>
  <c r="C24" i="45"/>
  <c r="E62" i="46" s="1"/>
  <c r="G62" i="46" s="1"/>
  <c r="B24" i="45"/>
  <c r="D62" i="46" s="1"/>
  <c r="G24" i="45"/>
  <c r="F34" i="44"/>
  <c r="G34" i="44" s="1"/>
  <c r="F33" i="44"/>
  <c r="G33" i="44" s="1"/>
  <c r="F32" i="44"/>
  <c r="G32" i="44" s="1"/>
  <c r="F31" i="44"/>
  <c r="G31" i="44" s="1"/>
  <c r="F30" i="44"/>
  <c r="G30" i="44" s="1"/>
  <c r="F29" i="44"/>
  <c r="G29" i="44" s="1"/>
  <c r="F28" i="44"/>
  <c r="G28" i="44" s="1"/>
  <c r="F27" i="44"/>
  <c r="G27" i="44" s="1"/>
  <c r="F26" i="44"/>
  <c r="G26" i="44" s="1"/>
  <c r="F25" i="44"/>
  <c r="G25" i="44" s="1"/>
  <c r="F24" i="44"/>
  <c r="G24" i="44" s="1"/>
  <c r="F23" i="44"/>
  <c r="G23" i="44" s="1"/>
  <c r="F22" i="44"/>
  <c r="G22" i="44" s="1"/>
  <c r="F21" i="44"/>
  <c r="G21" i="44" s="1"/>
  <c r="F20" i="44"/>
  <c r="G20" i="44" s="1"/>
  <c r="F19" i="44"/>
  <c r="G19" i="44" s="1"/>
  <c r="F18" i="44"/>
  <c r="G18" i="44" s="1"/>
  <c r="F17" i="44"/>
  <c r="G17" i="44" s="1"/>
  <c r="F16" i="44"/>
  <c r="G16" i="44" s="1"/>
  <c r="F15" i="44"/>
  <c r="G15" i="44" s="1"/>
  <c r="F14" i="44"/>
  <c r="G14" i="44" s="1"/>
  <c r="F13" i="44"/>
  <c r="G13" i="44" s="1"/>
  <c r="F12" i="44"/>
  <c r="G12" i="44" s="1"/>
  <c r="F11" i="44"/>
  <c r="G11" i="44" s="1"/>
  <c r="F10" i="44"/>
  <c r="G10" i="44" s="1"/>
  <c r="F9" i="44"/>
  <c r="G9" i="44" s="1"/>
  <c r="F8" i="44"/>
  <c r="G8" i="44" s="1"/>
  <c r="F7" i="44"/>
  <c r="F6" i="44"/>
  <c r="G6" i="44" s="1"/>
  <c r="F5" i="44"/>
  <c r="G5" i="44" s="1"/>
  <c r="F4" i="44"/>
  <c r="G4" i="44" s="1"/>
  <c r="F38" i="43"/>
  <c r="P35" i="40" s="1"/>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F8" i="43"/>
  <c r="F7" i="43"/>
  <c r="F6" i="43"/>
  <c r="F5" i="43"/>
  <c r="F37" i="43" s="1"/>
  <c r="G35" i="40" s="1"/>
  <c r="G4" i="43"/>
  <c r="F4" i="43"/>
  <c r="F34" i="42"/>
  <c r="F33" i="42"/>
  <c r="F32" i="42"/>
  <c r="F31" i="42"/>
  <c r="F30" i="42"/>
  <c r="F29" i="42"/>
  <c r="F28" i="42"/>
  <c r="F27" i="42"/>
  <c r="F26" i="42"/>
  <c r="F25" i="42"/>
  <c r="F24" i="42"/>
  <c r="F23" i="42"/>
  <c r="F22" i="42"/>
  <c r="F21" i="42"/>
  <c r="F20" i="42"/>
  <c r="F19" i="42"/>
  <c r="F18" i="42"/>
  <c r="F17" i="42"/>
  <c r="F16" i="42"/>
  <c r="F15" i="42"/>
  <c r="F14" i="42"/>
  <c r="F13" i="42"/>
  <c r="F12" i="42"/>
  <c r="F11" i="42"/>
  <c r="F10" i="42"/>
  <c r="F9" i="42"/>
  <c r="F8" i="42"/>
  <c r="F7" i="42"/>
  <c r="F6" i="42"/>
  <c r="F5" i="42"/>
  <c r="F4" i="42"/>
  <c r="G4" i="42" s="1"/>
  <c r="F34" i="41"/>
  <c r="F33" i="41"/>
  <c r="F32" i="41"/>
  <c r="F31" i="41"/>
  <c r="F30" i="41"/>
  <c r="F29" i="41"/>
  <c r="F28" i="41"/>
  <c r="F27" i="41"/>
  <c r="F26" i="41"/>
  <c r="F25" i="41"/>
  <c r="F24" i="41"/>
  <c r="F23" i="41"/>
  <c r="F22" i="41"/>
  <c r="F21" i="41"/>
  <c r="F20" i="41"/>
  <c r="F19" i="41"/>
  <c r="F18" i="41"/>
  <c r="F17" i="41"/>
  <c r="F16" i="41"/>
  <c r="F15" i="41"/>
  <c r="F14" i="41"/>
  <c r="F13" i="41"/>
  <c r="F12" i="41"/>
  <c r="F11" i="41"/>
  <c r="F10" i="41"/>
  <c r="F9" i="41"/>
  <c r="F8" i="41"/>
  <c r="F38" i="41" s="1"/>
  <c r="P33" i="40" s="1"/>
  <c r="F7" i="41"/>
  <c r="F6" i="41"/>
  <c r="F5" i="41"/>
  <c r="F4" i="41"/>
  <c r="G4" i="41" s="1"/>
  <c r="N4" i="40"/>
  <c r="B22" i="21"/>
  <c r="B21" i="21"/>
  <c r="B20" i="21"/>
  <c r="B18" i="21"/>
  <c r="B17" i="21"/>
  <c r="B15" i="21"/>
  <c r="B14" i="21"/>
  <c r="G86" i="14"/>
  <c r="G81" i="14"/>
  <c r="G76" i="14"/>
  <c r="G72" i="14"/>
  <c r="G67" i="14"/>
  <c r="G58" i="14"/>
  <c r="G51" i="14"/>
  <c r="G46" i="14"/>
  <c r="G41" i="14"/>
  <c r="C24" i="26"/>
  <c r="E62" i="14" s="1"/>
  <c r="G62" i="14" s="1"/>
  <c r="B24" i="26"/>
  <c r="G68" i="40" l="1"/>
  <c r="D62" i="14"/>
  <c r="G68" i="12"/>
  <c r="O88" i="46"/>
  <c r="B29" i="21"/>
  <c r="F35" i="41"/>
  <c r="F37" i="42"/>
  <c r="G34" i="40" s="1"/>
  <c r="F38" i="42"/>
  <c r="P34" i="40" s="1"/>
  <c r="F35" i="42"/>
  <c r="F35" i="47"/>
  <c r="F37" i="48"/>
  <c r="G37" i="40" s="1"/>
  <c r="F37" i="44"/>
  <c r="G42" i="40" s="1"/>
  <c r="F37" i="49"/>
  <c r="G43" i="40" s="1"/>
  <c r="F37" i="50"/>
  <c r="G44" i="40" s="1"/>
  <c r="F38" i="50"/>
  <c r="P44" i="40" s="1"/>
  <c r="F38" i="51"/>
  <c r="P45" i="40" s="1"/>
  <c r="F35" i="51"/>
  <c r="F37" i="51"/>
  <c r="G45" i="40" s="1"/>
  <c r="F37" i="52"/>
  <c r="G46" i="40" s="1"/>
  <c r="F35" i="52"/>
  <c r="D88" i="46"/>
  <c r="G8" i="52"/>
  <c r="G5" i="52"/>
  <c r="G35" i="52" s="1"/>
  <c r="G8" i="51"/>
  <c r="G5" i="51"/>
  <c r="G5" i="50"/>
  <c r="G35" i="50" s="1"/>
  <c r="F35" i="50"/>
  <c r="G8" i="49"/>
  <c r="G35" i="49" s="1"/>
  <c r="F35" i="49"/>
  <c r="F38" i="48"/>
  <c r="P37" i="40" s="1"/>
  <c r="G35" i="48"/>
  <c r="F38" i="47"/>
  <c r="P36" i="40" s="1"/>
  <c r="G35" i="47"/>
  <c r="F38" i="44"/>
  <c r="P42" i="40" s="1"/>
  <c r="F35" i="44"/>
  <c r="G7" i="44"/>
  <c r="G35" i="44" s="1"/>
  <c r="G35" i="43"/>
  <c r="F35" i="43"/>
  <c r="G35" i="41"/>
  <c r="L46" i="12"/>
  <c r="D46" i="12"/>
  <c r="L45" i="12"/>
  <c r="D45" i="12"/>
  <c r="L44" i="12"/>
  <c r="D44" i="12"/>
  <c r="L43" i="12"/>
  <c r="D43" i="12"/>
  <c r="L42" i="12"/>
  <c r="D42" i="12"/>
  <c r="G38" i="40" l="1"/>
  <c r="C21" i="46" s="1"/>
  <c r="E21" i="46" s="1"/>
  <c r="G35" i="42"/>
  <c r="P38" i="40"/>
  <c r="C26" i="46" s="1"/>
  <c r="E26" i="46" s="1"/>
  <c r="P47" i="40"/>
  <c r="C36" i="46" s="1"/>
  <c r="E36" i="46" s="1"/>
  <c r="G35" i="51"/>
  <c r="G47" i="40"/>
  <c r="C31" i="46" s="1"/>
  <c r="E31" i="46" s="1"/>
  <c r="L37" i="12"/>
  <c r="D37" i="12"/>
  <c r="L36" i="12"/>
  <c r="D36" i="12"/>
  <c r="L35" i="12"/>
  <c r="D35" i="12"/>
  <c r="L34" i="12"/>
  <c r="D34" i="12"/>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F7" i="39"/>
  <c r="F6" i="39"/>
  <c r="F5" i="39"/>
  <c r="F4" i="39"/>
  <c r="G4" i="39" s="1"/>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F8" i="38"/>
  <c r="F7" i="38"/>
  <c r="F6" i="38"/>
  <c r="F5" i="38"/>
  <c r="F4" i="38"/>
  <c r="G4" i="38" s="1"/>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9" i="37"/>
  <c r="F8" i="37"/>
  <c r="F7" i="37"/>
  <c r="F6" i="37"/>
  <c r="F5" i="37"/>
  <c r="F4" i="37"/>
  <c r="G4" i="37" s="1"/>
  <c r="F34" i="36"/>
  <c r="F33" i="36"/>
  <c r="F37" i="36" s="1"/>
  <c r="F32" i="36"/>
  <c r="F31" i="36"/>
  <c r="F30" i="36"/>
  <c r="F29" i="36"/>
  <c r="F28" i="36"/>
  <c r="F27" i="36"/>
  <c r="F26" i="36"/>
  <c r="F25" i="36"/>
  <c r="F24" i="36"/>
  <c r="F23" i="36"/>
  <c r="F22" i="36"/>
  <c r="F21" i="36"/>
  <c r="F20" i="36"/>
  <c r="F19" i="36"/>
  <c r="F18" i="36"/>
  <c r="F17" i="36"/>
  <c r="F16" i="36"/>
  <c r="F15" i="36"/>
  <c r="F14" i="36"/>
  <c r="F13" i="36"/>
  <c r="F12" i="36"/>
  <c r="F11" i="36"/>
  <c r="F10" i="36"/>
  <c r="F9" i="36"/>
  <c r="F8" i="36"/>
  <c r="F7" i="36"/>
  <c r="F6" i="36"/>
  <c r="F5" i="36"/>
  <c r="F4" i="36"/>
  <c r="G4" i="36" s="1"/>
  <c r="L33" i="12"/>
  <c r="D33" i="12"/>
  <c r="G4" i="35"/>
  <c r="F34" i="35"/>
  <c r="F33" i="35"/>
  <c r="F32" i="35"/>
  <c r="F31" i="35"/>
  <c r="F30" i="35"/>
  <c r="F29" i="35"/>
  <c r="F28" i="35"/>
  <c r="F27" i="35"/>
  <c r="F26" i="35"/>
  <c r="F25" i="35"/>
  <c r="F24" i="35"/>
  <c r="F23" i="35"/>
  <c r="F22" i="35"/>
  <c r="F21" i="35"/>
  <c r="F20" i="35"/>
  <c r="F19" i="35"/>
  <c r="F18" i="35"/>
  <c r="F17" i="35"/>
  <c r="F16" i="35"/>
  <c r="F15" i="35"/>
  <c r="F14" i="35"/>
  <c r="F13" i="35"/>
  <c r="F12" i="35"/>
  <c r="F11" i="35"/>
  <c r="F10" i="35"/>
  <c r="F9" i="35"/>
  <c r="F8" i="35"/>
  <c r="F7" i="35"/>
  <c r="F6" i="35"/>
  <c r="F5" i="35"/>
  <c r="F4" i="35"/>
  <c r="F34" i="34"/>
  <c r="G34" i="34" s="1"/>
  <c r="F33" i="34"/>
  <c r="G33" i="34" s="1"/>
  <c r="F32" i="34"/>
  <c r="G32" i="34" s="1"/>
  <c r="F31" i="34"/>
  <c r="G31" i="34" s="1"/>
  <c r="F30" i="34"/>
  <c r="G30" i="34" s="1"/>
  <c r="F29" i="34"/>
  <c r="G29" i="34" s="1"/>
  <c r="F28" i="34"/>
  <c r="G28" i="34" s="1"/>
  <c r="F27" i="34"/>
  <c r="G27" i="34" s="1"/>
  <c r="F26" i="34"/>
  <c r="G26" i="34" s="1"/>
  <c r="F25" i="34"/>
  <c r="G25" i="34" s="1"/>
  <c r="F24" i="34"/>
  <c r="G24" i="34" s="1"/>
  <c r="F23" i="34"/>
  <c r="G23" i="34" s="1"/>
  <c r="F22" i="34"/>
  <c r="G22" i="34" s="1"/>
  <c r="F21" i="34"/>
  <c r="G21" i="34" s="1"/>
  <c r="F20" i="34"/>
  <c r="G20" i="34" s="1"/>
  <c r="F19" i="34"/>
  <c r="G19" i="34" s="1"/>
  <c r="F18" i="34"/>
  <c r="G18" i="34" s="1"/>
  <c r="F17" i="34"/>
  <c r="G17" i="34" s="1"/>
  <c r="F16" i="34"/>
  <c r="G16" i="34" s="1"/>
  <c r="F15" i="34"/>
  <c r="G15" i="34" s="1"/>
  <c r="F14" i="34"/>
  <c r="G14" i="34" s="1"/>
  <c r="F13" i="34"/>
  <c r="G13" i="34" s="1"/>
  <c r="F12" i="34"/>
  <c r="G12" i="34" s="1"/>
  <c r="F11" i="34"/>
  <c r="G11" i="34" s="1"/>
  <c r="F10" i="34"/>
  <c r="G10" i="34" s="1"/>
  <c r="F9" i="34"/>
  <c r="G9" i="34" s="1"/>
  <c r="F8" i="34"/>
  <c r="F7" i="34"/>
  <c r="G7" i="34" s="1"/>
  <c r="F6" i="34"/>
  <c r="F5" i="34"/>
  <c r="F4" i="34"/>
  <c r="G4" i="34" s="1"/>
  <c r="F34" i="33"/>
  <c r="G34" i="33" s="1"/>
  <c r="F33" i="33"/>
  <c r="G33" i="33" s="1"/>
  <c r="F32" i="33"/>
  <c r="G32" i="33" s="1"/>
  <c r="F31" i="33"/>
  <c r="G31" i="33" s="1"/>
  <c r="F30" i="33"/>
  <c r="G30" i="33" s="1"/>
  <c r="F29" i="33"/>
  <c r="G29" i="33" s="1"/>
  <c r="F28" i="33"/>
  <c r="G28" i="33" s="1"/>
  <c r="F27" i="33"/>
  <c r="G27" i="33" s="1"/>
  <c r="F26" i="33"/>
  <c r="G26" i="33" s="1"/>
  <c r="F25" i="33"/>
  <c r="G25" i="33" s="1"/>
  <c r="F24" i="33"/>
  <c r="G24" i="33" s="1"/>
  <c r="F23" i="33"/>
  <c r="G23" i="33" s="1"/>
  <c r="F22" i="33"/>
  <c r="G22" i="33" s="1"/>
  <c r="F21" i="33"/>
  <c r="G21" i="33" s="1"/>
  <c r="F20" i="33"/>
  <c r="G20" i="33" s="1"/>
  <c r="F19" i="33"/>
  <c r="G19" i="33" s="1"/>
  <c r="F18" i="33"/>
  <c r="G18" i="33" s="1"/>
  <c r="F17" i="33"/>
  <c r="G17" i="33" s="1"/>
  <c r="F16" i="33"/>
  <c r="G16" i="33" s="1"/>
  <c r="F15" i="33"/>
  <c r="G15" i="33" s="1"/>
  <c r="F14" i="33"/>
  <c r="G14" i="33" s="1"/>
  <c r="F13" i="33"/>
  <c r="G13" i="33" s="1"/>
  <c r="F12" i="33"/>
  <c r="G12" i="33" s="1"/>
  <c r="F11" i="33"/>
  <c r="G11" i="33" s="1"/>
  <c r="F10" i="33"/>
  <c r="G10" i="33" s="1"/>
  <c r="F9" i="33"/>
  <c r="G9" i="33" s="1"/>
  <c r="F8" i="33"/>
  <c r="G8" i="33" s="1"/>
  <c r="F7" i="33"/>
  <c r="G7" i="33" s="1"/>
  <c r="F6" i="33"/>
  <c r="F5" i="33"/>
  <c r="F4" i="33"/>
  <c r="G4" i="33" s="1"/>
  <c r="F34" i="32"/>
  <c r="G34" i="32" s="1"/>
  <c r="F33" i="32"/>
  <c r="G33" i="32" s="1"/>
  <c r="F32" i="32"/>
  <c r="G32" i="32" s="1"/>
  <c r="F31" i="32"/>
  <c r="G31" i="32" s="1"/>
  <c r="F30" i="32"/>
  <c r="G30" i="32" s="1"/>
  <c r="F29" i="32"/>
  <c r="G29" i="32" s="1"/>
  <c r="F28" i="32"/>
  <c r="G28" i="32" s="1"/>
  <c r="F27" i="32"/>
  <c r="G27" i="32" s="1"/>
  <c r="F26" i="32"/>
  <c r="G26" i="32" s="1"/>
  <c r="F25" i="32"/>
  <c r="G25" i="32" s="1"/>
  <c r="F24" i="32"/>
  <c r="G24" i="32" s="1"/>
  <c r="F23" i="32"/>
  <c r="G23" i="32" s="1"/>
  <c r="F22" i="32"/>
  <c r="G22" i="32" s="1"/>
  <c r="F21" i="32"/>
  <c r="G21" i="32" s="1"/>
  <c r="F20" i="32"/>
  <c r="G20" i="32" s="1"/>
  <c r="F19" i="32"/>
  <c r="G19" i="32" s="1"/>
  <c r="F18" i="32"/>
  <c r="G18" i="32" s="1"/>
  <c r="F17" i="32"/>
  <c r="G17" i="32" s="1"/>
  <c r="F16" i="32"/>
  <c r="G16" i="32" s="1"/>
  <c r="F15" i="32"/>
  <c r="G15" i="32" s="1"/>
  <c r="F14" i="32"/>
  <c r="G14" i="32" s="1"/>
  <c r="F13" i="32"/>
  <c r="G13" i="32" s="1"/>
  <c r="F12" i="32"/>
  <c r="G12" i="32" s="1"/>
  <c r="F11" i="32"/>
  <c r="G11" i="32" s="1"/>
  <c r="F10" i="32"/>
  <c r="G10" i="32" s="1"/>
  <c r="F9" i="32"/>
  <c r="G9" i="32" s="1"/>
  <c r="F8" i="32"/>
  <c r="G8" i="32" s="1"/>
  <c r="F7" i="32"/>
  <c r="G7" i="32" s="1"/>
  <c r="F6" i="32"/>
  <c r="F5" i="32"/>
  <c r="F4" i="32"/>
  <c r="G4" i="32" s="1"/>
  <c r="F34" i="31"/>
  <c r="G34" i="31" s="1"/>
  <c r="F33" i="31"/>
  <c r="G33" i="31" s="1"/>
  <c r="F32" i="31"/>
  <c r="G32" i="31" s="1"/>
  <c r="F31" i="31"/>
  <c r="G31" i="31" s="1"/>
  <c r="F30" i="31"/>
  <c r="G30" i="31" s="1"/>
  <c r="F29" i="31"/>
  <c r="G29" i="31" s="1"/>
  <c r="F28" i="31"/>
  <c r="G28" i="31" s="1"/>
  <c r="F27" i="31"/>
  <c r="G27" i="31" s="1"/>
  <c r="F26" i="31"/>
  <c r="G26" i="31" s="1"/>
  <c r="F25" i="31"/>
  <c r="G25" i="31" s="1"/>
  <c r="F24" i="31"/>
  <c r="G24" i="31" s="1"/>
  <c r="F23" i="31"/>
  <c r="G23" i="31" s="1"/>
  <c r="F22" i="31"/>
  <c r="G22" i="31" s="1"/>
  <c r="F21" i="31"/>
  <c r="G21" i="31" s="1"/>
  <c r="F20" i="31"/>
  <c r="G20" i="31" s="1"/>
  <c r="F19" i="31"/>
  <c r="G19" i="31" s="1"/>
  <c r="F18" i="31"/>
  <c r="G18" i="31" s="1"/>
  <c r="F17" i="31"/>
  <c r="G17" i="31" s="1"/>
  <c r="F16" i="31"/>
  <c r="G16" i="31" s="1"/>
  <c r="F15" i="31"/>
  <c r="G15" i="31" s="1"/>
  <c r="F14" i="31"/>
  <c r="G14" i="31" s="1"/>
  <c r="F13" i="31"/>
  <c r="G13" i="31" s="1"/>
  <c r="F12" i="31"/>
  <c r="G12" i="31" s="1"/>
  <c r="F11" i="31"/>
  <c r="G11" i="31" s="1"/>
  <c r="F10" i="31"/>
  <c r="G10" i="31" s="1"/>
  <c r="F9" i="31"/>
  <c r="G9" i="31" s="1"/>
  <c r="F8" i="31"/>
  <c r="F7" i="31"/>
  <c r="G7" i="31" s="1"/>
  <c r="F6" i="31"/>
  <c r="F5" i="31"/>
  <c r="F4" i="31"/>
  <c r="G4" i="31" s="1"/>
  <c r="E24" i="26"/>
  <c r="D24" i="26"/>
  <c r="G12" i="14"/>
  <c r="F37" i="34" l="1"/>
  <c r="F38" i="34"/>
  <c r="G45" i="12"/>
  <c r="G44" i="12"/>
  <c r="F37" i="35"/>
  <c r="G33" i="12" s="1"/>
  <c r="G33" i="35"/>
  <c r="G34" i="12"/>
  <c r="G26" i="46"/>
  <c r="G21" i="46"/>
  <c r="G36" i="46"/>
  <c r="B26" i="21"/>
  <c r="O53" i="46"/>
  <c r="G27" i="40"/>
  <c r="G31" i="46"/>
  <c r="G6" i="34"/>
  <c r="P45" i="12"/>
  <c r="G6" i="32"/>
  <c r="P44" i="12"/>
  <c r="F35" i="31"/>
  <c r="G43" i="12" s="1"/>
  <c r="G6" i="31"/>
  <c r="P43" i="12"/>
  <c r="G37" i="12"/>
  <c r="F38" i="39"/>
  <c r="F38" i="38"/>
  <c r="G35" i="12"/>
  <c r="F38" i="37"/>
  <c r="F38" i="36"/>
  <c r="P34" i="12" s="1"/>
  <c r="F38" i="35"/>
  <c r="P33" i="12" s="1"/>
  <c r="F35" i="36"/>
  <c r="G8" i="31"/>
  <c r="F35" i="32"/>
  <c r="F35" i="34"/>
  <c r="P37" i="12"/>
  <c r="F35" i="39"/>
  <c r="G35" i="38"/>
  <c r="F35" i="38"/>
  <c r="G36" i="12"/>
  <c r="P35" i="12"/>
  <c r="F35" i="37"/>
  <c r="G35" i="36"/>
  <c r="F35" i="35"/>
  <c r="G8" i="34"/>
  <c r="G5" i="34"/>
  <c r="G5" i="33"/>
  <c r="G6" i="33"/>
  <c r="F35" i="33"/>
  <c r="G5" i="32"/>
  <c r="G5" i="31"/>
  <c r="C39" i="21"/>
  <c r="B39" i="21"/>
  <c r="B38" i="21"/>
  <c r="B37" i="21"/>
  <c r="A35" i="21"/>
  <c r="F6" i="24"/>
  <c r="F7" i="24"/>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5" i="24"/>
  <c r="P46" i="12" l="1"/>
  <c r="G46" i="12"/>
  <c r="G35" i="32"/>
  <c r="G35" i="31"/>
  <c r="D53" i="46"/>
  <c r="D91" i="46" s="1"/>
  <c r="F24" i="13" s="1"/>
  <c r="F38" i="24"/>
  <c r="P36" i="12"/>
  <c r="P38" i="12" s="1"/>
  <c r="C26" i="14" s="1"/>
  <c r="E26" i="14" s="1"/>
  <c r="G35" i="35"/>
  <c r="G38" i="12"/>
  <c r="C21" i="14" s="1"/>
  <c r="E21" i="14" s="1"/>
  <c r="G35" i="39"/>
  <c r="G35" i="37"/>
  <c r="G35" i="34"/>
  <c r="G35" i="33"/>
  <c r="G24" i="26"/>
  <c r="G6" i="24"/>
  <c r="G7" i="24"/>
  <c r="G11" i="24"/>
  <c r="G12" i="24"/>
  <c r="G13" i="24"/>
  <c r="G14" i="24"/>
  <c r="G15" i="24"/>
  <c r="G19" i="24"/>
  <c r="G20" i="24"/>
  <c r="G21" i="24"/>
  <c r="G22" i="24"/>
  <c r="G23" i="24"/>
  <c r="G27" i="24"/>
  <c r="G28" i="24"/>
  <c r="G29" i="24"/>
  <c r="G30" i="24"/>
  <c r="G31" i="24"/>
  <c r="G8" i="24"/>
  <c r="G9" i="24"/>
  <c r="G10" i="24"/>
  <c r="G16" i="24"/>
  <c r="G17" i="24"/>
  <c r="G18" i="24"/>
  <c r="G24" i="24"/>
  <c r="G25" i="24"/>
  <c r="G26" i="24"/>
  <c r="G32" i="24"/>
  <c r="G33" i="24"/>
  <c r="G34" i="24"/>
  <c r="G4" i="24"/>
  <c r="F4" i="24"/>
  <c r="Z29" i="22"/>
  <c r="K29" i="22"/>
  <c r="K41" i="22"/>
  <c r="K22" i="22"/>
  <c r="B7" i="21" l="1"/>
  <c r="B8" i="21" s="1"/>
  <c r="O88" i="14"/>
  <c r="B19" i="21"/>
  <c r="D88" i="14"/>
  <c r="G42" i="12"/>
  <c r="G47" i="12" s="1"/>
  <c r="G5" i="24"/>
  <c r="G35" i="24" s="1"/>
  <c r="F35" i="24"/>
  <c r="P42" i="12" s="1"/>
  <c r="P47" i="12" s="1"/>
  <c r="C36" i="14" s="1"/>
  <c r="E36" i="14" s="1"/>
  <c r="G36" i="14" l="1"/>
  <c r="G26" i="14"/>
  <c r="C31" i="14"/>
  <c r="G27" i="12"/>
  <c r="N4" i="12"/>
  <c r="N6" i="12"/>
  <c r="N5" i="12"/>
  <c r="B16" i="21" l="1"/>
  <c r="B33" i="21" s="1"/>
  <c r="E31" i="14"/>
  <c r="O53" i="14"/>
  <c r="G31" i="14"/>
  <c r="F4" i="14"/>
  <c r="G21" i="14" l="1"/>
  <c r="D53" i="14" s="1"/>
  <c r="D91" i="14" l="1"/>
  <c r="F31" i="1"/>
  <c r="C22" i="9"/>
  <c r="C24" i="13" l="1"/>
  <c r="D26" i="13" s="1"/>
  <c r="B5" i="21"/>
  <c r="D4" i="2"/>
  <c r="C22" i="2"/>
  <c r="B6" i="21" l="1"/>
  <c r="B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tc={BAD139D6-377B-4765-827F-A34DF1AFD6E9}</author>
  </authors>
  <commentList>
    <comment ref="C4" authorId="0" shapeId="0" xr:uid="{BAD139D6-377B-4765-827F-A34DF1AFD6E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申請書に入力した内容が自動で入力されます</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tc={E6C37B5D-551F-4A6F-BEDD-7038C3A03EF3}</author>
  </authors>
  <commentList>
    <comment ref="C4" authorId="0" shapeId="0" xr:uid="{E6C37B5D-551F-4A6F-BEDD-7038C3A03EF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申請書に入力した内容が自動で入力されます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tc={514CE504-A186-42E4-876C-7B545446A0E7}</author>
    <author>tc={57034E01-FE59-48E2-8AC3-D65DA935FF63}</author>
  </authors>
  <commentList>
    <comment ref="C6" authorId="0" shapeId="0" xr:uid="{514CE504-A186-42E4-876C-7B545446A0E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計画書に記載する情報</t>
      </text>
    </comment>
    <comment ref="C7" authorId="1" shapeId="0" xr:uid="{57034E01-FE59-48E2-8AC3-D65DA935FF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事業計画書に必要な情報</t>
      </text>
    </comment>
  </commentList>
</comments>
</file>

<file path=xl/sharedStrings.xml><?xml version="1.0" encoding="utf-8"?>
<sst xmlns="http://schemas.openxmlformats.org/spreadsheetml/2006/main" count="1262" uniqueCount="492">
  <si>
    <t>都道府県知事、指定都市市長、中核市市長　様</t>
    <rPh sb="0" eb="4">
      <t>トドウフケン</t>
    </rPh>
    <rPh sb="4" eb="6">
      <t>チジ</t>
    </rPh>
    <rPh sb="7" eb="9">
      <t>シテイ</t>
    </rPh>
    <rPh sb="9" eb="11">
      <t>トシ</t>
    </rPh>
    <rPh sb="11" eb="13">
      <t>シチョウ</t>
    </rPh>
    <rPh sb="14" eb="17">
      <t>チュウカクシ</t>
    </rPh>
    <rPh sb="17" eb="19">
      <t>シチョウ</t>
    </rPh>
    <rPh sb="20" eb="21">
      <t>サマ</t>
    </rPh>
    <phoneticPr fontId="2"/>
  </si>
  <si>
    <t>訪問介護等サービス提供体制確保支援事業補助金　交付申請書</t>
    <rPh sb="0" eb="4">
      <t>ホウモンカイゴ</t>
    </rPh>
    <rPh sb="4" eb="5">
      <t>トウ</t>
    </rPh>
    <rPh sb="9" eb="11">
      <t>テイキョウ</t>
    </rPh>
    <rPh sb="11" eb="13">
      <t>タイセイ</t>
    </rPh>
    <rPh sb="13" eb="15">
      <t>カクホ</t>
    </rPh>
    <rPh sb="15" eb="17">
      <t>シエン</t>
    </rPh>
    <rPh sb="17" eb="19">
      <t>ジギョウ</t>
    </rPh>
    <rPh sb="19" eb="22">
      <t>ホジョキン</t>
    </rPh>
    <rPh sb="23" eb="25">
      <t>コウフ</t>
    </rPh>
    <rPh sb="25" eb="28">
      <t>シンセイショ</t>
    </rPh>
    <phoneticPr fontId="2"/>
  </si>
  <si>
    <t>標記の補助金について、関係書類を添えて次のとおり申請します。</t>
    <rPh sb="0" eb="2">
      <t>ヒョウキ</t>
    </rPh>
    <rPh sb="3" eb="6">
      <t>ホジョキン</t>
    </rPh>
    <rPh sb="11" eb="13">
      <t>カンケイ</t>
    </rPh>
    <rPh sb="13" eb="15">
      <t>ショルイ</t>
    </rPh>
    <rPh sb="16" eb="17">
      <t>ソ</t>
    </rPh>
    <rPh sb="19" eb="20">
      <t>ツギ</t>
    </rPh>
    <rPh sb="24" eb="26">
      <t>シンセイ</t>
    </rPh>
    <phoneticPr fontId="2"/>
  </si>
  <si>
    <t>キャリアアップの仕組みづくりや研修体制の構築</t>
    <phoneticPr fontId="2"/>
  </si>
  <si>
    <t>対象経費
支出予定額</t>
    <rPh sb="0" eb="2">
      <t>タイショウ</t>
    </rPh>
    <rPh sb="2" eb="4">
      <t>ケイヒ</t>
    </rPh>
    <rPh sb="5" eb="7">
      <t>シシュツ</t>
    </rPh>
    <rPh sb="7" eb="9">
      <t>ヨテイ</t>
    </rPh>
    <rPh sb="9" eb="10">
      <t>ガク</t>
    </rPh>
    <phoneticPr fontId="2"/>
  </si>
  <si>
    <t>基準額</t>
  </si>
  <si>
    <t>補助額</t>
    <phoneticPr fontId="2"/>
  </si>
  <si>
    <t>経営改善のための外部委託・臨時職員雇用</t>
    <rPh sb="0" eb="2">
      <t>ケイエイ</t>
    </rPh>
    <rPh sb="2" eb="4">
      <t>カイゼン</t>
    </rPh>
    <rPh sb="8" eb="10">
      <t>ガイブ</t>
    </rPh>
    <rPh sb="10" eb="12">
      <t>イタク</t>
    </rPh>
    <rPh sb="13" eb="15">
      <t>リンジ</t>
    </rPh>
    <rPh sb="15" eb="17">
      <t>ショクイン</t>
    </rPh>
    <rPh sb="17" eb="19">
      <t>コヨウ</t>
    </rPh>
    <phoneticPr fontId="2"/>
  </si>
  <si>
    <t>登録ヘルパー等の常勤化の促進</t>
  </si>
  <si>
    <t>補助金交付申請額</t>
    <rPh sb="0" eb="3">
      <t>ホジョキン</t>
    </rPh>
    <rPh sb="3" eb="5">
      <t>コウフ</t>
    </rPh>
    <rPh sb="5" eb="7">
      <t>シンセイ</t>
    </rPh>
    <rPh sb="7" eb="8">
      <t>ガク</t>
    </rPh>
    <phoneticPr fontId="2"/>
  </si>
  <si>
    <t>添付書類（申請する事業ごとに提出）</t>
    <rPh sb="0" eb="2">
      <t>テンプ</t>
    </rPh>
    <rPh sb="2" eb="4">
      <t>ショルイ</t>
    </rPh>
    <rPh sb="5" eb="7">
      <t>シンセイ</t>
    </rPh>
    <rPh sb="9" eb="11">
      <t>ジギョウ</t>
    </rPh>
    <rPh sb="14" eb="16">
      <t>テイシュツ</t>
    </rPh>
    <phoneticPr fontId="2"/>
  </si>
  <si>
    <t>区分ごとに支出予定額（数字のみ入力）と積算の内訳を記入してください。</t>
    <rPh sb="0" eb="2">
      <t>クブン</t>
    </rPh>
    <rPh sb="5" eb="7">
      <t>シシュツ</t>
    </rPh>
    <rPh sb="7" eb="10">
      <t>ヨテイガク</t>
    </rPh>
    <rPh sb="11" eb="13">
      <t>スウジ</t>
    </rPh>
    <rPh sb="15" eb="17">
      <t>ニュウリョク</t>
    </rPh>
    <rPh sb="19" eb="21">
      <t>セキサン</t>
    </rPh>
    <rPh sb="22" eb="24">
      <t>ウチワケ</t>
    </rPh>
    <rPh sb="25" eb="27">
      <t>キニュウ</t>
    </rPh>
    <phoneticPr fontId="2"/>
  </si>
  <si>
    <t>区分</t>
    <rPh sb="0" eb="2">
      <t>クブン</t>
    </rPh>
    <phoneticPr fontId="2"/>
  </si>
  <si>
    <t>支出予定額</t>
    <rPh sb="0" eb="2">
      <t>シシュツ</t>
    </rPh>
    <rPh sb="2" eb="5">
      <t>ヨテイガク</t>
    </rPh>
    <phoneticPr fontId="2"/>
  </si>
  <si>
    <t>積算内訳</t>
    <rPh sb="0" eb="2">
      <t>セキサン</t>
    </rPh>
    <rPh sb="2" eb="4">
      <t>ウチワケ</t>
    </rPh>
    <phoneticPr fontId="2"/>
  </si>
  <si>
    <t>合計（自動計算）</t>
    <rPh sb="0" eb="2">
      <t>ゴウケイ</t>
    </rPh>
    <rPh sb="3" eb="5">
      <t>ジドウ</t>
    </rPh>
    <rPh sb="5" eb="7">
      <t>ケイサン</t>
    </rPh>
    <phoneticPr fontId="2"/>
  </si>
  <si>
    <t>別紙２</t>
    <rPh sb="0" eb="2">
      <t>ベッシ</t>
    </rPh>
    <phoneticPr fontId="2"/>
  </si>
  <si>
    <t>訪問介護等サービス提供体制確保支援事業補助金　事業計画書</t>
    <rPh sb="23" eb="25">
      <t>ジギョウ</t>
    </rPh>
    <rPh sb="25" eb="28">
      <t>ケイカクショ</t>
    </rPh>
    <phoneticPr fontId="2"/>
  </si>
  <si>
    <t>事業者名</t>
    <rPh sb="0" eb="3">
      <t>ジギョウシャ</t>
    </rPh>
    <rPh sb="3" eb="4">
      <t>メイ</t>
    </rPh>
    <phoneticPr fontId="3"/>
  </si>
  <si>
    <t>対象事業（ドロップダウンリストから選択）</t>
    <rPh sb="0" eb="2">
      <t>タイショウ</t>
    </rPh>
    <rPh sb="2" eb="4">
      <t>ジギョウ</t>
    </rPh>
    <rPh sb="17" eb="19">
      <t>センタク</t>
    </rPh>
    <phoneticPr fontId="3"/>
  </si>
  <si>
    <t>※実施する事業ごとに１枚作成してください。</t>
    <rPh sb="1" eb="3">
      <t>ジッシ</t>
    </rPh>
    <rPh sb="5" eb="7">
      <t>ジギョウ</t>
    </rPh>
    <rPh sb="11" eb="12">
      <t>マイ</t>
    </rPh>
    <rPh sb="12" eb="14">
      <t>サクセイ</t>
    </rPh>
    <phoneticPr fontId="2"/>
  </si>
  <si>
    <t>ヘルパーステーション○○</t>
    <phoneticPr fontId="2"/>
  </si>
  <si>
    <t>中山間・離島等地域における採用活動</t>
    <phoneticPr fontId="2"/>
  </si>
  <si>
    <t>経験年数が短いヘルパーへの同行</t>
    <phoneticPr fontId="2"/>
  </si>
  <si>
    <t>登録ヘルパー等の常勤化の促進</t>
    <phoneticPr fontId="2"/>
  </si>
  <si>
    <t>小規模事業所等の協働化・大規模化の取組</t>
    <phoneticPr fontId="2"/>
  </si>
  <si>
    <t>介護人材・利用者確保のための広報活動</t>
    <phoneticPr fontId="2"/>
  </si>
  <si>
    <t>申請書にチェックする「中山間地域等」とは、「厚生労働大臣が定める中山間地域等の地域（平成21年厚労告第83号）」第一条に該当する下記の地域を指す</t>
    <rPh sb="0" eb="3">
      <t>シンセイショ</t>
    </rPh>
    <rPh sb="11" eb="12">
      <t>チュウ</t>
    </rPh>
    <rPh sb="12" eb="14">
      <t>サンカン</t>
    </rPh>
    <rPh sb="14" eb="16">
      <t>チイキ</t>
    </rPh>
    <rPh sb="16" eb="17">
      <t>トウ</t>
    </rPh>
    <rPh sb="22" eb="24">
      <t>コウセイ</t>
    </rPh>
    <rPh sb="24" eb="26">
      <t>ロウドウ</t>
    </rPh>
    <rPh sb="26" eb="28">
      <t>ダイジン</t>
    </rPh>
    <rPh sb="29" eb="30">
      <t>サダ</t>
    </rPh>
    <rPh sb="32" eb="35">
      <t>チュウサンカン</t>
    </rPh>
    <rPh sb="35" eb="37">
      <t>チイキ</t>
    </rPh>
    <rPh sb="37" eb="38">
      <t>トウ</t>
    </rPh>
    <rPh sb="39" eb="41">
      <t>チイキ</t>
    </rPh>
    <rPh sb="42" eb="44">
      <t>ヘイセイ</t>
    </rPh>
    <rPh sb="46" eb="47">
      <t>ネン</t>
    </rPh>
    <rPh sb="47" eb="49">
      <t>コウロウ</t>
    </rPh>
    <rPh sb="49" eb="50">
      <t>コク</t>
    </rPh>
    <rPh sb="50" eb="51">
      <t>ダイ</t>
    </rPh>
    <rPh sb="53" eb="54">
      <t>ゴウ</t>
    </rPh>
    <rPh sb="56" eb="57">
      <t>ダイ</t>
    </rPh>
    <rPh sb="57" eb="59">
      <t>イチジョウ</t>
    </rPh>
    <rPh sb="60" eb="62">
      <t>ガイトウ</t>
    </rPh>
    <rPh sb="64" eb="66">
      <t>カキ</t>
    </rPh>
    <rPh sb="67" eb="69">
      <t>チイキ</t>
    </rPh>
    <rPh sb="70" eb="71">
      <t>サ</t>
    </rPh>
    <phoneticPr fontId="2"/>
  </si>
  <si>
    <t>チェック対象地域</t>
    <rPh sb="4" eb="6">
      <t>タイショウ</t>
    </rPh>
    <rPh sb="6" eb="8">
      <t>チイキ</t>
    </rPh>
    <phoneticPr fontId="2"/>
  </si>
  <si>
    <t>①</t>
    <phoneticPr fontId="2"/>
  </si>
  <si>
    <t>豪雪地帯対策特別措置法(昭和三十七年法律第七十三号)第二条第一項の規定により指定された豪雪地帯及び同条第二項の規定により指定された特別豪雪地帯</t>
  </si>
  <si>
    <t>②</t>
    <phoneticPr fontId="2"/>
  </si>
  <si>
    <t>辺地に係る公共的施設の総合整備のための財政上の特別措置等に関する法律(昭和三十七年法律第八十八号)第二条第一項に規定する辺地</t>
    <phoneticPr fontId="2"/>
  </si>
  <si>
    <t>③</t>
    <phoneticPr fontId="2"/>
  </si>
  <si>
    <t>半島振興法(昭和六十年法律第六十三号)第二条第一項の規定により指定された半島振興対策実施地域</t>
    <phoneticPr fontId="2"/>
  </si>
  <si>
    <t>④</t>
    <phoneticPr fontId="2"/>
  </si>
  <si>
    <t>特定農山村地域における農林業等の活性化のための基盤整備の促進に関する法律(平成五年法律第七十二号)第二条第一項に規定する特定農山村地域</t>
    <phoneticPr fontId="2"/>
  </si>
  <si>
    <t>⑤</t>
    <phoneticPr fontId="2"/>
  </si>
  <si>
    <t>過疎地域の持続的発展の支援に関する特別措置法(令和三年法律第十九号)第二条第二項の規定により公示された過疎地域</t>
    <phoneticPr fontId="2"/>
  </si>
  <si>
    <t>上記から除く地域</t>
    <rPh sb="0" eb="2">
      <t>ジョウキ</t>
    </rPh>
    <rPh sb="4" eb="5">
      <t>ノゾ</t>
    </rPh>
    <rPh sb="6" eb="8">
      <t>チイキ</t>
    </rPh>
    <phoneticPr fontId="2"/>
  </si>
  <si>
    <t>沖縄振興特別措置法(平成十四年法律第十四号)第三条第三号に規定する離島</t>
    <phoneticPr fontId="2"/>
  </si>
  <si>
    <t>①②⑤のうち、厚生労働大臣が別に定めるもの</t>
    <phoneticPr fontId="2"/>
  </si>
  <si>
    <t>（別紙１ー１－２）</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</si>
  <si>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</si>
  <si>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</si>
  <si>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</si>
  <si>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</si>
  <si>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</si>
  <si>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</si>
  <si>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</si>
  <si>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</si>
  <si>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</si>
  <si>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</si>
  <si>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</si>
  <si>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</si>
  <si>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</si>
  <si>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</si>
  <si>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</si>
  <si>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</si>
  <si>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</si>
  <si>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</si>
  <si>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</si>
  <si>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21"/>
  </si>
  <si>
    <t>１　定期巡回の指定を受けていない</t>
  </si>
  <si>
    <t>１　なし</t>
  </si>
  <si>
    <t>２　定期巡回の指定を受けている</t>
  </si>
  <si>
    <t>２　あり</t>
  </si>
  <si>
    <t>３　定期巡回の整備計画がある</t>
  </si>
  <si>
    <t>高齢者虐待防止措置実施の有無</t>
    <phoneticPr fontId="3"/>
  </si>
  <si>
    <t>１ 減算型</t>
    <phoneticPr fontId="3"/>
  </si>
  <si>
    <t>２ 基準型</t>
    <phoneticPr fontId="3"/>
  </si>
  <si>
    <t>特定事業所加算（Ⅴ以外）</t>
    <rPh sb="0" eb="2">
      <t>トクテイ</t>
    </rPh>
    <rPh sb="2" eb="5">
      <t>ジギョウショ</t>
    </rPh>
    <rPh sb="5" eb="7">
      <t>カサン</t>
    </rPh>
    <rPh sb="9" eb="11">
      <t>イガイ</t>
    </rPh>
    <phoneticPr fontId="21"/>
  </si>
  <si>
    <t>１ なし</t>
    <phoneticPr fontId="3"/>
  </si>
  <si>
    <t>２ 加算Ⅰ</t>
    <phoneticPr fontId="3"/>
  </si>
  <si>
    <t>３ 加算Ⅱ</t>
    <phoneticPr fontId="3"/>
  </si>
  <si>
    <t>４ 加算Ⅲ</t>
    <phoneticPr fontId="3"/>
  </si>
  <si>
    <t>５ 加算Ⅳ</t>
    <phoneticPr fontId="3"/>
  </si>
  <si>
    <t>特定事業所加算Ⅴ</t>
    <rPh sb="0" eb="2">
      <t>トクテイ</t>
    </rPh>
    <rPh sb="2" eb="5">
      <t>ジギョウショ</t>
    </rPh>
    <rPh sb="5" eb="7">
      <t>カサン</t>
    </rPh>
    <phoneticPr fontId="21"/>
  </si>
  <si>
    <t>２ あり</t>
    <phoneticPr fontId="3"/>
  </si>
  <si>
    <t>共生型サービスの提供
（居宅介護事業所）</t>
    <rPh sb="0" eb="3">
      <t>キョウセイガタ</t>
    </rPh>
    <rPh sb="8" eb="10">
      <t>テイキョウ</t>
    </rPh>
    <rPh sb="16" eb="19">
      <t>ジギョウショ</t>
    </rPh>
    <phoneticPr fontId="3"/>
  </si>
  <si>
    <t>１　身体介護</t>
  </si>
  <si>
    <t>共生型サービスの提供
（重度訪問介護事業所）</t>
    <rPh sb="0" eb="3">
      <t>キョウセイガタ</t>
    </rPh>
    <rPh sb="8" eb="10">
      <t>テイキョウ</t>
    </rPh>
    <rPh sb="18" eb="21">
      <t>ジギョウショ</t>
    </rPh>
    <phoneticPr fontId="3"/>
  </si>
  <si>
    <t>訪問介護</t>
  </si>
  <si>
    <t>２　生活援助</t>
  </si>
  <si>
    <t>３　通院等乗降介助</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</si>
  <si>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</si>
  <si>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１　非該当</t>
    <phoneticPr fontId="3"/>
  </si>
  <si>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</si>
  <si>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</si>
  <si>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</si>
  <si>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特別地域加算</t>
    <phoneticPr fontId="2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</si>
  <si>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</si>
  <si>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1"/>
  </si>
  <si>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</si>
  <si>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</si>
  <si>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介護職員等処遇改善加算</t>
    <phoneticPr fontId="21"/>
  </si>
  <si>
    <t>７ 加算Ⅰ</t>
    <phoneticPr fontId="3"/>
  </si>
  <si>
    <t>８ 加算Ⅱ</t>
    <rPh sb="2" eb="4">
      <t>カサン</t>
    </rPh>
    <phoneticPr fontId="3"/>
  </si>
  <si>
    <t>９ 加算Ⅲ</t>
    <phoneticPr fontId="3"/>
  </si>
  <si>
    <t>Ａ 加算Ⅳ</t>
    <phoneticPr fontId="3"/>
  </si>
  <si>
    <t>Ｂ 加算Ⅴ(１)</t>
    <phoneticPr fontId="3"/>
  </si>
  <si>
    <t>Ｃ 加算Ⅴ(２)</t>
    <phoneticPr fontId="3"/>
  </si>
  <si>
    <t>Ｄ 加算Ⅴ(３)</t>
    <phoneticPr fontId="3"/>
  </si>
  <si>
    <t>Ｅ 加算Ⅴ(４)</t>
    <phoneticPr fontId="3"/>
  </si>
  <si>
    <t>Ｆ 加算Ⅴ(５)</t>
    <phoneticPr fontId="3"/>
  </si>
  <si>
    <t>Ｇ 加算Ⅴ(６)</t>
    <phoneticPr fontId="3"/>
  </si>
  <si>
    <t>Ｈ 加算Ⅴ(７)</t>
    <phoneticPr fontId="3"/>
  </si>
  <si>
    <t>Ｊ 加算Ⅴ(８)</t>
    <phoneticPr fontId="3"/>
  </si>
  <si>
    <t>Ｋ 加算Ⅴ(９)</t>
    <phoneticPr fontId="3"/>
  </si>
  <si>
    <t>Ｌ 加算Ⅴ(１０)</t>
    <phoneticPr fontId="3"/>
  </si>
  <si>
    <t>Ｍ 加算Ⅴ(１１)</t>
    <phoneticPr fontId="3"/>
  </si>
  <si>
    <t>Ｎ 加算Ⅴ(１２)</t>
    <phoneticPr fontId="3"/>
  </si>
  <si>
    <t>Ｐ 加算Ⅴ(１３)</t>
    <phoneticPr fontId="3"/>
  </si>
  <si>
    <t>Ｒ 加算Ⅴ(１４)</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</si>
  <si>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</si>
  <si>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別紙1</t>
    <rPh sb="0" eb="2">
      <t>ベッシ</t>
    </rPh>
    <phoneticPr fontId="2"/>
  </si>
  <si>
    <t>賃金</t>
    <rPh sb="0" eb="2">
      <t>チンギン</t>
    </rPh>
    <phoneticPr fontId="4"/>
  </si>
  <si>
    <t>委託料</t>
    <rPh sb="0" eb="3">
      <t>イタクリョウ</t>
    </rPh>
    <phoneticPr fontId="4"/>
  </si>
  <si>
    <t>使用料及び賃借料</t>
    <rPh sb="0" eb="2">
      <t>シヨウ</t>
    </rPh>
    <rPh sb="2" eb="3">
      <t>リョウ</t>
    </rPh>
    <rPh sb="3" eb="4">
      <t>オヨ</t>
    </rPh>
    <rPh sb="5" eb="8">
      <t>チンシャクリョウ</t>
    </rPh>
    <phoneticPr fontId="4"/>
  </si>
  <si>
    <t>備品購入費</t>
    <rPh sb="0" eb="2">
      <t>ビヒン</t>
    </rPh>
    <rPh sb="2" eb="5">
      <t>コウニュウヒ</t>
    </rPh>
    <phoneticPr fontId="4"/>
  </si>
  <si>
    <t>負担金</t>
    <rPh sb="0" eb="3">
      <t>フタンキン</t>
    </rPh>
    <phoneticPr fontId="4"/>
  </si>
  <si>
    <t>その他経営の維持・改善等に必要な事業</t>
    <phoneticPr fontId="2"/>
  </si>
  <si>
    <t>事業計画（対象事業選択後、ドロップダウンリストでフォーマットが出せます）</t>
    <rPh sb="0" eb="2">
      <t>ジギョウ</t>
    </rPh>
    <rPh sb="2" eb="4">
      <t>ケイカク</t>
    </rPh>
    <rPh sb="5" eb="7">
      <t>タイショウ</t>
    </rPh>
    <rPh sb="7" eb="9">
      <t>ジギョウ</t>
    </rPh>
    <rPh sb="9" eb="11">
      <t>センタク</t>
    </rPh>
    <rPh sb="11" eb="12">
      <t>ゴ</t>
    </rPh>
    <rPh sb="31" eb="32">
      <t>ダ</t>
    </rPh>
    <phoneticPr fontId="3"/>
  </si>
  <si>
    <r>
      <rPr>
        <b/>
        <sz val="11"/>
        <color theme="1"/>
        <rFont val="Yu Gothic"/>
        <family val="3"/>
        <charset val="128"/>
        <scheme val="minor"/>
      </rPr>
      <t>【参考】厚生労働大臣が定める中山間地域等の地域（平成21年厚労告第83号）</t>
    </r>
    <r>
      <rPr>
        <sz val="11"/>
        <color theme="1"/>
        <rFont val="Yu Gothic"/>
        <family val="3"/>
        <charset val="128"/>
        <scheme val="minor"/>
      </rPr>
      <t xml:space="preserve">
第一条
厚生労働大臣が定める一単位の単価(平成二十七年厚生労働省告示第九十三号)第二号の</t>
    </r>
    <r>
      <rPr>
        <u/>
        <sz val="11"/>
        <color theme="1"/>
        <rFont val="Yu Gothic"/>
        <family val="3"/>
        <charset val="128"/>
        <scheme val="minor"/>
      </rPr>
      <t>その他の地域</t>
    </r>
    <r>
      <rPr>
        <sz val="11"/>
        <color theme="1"/>
        <rFont val="Yu Gothic"/>
        <family val="3"/>
        <charset val="128"/>
        <scheme val="minor"/>
      </rPr>
      <t>であって、</t>
    </r>
    <r>
      <rPr>
        <u/>
        <sz val="11"/>
        <color theme="1"/>
        <rFont val="Yu Gothic"/>
        <family val="3"/>
        <charset val="128"/>
        <scheme val="minor"/>
      </rPr>
      <t>次のいずれかに該当する地域のうち厚生労働大臣が定める地域(平成二十四年厚生労働省告示第百二十号)に規定する地域を除いた地域</t>
    </r>
    <rPh sb="1" eb="3">
      <t>サンコウ</t>
    </rPh>
    <rPh sb="38" eb="39">
      <t>ダイ</t>
    </rPh>
    <rPh sb="39" eb="41">
      <t>イチジョウ</t>
    </rPh>
    <phoneticPr fontId="2"/>
  </si>
  <si>
    <t>離島振興法(昭和二十八年法律第七十二号)第二条第一項の規定により指定された
離島振興対策実施地域</t>
    <phoneticPr fontId="2"/>
  </si>
  <si>
    <t>奄美群島振興開発特別措置法(昭和二十九年法律第百八十九号)第一条に規定する
奄美群島</t>
    <phoneticPr fontId="2"/>
  </si>
  <si>
    <t>山村振興法(昭和四十年法律第六十四号)第七条第一項の規定により指定された
振興山村</t>
    <phoneticPr fontId="2"/>
  </si>
  <si>
    <t>小笠原諸島振興開発特別措置法(昭和四十四年法律第七十九号)第四条第一項に規定する
小笠原諸島</t>
    <phoneticPr fontId="2"/>
  </si>
  <si>
    <t>登録ヘルパー、非常勤職員と常勤職員の給与差額</t>
    <rPh sb="0" eb="2">
      <t>トウロク</t>
    </rPh>
    <rPh sb="7" eb="10">
      <t>ヒジョウキン</t>
    </rPh>
    <rPh sb="10" eb="12">
      <t>ショクイン</t>
    </rPh>
    <rPh sb="13" eb="15">
      <t>ジョウキン</t>
    </rPh>
    <rPh sb="15" eb="17">
      <t>ショクイン</t>
    </rPh>
    <rPh sb="18" eb="20">
      <t>キュウヨ</t>
    </rPh>
    <rPh sb="20" eb="22">
      <t>サガク</t>
    </rPh>
    <phoneticPr fontId="2"/>
  </si>
  <si>
    <t xml:space="preserve">
○事業実施期間（委託期間、雇用期間）
　令和　　年　　月　　日　～　令和　　年　　月　　日
○現在の経営状況（昨年度収支など）
○実施する内容（外部委託・臨時職員雇用）
○（外部委託の場合）委託予定先
○（臨時職員雇用の場合）職員の業務内容
</t>
    <phoneticPr fontId="2"/>
  </si>
  <si>
    <t>○事業実施期間
　令和　　年　　月　　日　～　令和　　年　　月　　日
○事業内容　（ホームページの作成・改修、広報宣材の印刷、その他（詳細を記入））</t>
    <phoneticPr fontId="2"/>
  </si>
  <si>
    <t>○事業実施期間
　令和　　年　　月　　日　～　令和　　年　　月　　日
○事業内容</t>
    <phoneticPr fontId="2"/>
  </si>
  <si>
    <t>○事業実施期間
　令和　　年　　月　　日　～　令和　　年　　月　　日
○協働化に参画する法人
○実施するメニュー（次の１～４の中から選択）
　１．人材募集や一括採用、合同研修等の実施に係る経費
　２．従業者の職場定着や職場の魅力発信に資する取組に係る経費
　３．人事管理や福利厚生、請求業務等のシステム共通化に係る経費
　４．協働化等にあわせて行うICTインフラの整備に係る経費
○事業内容</t>
    <phoneticPr fontId="2"/>
  </si>
  <si>
    <t>○事業実施期間
　令和６年１１月１日　～　令和７年１２月３１日
○協働化に参画する法人
ヘルパーステーション○○
社会福祉法人△△
医療法人□□
◇◇訪問介護事業所
○実施するメニュー（次の１～４の中から選択）
　１．人材募集や一括採用、合同研修等の実施に係る経費
　３．人事管理や福利厚生、請求業務等のシステム共通化に係る経費
○事業内容
１　職員のスキルアップのための合同研修及び求職者向けの合同説明会を実施
３　参画法人間で使用する共通人事管理システムの作成を○○システムへ委託する</t>
    <phoneticPr fontId="2"/>
  </si>
  <si>
    <t>交通費</t>
    <rPh sb="0" eb="3">
      <t>コウツウヒ</t>
    </rPh>
    <phoneticPr fontId="4"/>
  </si>
  <si>
    <t>消耗品費</t>
    <rPh sb="0" eb="3">
      <t>ショウモウヒン</t>
    </rPh>
    <rPh sb="3" eb="4">
      <t>ヒ</t>
    </rPh>
    <phoneticPr fontId="4"/>
  </si>
  <si>
    <t>印刷製本費</t>
    <rPh sb="0" eb="2">
      <t>インサツ</t>
    </rPh>
    <rPh sb="2" eb="5">
      <t>セイホンヒ</t>
    </rPh>
    <phoneticPr fontId="4"/>
  </si>
  <si>
    <t>同行訪問を実施したヘルパーに支払う報酬</t>
    <rPh sb="0" eb="2">
      <t>ドウコウ</t>
    </rPh>
    <rPh sb="2" eb="4">
      <t>ホウモン</t>
    </rPh>
    <rPh sb="5" eb="7">
      <t>ジッシ</t>
    </rPh>
    <rPh sb="14" eb="16">
      <t>シハラ</t>
    </rPh>
    <rPh sb="17" eb="19">
      <t>ホウシュウ</t>
    </rPh>
    <phoneticPr fontId="2"/>
  </si>
  <si>
    <t>※申請書の該当事業の「対象経費支出予定額」と
　一致しているか確認</t>
    <rPh sb="1" eb="4">
      <t>シンセイショ</t>
    </rPh>
    <rPh sb="5" eb="7">
      <t>ガイトウ</t>
    </rPh>
    <rPh sb="7" eb="9">
      <t>ジギョウ</t>
    </rPh>
    <rPh sb="11" eb="13">
      <t>タイショウ</t>
    </rPh>
    <rPh sb="13" eb="15">
      <t>ケイヒ</t>
    </rPh>
    <rPh sb="15" eb="17">
      <t>シシュツ</t>
    </rPh>
    <rPh sb="17" eb="19">
      <t>ヨテイ</t>
    </rPh>
    <rPh sb="19" eb="20">
      <t>ガク</t>
    </rPh>
    <rPh sb="24" eb="26">
      <t>イッチ</t>
    </rPh>
    <rPh sb="31" eb="33">
      <t>カクニン</t>
    </rPh>
    <phoneticPr fontId="2"/>
  </si>
  <si>
    <t>経営改善のためのコンサル委託にかかる費用</t>
    <rPh sb="0" eb="2">
      <t>ケイエイ</t>
    </rPh>
    <rPh sb="2" eb="4">
      <t>カイゼン</t>
    </rPh>
    <rPh sb="12" eb="14">
      <t>イタク</t>
    </rPh>
    <rPh sb="18" eb="20">
      <t>ヒヨウ</t>
    </rPh>
    <phoneticPr fontId="2"/>
  </si>
  <si>
    <t>職場見学に参加する求職者に対する交通費補助</t>
    <rPh sb="0" eb="2">
      <t>ショクバ</t>
    </rPh>
    <rPh sb="2" eb="4">
      <t>ケンガク</t>
    </rPh>
    <rPh sb="5" eb="7">
      <t>サンカ</t>
    </rPh>
    <rPh sb="9" eb="12">
      <t>キュウショクシャ</t>
    </rPh>
    <rPh sb="13" eb="14">
      <t>タイ</t>
    </rPh>
    <rPh sb="16" eb="19">
      <t>コウツウヒ</t>
    </rPh>
    <rPh sb="19" eb="21">
      <t>ホジョ</t>
    </rPh>
    <phoneticPr fontId="2"/>
  </si>
  <si>
    <t>負担金（求職者への補助など）</t>
    <rPh sb="0" eb="3">
      <t>フタンキン</t>
    </rPh>
    <rPh sb="4" eb="7">
      <t>キュウショクシャ</t>
    </rPh>
    <rPh sb="9" eb="11">
      <t>ホジョ</t>
    </rPh>
    <phoneticPr fontId="4"/>
  </si>
  <si>
    <t>○事業実施期間
　令和　　年　　月　　日 ～　令和　　年　　月　　日
○事業内容</t>
    <phoneticPr fontId="2"/>
  </si>
  <si>
    <t>○事業実施期間
　令和6年11月1日～令和7年1月31日
○常勤化する職員（人数、雇用形態）
　登録ヘルパー　１人　
○常勤化する職員の現在の平均月収（千円未満切捨て）
　96,000円
○常勤職員の平均月収（千円未満切捨て）
　315,000円
○事業内容
　辞職した登録ヘルパー1名に代わって、常勤の職員を雇用するにあたり、1月の必要賃金が219,000円増加するため、新規に雇用した常勤職員の3ヶ月間の増加賃金に充てる。</t>
    <phoneticPr fontId="2"/>
  </si>
  <si>
    <t>○事業実施期間
　令和　　年　　月　　日　～　令和　　年　　月　　日
○常勤化する職員（人数、雇用形態）
　登録ヘルパー　　人　
　非常勤職員　　　人
○常勤化する職員の現在の平均月収（千円未満切捨て）
　           円
○常勤職員の平均月収（千円未満切捨て）
　          円
○事業内容</t>
    <phoneticPr fontId="2"/>
  </si>
  <si>
    <t>○事業実施期間
　令和６年１１月１日　～　令和７年１２月３１日
○事業内容（実施する活動について）
　職場見学（年4回実施予定）
○事業の参加見込み人数
　3人/回
○事業内容
　求職者向けの職場見学を実施するにあたり、求職者が事業所に来るための交通費といて、○○県から○○島までのフェリー利用料、片道10,000円×2×3人×4回＝240,000円を補助する。</t>
    <phoneticPr fontId="2"/>
  </si>
  <si>
    <t xml:space="preserve">○事業実施期間
　令和　年　　月　　日　～　令和　年　　月　　日
○事業内容（実施する活動について）
○事業の参加見込み人数
　　人/回
○事業内容
</t>
    <phoneticPr fontId="2"/>
  </si>
  <si>
    <t>○事業実施期間（同行訪問を実施する期間）
　令和６年１１月１日　～　令和６年１１月３０日
○同行を受ける職員（採用日、人数等）
　2人（採用日：令和6年9月1日、令和6年10月1日）
○同行する職員（役職、勤務年数等）
　サービス提供責任者1名（勤務年数10年）、訪問介護員３名（勤務年数5～８年）
○同行で実施する訪問回数の見込み（サービス区分ごと）
　身体介護20分～30分　30回
　生活援助20分～45分未満　20回
　身体介護20分～30分及び生活援助20分～45分　10回
○同行職員に支払う賃金
　身体介護20分～30分　2,500円/回
　生活援助20分～45分　1,800円/回
　身体介護20分～30分及び生活援助20分～45分　3,000円/回
　合計　141,000円</t>
    <phoneticPr fontId="2"/>
  </si>
  <si>
    <t>※その他参考となる資料を添付すること</t>
    <rPh sb="3" eb="4">
      <t>タ</t>
    </rPh>
    <rPh sb="4" eb="6">
      <t>サンコウ</t>
    </rPh>
    <rPh sb="9" eb="11">
      <t>シリョウ</t>
    </rPh>
    <rPh sb="12" eb="14">
      <t>テンプ</t>
    </rPh>
    <phoneticPr fontId="2"/>
  </si>
  <si>
    <t>事業内容（対象事業選択後、ドロップダウンリストでフォーマットが出せます）</t>
    <rPh sb="0" eb="2">
      <t>ジギョウ</t>
    </rPh>
    <rPh sb="2" eb="4">
      <t>ナイヨウ</t>
    </rPh>
    <rPh sb="5" eb="7">
      <t>タイショウ</t>
    </rPh>
    <rPh sb="7" eb="9">
      <t>ジギョウ</t>
    </rPh>
    <rPh sb="9" eb="11">
      <t>センタク</t>
    </rPh>
    <rPh sb="11" eb="12">
      <t>ゴ</t>
    </rPh>
    <rPh sb="31" eb="32">
      <t>ダ</t>
    </rPh>
    <phoneticPr fontId="3"/>
  </si>
  <si>
    <t xml:space="preserve">○事業実施期間（同行訪問を実施する期間）
　令和　年　　月　　日　～　令和　年　　月　　日
○同行を受ける職員数
　　人
○同行する職員（役職、勤務年数等）
○同行で実施する訪問回数の見込み（サービス区分ごと）
　身体介護　　　　回
　生活援助　　　　回
○同行職員に支払う賃金
　身体介護　　　　円/回
　合計　　　　　　円
</t>
    <rPh sb="55" eb="56">
      <t>スウ</t>
    </rPh>
    <rPh sb="120" eb="122">
      <t>セイカツ</t>
    </rPh>
    <rPh sb="122" eb="124">
      <t>エンジョ</t>
    </rPh>
    <phoneticPr fontId="2"/>
  </si>
  <si>
    <t>①キャリアアップの仕組みづくりや研修体制の構築</t>
    <phoneticPr fontId="2"/>
  </si>
  <si>
    <t>②中山間・離島等地域における採用活動</t>
    <phoneticPr fontId="2"/>
  </si>
  <si>
    <t>③経験年数が短いヘルパーへの同行</t>
    <phoneticPr fontId="2"/>
  </si>
  <si>
    <t>④経営改善のための外部委託・臨時職員雇用</t>
    <rPh sb="1" eb="3">
      <t>ケイエイ</t>
    </rPh>
    <rPh sb="3" eb="5">
      <t>カイゼン</t>
    </rPh>
    <rPh sb="9" eb="11">
      <t>ガイブ</t>
    </rPh>
    <rPh sb="11" eb="13">
      <t>イタク</t>
    </rPh>
    <rPh sb="14" eb="16">
      <t>リンジ</t>
    </rPh>
    <rPh sb="16" eb="18">
      <t>ショクイン</t>
    </rPh>
    <rPh sb="18" eb="20">
      <t>コヨウ</t>
    </rPh>
    <phoneticPr fontId="2"/>
  </si>
  <si>
    <t>⑤登録ヘルパー等の常勤化の促進</t>
    <phoneticPr fontId="2"/>
  </si>
  <si>
    <t>⑥小規模事業所等の協働化・大規模化の取組</t>
    <phoneticPr fontId="2"/>
  </si>
  <si>
    <t>⑦介護人材・利用者確保のための広報活動</t>
    <phoneticPr fontId="2"/>
  </si>
  <si>
    <t>⑧その他経営の維持・改善等に必要な事業</t>
    <phoneticPr fontId="2"/>
  </si>
  <si>
    <t>①キャリアアップの仕組みづくりや研修体制の構築</t>
  </si>
  <si>
    <t>辺地に係る公共的施設の総合整備のための財政上の特別措置等に関する法律施行規則
https://laws.e-gov.go.jp/law/337M50000008014</t>
    <phoneticPr fontId="2"/>
  </si>
  <si>
    <t>豪雪地帯及び特別豪雪地帯指定図
http://www.sekkankyo.org/zenkoku.htm</t>
    <phoneticPr fontId="2"/>
  </si>
  <si>
    <t>半島振興対策実施地域対象市町村一覧
https://www.mlit.go.jp/common/000206015.pdf</t>
    <phoneticPr fontId="2"/>
  </si>
  <si>
    <t>特定農山村地域一覧
https://www.maff.go.jp/j/nousin/tyusan/siharai_seido/s_about/cyusan/attach/pdf/index-5.pdf</t>
    <rPh sb="7" eb="9">
      <t>イチラン</t>
    </rPh>
    <phoneticPr fontId="2"/>
  </si>
  <si>
    <t>過疎地域一覧
https://www.soumu.go.jp/main_content/000807168.pdf</t>
    <phoneticPr fontId="2"/>
  </si>
  <si>
    <t>関係法令等リンク</t>
    <rPh sb="0" eb="2">
      <t>カンケイ</t>
    </rPh>
    <rPh sb="2" eb="4">
      <t>ホウレイ</t>
    </rPh>
    <rPh sb="4" eb="5">
      <t>トウ</t>
    </rPh>
    <phoneticPr fontId="2"/>
  </si>
  <si>
    <t>厚生労働大臣が定める地域(平成二十四年厚生労働省告示第百二十号)
https://www.mhlw.go.jp/web/t_doc?dataId=82ab2675&amp;dataType=0&amp;pageNo=1</t>
    <phoneticPr fontId="2"/>
  </si>
  <si>
    <t>離島振興対策実施地域一覧 
https://www.mlit.go.jp/kokudoseisaku/chirit/content/001477516.pdf</t>
    <phoneticPr fontId="2"/>
  </si>
  <si>
    <t>振興山村一覧表
https://www.maff.go.jp/j/nousin/tiiki/sanson/s_about/attach/pdf/index-3.pdf</t>
    <phoneticPr fontId="2"/>
  </si>
  <si>
    <t>厚生労働大臣が定める地域第六号の規定に基づき厚生労働大臣が定める地域(平成十二年厚生省告示第五十四号)
https://www.mhlw.go.jp/web/t_doc?dataId=82ab8055&amp;dataType=0&amp;pageNo=1</t>
    <phoneticPr fontId="2"/>
  </si>
  <si>
    <t>円</t>
    <rPh sb="0" eb="1">
      <t>エン</t>
    </rPh>
    <phoneticPr fontId="2"/>
  </si>
  <si>
    <t>○事業実施期間
　令和　　年　　月　　日 ～　令和　　年　　月　　日
○事業内容</t>
  </si>
  <si>
    <t>事業者名（法人名）</t>
    <rPh sb="0" eb="4">
      <t>ジギョウシャメイ</t>
    </rPh>
    <rPh sb="5" eb="7">
      <t>ホウジン</t>
    </rPh>
    <rPh sb="7" eb="8">
      <t>メイ</t>
    </rPh>
    <phoneticPr fontId="2"/>
  </si>
  <si>
    <t>事業者名（法人名）</t>
    <rPh sb="0" eb="3">
      <t>ジギョウシャ</t>
    </rPh>
    <rPh sb="3" eb="4">
      <t>メイ</t>
    </rPh>
    <rPh sb="5" eb="7">
      <t>ホウジン</t>
    </rPh>
    <rPh sb="7" eb="8">
      <t>メイ</t>
    </rPh>
    <phoneticPr fontId="3"/>
  </si>
  <si>
    <t>・　所要額調書（別紙１）</t>
    <rPh sb="2" eb="5">
      <t>ショヨウガク</t>
    </rPh>
    <rPh sb="5" eb="7">
      <t>チョウショ</t>
    </rPh>
    <rPh sb="8" eb="10">
      <t>ベッシ</t>
    </rPh>
    <phoneticPr fontId="2"/>
  </si>
  <si>
    <t>・　事業計画書（別紙２）</t>
    <rPh sb="2" eb="4">
      <t>ジギョウ</t>
    </rPh>
    <rPh sb="4" eb="7">
      <t>ケイカクショ</t>
    </rPh>
    <rPh sb="8" eb="10">
      <t>ベッシ</t>
    </rPh>
    <phoneticPr fontId="2"/>
  </si>
  <si>
    <t>補助事業</t>
    <phoneticPr fontId="2"/>
  </si>
  <si>
    <t>事業所番号</t>
    <rPh sb="0" eb="3">
      <t>ジギョウショ</t>
    </rPh>
    <rPh sb="3" eb="5">
      <t>バンゴウ</t>
    </rPh>
    <phoneticPr fontId="2"/>
  </si>
  <si>
    <t>所在住所</t>
    <rPh sb="0" eb="2">
      <t>ショザイ</t>
    </rPh>
    <rPh sb="2" eb="4">
      <t>ジュウショ</t>
    </rPh>
    <phoneticPr fontId="2"/>
  </si>
  <si>
    <t>介護サービスの種類</t>
    <rPh sb="0" eb="2">
      <t>カイゴ</t>
    </rPh>
    <rPh sb="7" eb="9">
      <t>シュルイ</t>
    </rPh>
    <phoneticPr fontId="2"/>
  </si>
  <si>
    <t>人</t>
    <rPh sb="0" eb="1">
      <t>ニン</t>
    </rPh>
    <phoneticPr fontId="2"/>
  </si>
  <si>
    <t>回</t>
    <rPh sb="0" eb="1">
      <t>カイ</t>
    </rPh>
    <phoneticPr fontId="2"/>
  </si>
  <si>
    <t>（ア）キャリアアップの仕組みづくりや研修体制の構築</t>
    <phoneticPr fontId="2"/>
  </si>
  <si>
    <t>（イ）中山間・離島等地域における採用活動</t>
    <phoneticPr fontId="2"/>
  </si>
  <si>
    <t>（ア）経営改善のための外部委託・臨時職員雇用</t>
    <rPh sb="3" eb="5">
      <t>ケイエイ</t>
    </rPh>
    <rPh sb="5" eb="7">
      <t>カイゼン</t>
    </rPh>
    <rPh sb="11" eb="13">
      <t>ガイブ</t>
    </rPh>
    <rPh sb="13" eb="15">
      <t>イタク</t>
    </rPh>
    <rPh sb="16" eb="18">
      <t>リンジ</t>
    </rPh>
    <rPh sb="18" eb="20">
      <t>ショクイン</t>
    </rPh>
    <rPh sb="20" eb="22">
      <t>コヨウ</t>
    </rPh>
    <phoneticPr fontId="2"/>
  </si>
  <si>
    <t>（イ）登録ヘルパー等の常勤化の促進</t>
    <phoneticPr fontId="2"/>
  </si>
  <si>
    <t>（ウ）小規模事業所等の協働化・大規模化の取組</t>
    <phoneticPr fontId="2"/>
  </si>
  <si>
    <t>（エ）介護人材・利用者確保のための広報活動</t>
    <phoneticPr fontId="2"/>
  </si>
  <si>
    <t>（オ）その他経営の維持・改善等に必要な事業</t>
    <phoneticPr fontId="2"/>
  </si>
  <si>
    <t>（１）人材確保体制構築支援事業</t>
    <rPh sb="3" eb="15">
      <t>ジンザイカクホタイセイコウチクシエンジギョウ</t>
    </rPh>
    <phoneticPr fontId="2"/>
  </si>
  <si>
    <t>（２）経営改善支援事業</t>
    <rPh sb="3" eb="5">
      <t>ケイエイ</t>
    </rPh>
    <rPh sb="5" eb="7">
      <t>カイゼン</t>
    </rPh>
    <rPh sb="7" eb="9">
      <t>シエン</t>
    </rPh>
    <rPh sb="9" eb="11">
      <t>ジギョウ</t>
    </rPh>
    <phoneticPr fontId="2"/>
  </si>
  <si>
    <t>（１）人材確保体制構築支援事業</t>
    <phoneticPr fontId="2"/>
  </si>
  <si>
    <t>（２）経営改善支援事業</t>
    <phoneticPr fontId="2"/>
  </si>
  <si>
    <t>※実施予定のメニューにチェックを入れること</t>
    <rPh sb="1" eb="3">
      <t>ジッシ</t>
    </rPh>
    <rPh sb="3" eb="5">
      <t>ヨテイ</t>
    </rPh>
    <rPh sb="16" eb="17">
      <t>イ</t>
    </rPh>
    <phoneticPr fontId="2"/>
  </si>
  <si>
    <t>（１）人材確保体制構築支援事業</t>
  </si>
  <si>
    <t>←リスト選択</t>
    <rPh sb="4" eb="6">
      <t>センタク</t>
    </rPh>
    <phoneticPr fontId="2"/>
  </si>
  <si>
    <t>←所要額調書の補助額の合計と一致させること</t>
    <rPh sb="1" eb="3">
      <t>ショヨウ</t>
    </rPh>
    <rPh sb="3" eb="4">
      <t>ガク</t>
    </rPh>
    <rPh sb="4" eb="6">
      <t>チョウショ</t>
    </rPh>
    <rPh sb="7" eb="9">
      <t>ホジョ</t>
    </rPh>
    <rPh sb="9" eb="10">
      <t>ガク</t>
    </rPh>
    <rPh sb="11" eb="13">
      <t>ゴウケイ</t>
    </rPh>
    <rPh sb="14" eb="16">
      <t>イッチ</t>
    </rPh>
    <phoneticPr fontId="2"/>
  </si>
  <si>
    <t>参考：補助額合計（自動計算）</t>
    <rPh sb="0" eb="2">
      <t>サンコウ</t>
    </rPh>
    <rPh sb="3" eb="5">
      <t>ホジョ</t>
    </rPh>
    <rPh sb="5" eb="6">
      <t>ガク</t>
    </rPh>
    <rPh sb="6" eb="8">
      <t>ゴウケイ</t>
    </rPh>
    <rPh sb="9" eb="11">
      <t>ジドウ</t>
    </rPh>
    <rPh sb="11" eb="13">
      <t>ケイサン</t>
    </rPh>
    <phoneticPr fontId="2"/>
  </si>
  <si>
    <t>※色付きのセルに数字のみ入力すること（千円未満は切捨て）</t>
    <rPh sb="2" eb="3">
      <t>ツ</t>
    </rPh>
    <phoneticPr fontId="2"/>
  </si>
  <si>
    <t>（ウ）経験年数が短いヘルパーへの同行支援</t>
    <rPh sb="18" eb="20">
      <t>シエン</t>
    </rPh>
    <phoneticPr fontId="2"/>
  </si>
  <si>
    <t>事業所名</t>
    <rPh sb="0" eb="3">
      <t>ジギョウショ</t>
    </rPh>
    <rPh sb="3" eb="4">
      <t>メイ</t>
    </rPh>
    <phoneticPr fontId="3"/>
  </si>
  <si>
    <t>事業所名</t>
    <rPh sb="0" eb="3">
      <t>ジギョウショ</t>
    </rPh>
    <rPh sb="3" eb="4">
      <t>メイ</t>
    </rPh>
    <phoneticPr fontId="2"/>
  </si>
  <si>
    <t>（２）合計</t>
    <rPh sb="3" eb="5">
      <t>ゴウケイ</t>
    </rPh>
    <phoneticPr fontId="2"/>
  </si>
  <si>
    <t>（１）合計</t>
    <rPh sb="3" eb="5">
      <t>ゴウケイ</t>
    </rPh>
    <phoneticPr fontId="2"/>
  </si>
  <si>
    <t>（ア）経営改善の支援（個別で実施する場合）</t>
    <rPh sb="3" eb="5">
      <t>ケイエイ</t>
    </rPh>
    <rPh sb="5" eb="7">
      <t>カイゼン</t>
    </rPh>
    <rPh sb="8" eb="10">
      <t>シエン</t>
    </rPh>
    <rPh sb="11" eb="13">
      <t>コベツ</t>
    </rPh>
    <rPh sb="14" eb="16">
      <t>ジッシ</t>
    </rPh>
    <rPh sb="18" eb="20">
      <t>バアイ</t>
    </rPh>
    <phoneticPr fontId="2"/>
  </si>
  <si>
    <t>（ア）研修体制の構築の支援</t>
    <phoneticPr fontId="2"/>
  </si>
  <si>
    <t>（イ）中山間・離島等地域における採用活動の支援</t>
    <rPh sb="21" eb="23">
      <t>シエン</t>
    </rPh>
    <phoneticPr fontId="2"/>
  </si>
  <si>
    <t>（イ）登録ヘルパー等の常勤化の促進の支援</t>
    <phoneticPr fontId="2"/>
  </si>
  <si>
    <t>（ウ）小規模法人等の協働化・大規模化の取組の支援</t>
    <phoneticPr fontId="2"/>
  </si>
  <si>
    <t>（エ）介護人材・利用者確保のための広報活動に関する支援</t>
    <phoneticPr fontId="2"/>
  </si>
  <si>
    <t>具体的な実施内容や、補助金の使途について</t>
    <rPh sb="0" eb="3">
      <t>グタイテキ</t>
    </rPh>
    <rPh sb="4" eb="6">
      <t>ジッシ</t>
    </rPh>
    <rPh sb="6" eb="8">
      <t>ナイヨウ</t>
    </rPh>
    <rPh sb="10" eb="13">
      <t>ホジョキン</t>
    </rPh>
    <rPh sb="14" eb="16">
      <t>シト</t>
    </rPh>
    <phoneticPr fontId="2"/>
  </si>
  <si>
    <t>令和　　年　　月　　日</t>
    <rPh sb="0" eb="2">
      <t>レイワ</t>
    </rPh>
    <rPh sb="4" eb="5">
      <t>ネン</t>
    </rPh>
    <rPh sb="7" eb="8">
      <t>ガツ</t>
    </rPh>
    <rPh sb="10" eb="11">
      <t>ニチ</t>
    </rPh>
    <phoneticPr fontId="2"/>
  </si>
  <si>
    <t>法人郵便番号：</t>
    <rPh sb="0" eb="2">
      <t>ホウジン</t>
    </rPh>
    <rPh sb="2" eb="4">
      <t>ユウビン</t>
    </rPh>
    <rPh sb="4" eb="6">
      <t>バンゴウ</t>
    </rPh>
    <phoneticPr fontId="2"/>
  </si>
  <si>
    <t>法人住所：</t>
    <phoneticPr fontId="2"/>
  </si>
  <si>
    <t>法人名：</t>
    <phoneticPr fontId="2"/>
  </si>
  <si>
    <t>　　　　　　　　　　　　　　　　　　　　　　　　　　　　　　　　　　　　</t>
  </si>
  <si>
    <t>優先順位</t>
    <rPh sb="0" eb="2">
      <t>ユウセン</t>
    </rPh>
    <rPh sb="2" eb="4">
      <t>ジュンイ</t>
    </rPh>
    <phoneticPr fontId="2"/>
  </si>
  <si>
    <t>優先順位第１位</t>
    <rPh sb="0" eb="2">
      <t>ユウセン</t>
    </rPh>
    <rPh sb="2" eb="4">
      <t>ジュンイ</t>
    </rPh>
    <rPh sb="4" eb="5">
      <t>ダイ</t>
    </rPh>
    <rPh sb="6" eb="7">
      <t>イ</t>
    </rPh>
    <phoneticPr fontId="2"/>
  </si>
  <si>
    <t>優先順位第２位</t>
    <rPh sb="0" eb="2">
      <t>ユウセン</t>
    </rPh>
    <rPh sb="2" eb="4">
      <t>ジュンイ</t>
    </rPh>
    <rPh sb="4" eb="5">
      <t>ダイ</t>
    </rPh>
    <rPh sb="6" eb="7">
      <t>イ</t>
    </rPh>
    <phoneticPr fontId="2"/>
  </si>
  <si>
    <t>申請する事業所住所
（郵便番号も記載下さい）</t>
    <rPh sb="0" eb="2">
      <t>シンセイ</t>
    </rPh>
    <rPh sb="4" eb="7">
      <t>ジギョウショ</t>
    </rPh>
    <rPh sb="7" eb="9">
      <t>ジュウショ</t>
    </rPh>
    <rPh sb="11" eb="13">
      <t>ユウビン</t>
    </rPh>
    <rPh sb="13" eb="15">
      <t>バンゴウ</t>
    </rPh>
    <rPh sb="16" eb="18">
      <t>キサイ</t>
    </rPh>
    <rPh sb="18" eb="19">
      <t>クダ</t>
    </rPh>
    <phoneticPr fontId="2"/>
  </si>
  <si>
    <t>申請する事業所名</t>
    <rPh sb="0" eb="2">
      <t>シンセイ</t>
    </rPh>
    <rPh sb="4" eb="7">
      <t>ジギョウショ</t>
    </rPh>
    <rPh sb="7" eb="8">
      <t>メイ</t>
    </rPh>
    <phoneticPr fontId="2"/>
  </si>
  <si>
    <t>申請する事業所
サービス種別</t>
    <rPh sb="0" eb="2">
      <t>シンセイ</t>
    </rPh>
    <rPh sb="4" eb="7">
      <t>ジギョウショ</t>
    </rPh>
    <rPh sb="12" eb="14">
      <t>シュベツ</t>
    </rPh>
    <phoneticPr fontId="2"/>
  </si>
  <si>
    <t>当該事業所の前年分の月の延べ訪問回数（平均）</t>
    <rPh sb="0" eb="2">
      <t>トウガイ</t>
    </rPh>
    <rPh sb="2" eb="5">
      <t>ジギョウショ</t>
    </rPh>
    <rPh sb="6" eb="9">
      <t>ゼンネンブン</t>
    </rPh>
    <rPh sb="10" eb="11">
      <t>ツキ</t>
    </rPh>
    <rPh sb="12" eb="13">
      <t>ノ</t>
    </rPh>
    <rPh sb="14" eb="16">
      <t>ホウモン</t>
    </rPh>
    <rPh sb="16" eb="18">
      <t>カイスウ</t>
    </rPh>
    <rPh sb="19" eb="21">
      <t>ヘイキン</t>
    </rPh>
    <phoneticPr fontId="2"/>
  </si>
  <si>
    <t>該当事業所は中山間または離島地域に所在しているか否か</t>
    <rPh sb="0" eb="2">
      <t>ガイトウ</t>
    </rPh>
    <rPh sb="2" eb="5">
      <t>ジギョウショ</t>
    </rPh>
    <rPh sb="6" eb="7">
      <t>チュウ</t>
    </rPh>
    <rPh sb="7" eb="9">
      <t>サンカン</t>
    </rPh>
    <rPh sb="12" eb="14">
      <t>リトウ</t>
    </rPh>
    <rPh sb="14" eb="16">
      <t>チイキ</t>
    </rPh>
    <rPh sb="17" eb="19">
      <t>ショザイ</t>
    </rPh>
    <rPh sb="24" eb="25">
      <t>イナ</t>
    </rPh>
    <phoneticPr fontId="2"/>
  </si>
  <si>
    <t>補助金所要額</t>
    <rPh sb="0" eb="3">
      <t>ホジョキン</t>
    </rPh>
    <rPh sb="3" eb="6">
      <t>ショヨウガク</t>
    </rPh>
    <phoneticPr fontId="2"/>
  </si>
  <si>
    <t>金</t>
    <rPh sb="0" eb="1">
      <t>キン</t>
    </rPh>
    <phoneticPr fontId="2"/>
  </si>
  <si>
    <t>（↑上記金額は、自動入力されます。記載しないでください）</t>
    <rPh sb="2" eb="4">
      <t>ジョウキ</t>
    </rPh>
    <rPh sb="4" eb="6">
      <t>キンガク</t>
    </rPh>
    <rPh sb="8" eb="10">
      <t>ジドウ</t>
    </rPh>
    <rPh sb="10" eb="12">
      <t>ニュウリョク</t>
    </rPh>
    <rPh sb="17" eb="19">
      <t>キサイ</t>
    </rPh>
    <phoneticPr fontId="2"/>
  </si>
  <si>
    <t>担当者</t>
    <rPh sb="0" eb="2">
      <t>タントウ</t>
    </rPh>
    <rPh sb="2" eb="3">
      <t>シャ</t>
    </rPh>
    <phoneticPr fontId="2"/>
  </si>
  <si>
    <t>氏名</t>
    <rPh sb="0" eb="2">
      <t>シメイ</t>
    </rPh>
    <phoneticPr fontId="2"/>
  </si>
  <si>
    <t>TEL</t>
    <phoneticPr fontId="2"/>
  </si>
  <si>
    <t>e-mail</t>
    <phoneticPr fontId="2"/>
  </si>
  <si>
    <t>a中山間地域等・離島等地域に事業所が所在する場合で３０分未満の同行支援</t>
    <rPh sb="1" eb="2">
      <t>チュウ</t>
    </rPh>
    <rPh sb="2" eb="4">
      <t>サンカン</t>
    </rPh>
    <rPh sb="4" eb="6">
      <t>チイキ</t>
    </rPh>
    <rPh sb="6" eb="7">
      <t>トウ</t>
    </rPh>
    <rPh sb="8" eb="10">
      <t>リトウ</t>
    </rPh>
    <rPh sb="10" eb="11">
      <t>トウ</t>
    </rPh>
    <rPh sb="11" eb="13">
      <t>チイキ</t>
    </rPh>
    <rPh sb="14" eb="17">
      <t>ジギョウショ</t>
    </rPh>
    <rPh sb="18" eb="20">
      <t>ショザイ</t>
    </rPh>
    <rPh sb="22" eb="24">
      <t>バアイ</t>
    </rPh>
    <rPh sb="27" eb="28">
      <t>フン</t>
    </rPh>
    <rPh sb="28" eb="30">
      <t>ミマン</t>
    </rPh>
    <rPh sb="31" eb="33">
      <t>ドウコウ</t>
    </rPh>
    <rPh sb="33" eb="35">
      <t>シエン</t>
    </rPh>
    <phoneticPr fontId="2"/>
  </si>
  <si>
    <t>b中山間地域等・離島等地域に事業所が所在する場合で３０分以上の同行支援</t>
    <rPh sb="1" eb="2">
      <t>チュウ</t>
    </rPh>
    <rPh sb="2" eb="4">
      <t>サンカン</t>
    </rPh>
    <rPh sb="4" eb="6">
      <t>チイキ</t>
    </rPh>
    <rPh sb="6" eb="7">
      <t>トウ</t>
    </rPh>
    <rPh sb="8" eb="10">
      <t>リトウ</t>
    </rPh>
    <rPh sb="10" eb="11">
      <t>トウ</t>
    </rPh>
    <rPh sb="11" eb="13">
      <t>チイキ</t>
    </rPh>
    <rPh sb="14" eb="17">
      <t>ジギョウショ</t>
    </rPh>
    <rPh sb="18" eb="20">
      <t>ショザイ</t>
    </rPh>
    <rPh sb="22" eb="24">
      <t>バアイ</t>
    </rPh>
    <rPh sb="27" eb="28">
      <t>フン</t>
    </rPh>
    <rPh sb="28" eb="30">
      <t>イジョウ</t>
    </rPh>
    <rPh sb="31" eb="33">
      <t>ドウコウ</t>
    </rPh>
    <rPh sb="33" eb="35">
      <t>シエン</t>
    </rPh>
    <phoneticPr fontId="2"/>
  </si>
  <si>
    <t>c中山間地域等・離島等地域以外に事業所が所在する場合で３０分未満の同行支援</t>
    <rPh sb="1" eb="2">
      <t>チュウ</t>
    </rPh>
    <rPh sb="2" eb="4">
      <t>サンカン</t>
    </rPh>
    <rPh sb="4" eb="6">
      <t>チイキ</t>
    </rPh>
    <rPh sb="6" eb="7">
      <t>トウ</t>
    </rPh>
    <rPh sb="8" eb="10">
      <t>リトウ</t>
    </rPh>
    <rPh sb="10" eb="11">
      <t>トウ</t>
    </rPh>
    <rPh sb="11" eb="13">
      <t>チイキ</t>
    </rPh>
    <rPh sb="13" eb="15">
      <t>イガイ</t>
    </rPh>
    <rPh sb="16" eb="19">
      <t>ジギョウショ</t>
    </rPh>
    <rPh sb="20" eb="22">
      <t>ショザイ</t>
    </rPh>
    <rPh sb="24" eb="26">
      <t>バアイ</t>
    </rPh>
    <rPh sb="29" eb="30">
      <t>フン</t>
    </rPh>
    <rPh sb="30" eb="32">
      <t>ミマン</t>
    </rPh>
    <rPh sb="33" eb="35">
      <t>ドウコウ</t>
    </rPh>
    <rPh sb="35" eb="37">
      <t>シエン</t>
    </rPh>
    <phoneticPr fontId="2"/>
  </si>
  <si>
    <t>d中山間地域等・離島等地域以外に事業所が所在する場合で３０分以上の同行支援</t>
    <rPh sb="1" eb="2">
      <t>チュウ</t>
    </rPh>
    <rPh sb="2" eb="4">
      <t>サンカン</t>
    </rPh>
    <rPh sb="4" eb="6">
      <t>チイキ</t>
    </rPh>
    <rPh sb="6" eb="7">
      <t>トウ</t>
    </rPh>
    <rPh sb="8" eb="10">
      <t>リトウ</t>
    </rPh>
    <rPh sb="10" eb="11">
      <t>トウ</t>
    </rPh>
    <rPh sb="11" eb="13">
      <t>チイキ</t>
    </rPh>
    <rPh sb="13" eb="15">
      <t>イガイ</t>
    </rPh>
    <rPh sb="16" eb="19">
      <t>ジギョウショ</t>
    </rPh>
    <rPh sb="20" eb="22">
      <t>ショザイ</t>
    </rPh>
    <rPh sb="24" eb="26">
      <t>バアイ</t>
    </rPh>
    <rPh sb="29" eb="30">
      <t>フン</t>
    </rPh>
    <rPh sb="30" eb="32">
      <t>イジョウ</t>
    </rPh>
    <rPh sb="33" eb="35">
      <t>ドウコウ</t>
    </rPh>
    <rPh sb="35" eb="37">
      <t>シエン</t>
    </rPh>
    <phoneticPr fontId="2"/>
  </si>
  <si>
    <t>常勤化する登録ヘルパーについて</t>
    <rPh sb="0" eb="2">
      <t>ジョウキン</t>
    </rPh>
    <rPh sb="2" eb="3">
      <t>カ</t>
    </rPh>
    <rPh sb="5" eb="7">
      <t>トウロク</t>
    </rPh>
    <phoneticPr fontId="2"/>
  </si>
  <si>
    <t>人数</t>
    <rPh sb="0" eb="1">
      <t>ニン</t>
    </rPh>
    <rPh sb="1" eb="2">
      <t>スウ</t>
    </rPh>
    <phoneticPr fontId="2"/>
  </si>
  <si>
    <t>月数</t>
    <rPh sb="0" eb="1">
      <t>ツキ</t>
    </rPh>
    <rPh sb="1" eb="2">
      <t>スウ</t>
    </rPh>
    <phoneticPr fontId="2"/>
  </si>
  <si>
    <t>　提出書類</t>
    <rPh sb="1" eb="3">
      <t>テイシュツ</t>
    </rPh>
    <rPh sb="3" eb="5">
      <t>ショルイ</t>
    </rPh>
    <phoneticPr fontId="2"/>
  </si>
  <si>
    <t>申請事業の根拠資料</t>
    <rPh sb="0" eb="2">
      <t>シンセイ</t>
    </rPh>
    <rPh sb="2" eb="4">
      <t>ジギョウ</t>
    </rPh>
    <rPh sb="5" eb="7">
      <t>コンキョ</t>
    </rPh>
    <rPh sb="7" eb="9">
      <t>シリョウ</t>
    </rPh>
    <phoneticPr fontId="2"/>
  </si>
  <si>
    <t>交付申請金額</t>
    <rPh sb="0" eb="2">
      <t>コウフ</t>
    </rPh>
    <rPh sb="2" eb="4">
      <t>シンセイ</t>
    </rPh>
    <rPh sb="4" eb="6">
      <t>キンガク</t>
    </rPh>
    <phoneticPr fontId="2"/>
  </si>
  <si>
    <t>会計歳入歳出予算書抄本</t>
    <rPh sb="0" eb="2">
      <t>カイケイ</t>
    </rPh>
    <rPh sb="2" eb="4">
      <t>サイニュウ</t>
    </rPh>
    <rPh sb="4" eb="6">
      <t>サイシュツ</t>
    </rPh>
    <rPh sb="6" eb="9">
      <t>ヨサンショ</t>
    </rPh>
    <rPh sb="9" eb="11">
      <t>ショウホン</t>
    </rPh>
    <phoneticPr fontId="2"/>
  </si>
  <si>
    <t>愛知県受取人届出書（補助金の支払い口座の記入）</t>
    <rPh sb="0" eb="3">
      <t>アイチケン</t>
    </rPh>
    <rPh sb="3" eb="6">
      <t>ウケトリニン</t>
    </rPh>
    <rPh sb="6" eb="9">
      <t>トドケデショ</t>
    </rPh>
    <rPh sb="10" eb="13">
      <t>ホジョキン</t>
    </rPh>
    <rPh sb="14" eb="16">
      <t>シハラ</t>
    </rPh>
    <rPh sb="17" eb="19">
      <t>コウザ</t>
    </rPh>
    <rPh sb="20" eb="22">
      <t>キニュウ</t>
    </rPh>
    <phoneticPr fontId="2"/>
  </si>
  <si>
    <t>１　収入の部</t>
  </si>
  <si>
    <t>区分</t>
  </si>
  <si>
    <t>予算額</t>
    <rPh sb="0" eb="2">
      <t>ヨサン</t>
    </rPh>
    <phoneticPr fontId="3"/>
  </si>
  <si>
    <t>備考</t>
  </si>
  <si>
    <t>円</t>
    <rPh sb="0" eb="1">
      <t>エン</t>
    </rPh>
    <phoneticPr fontId="3"/>
  </si>
  <si>
    <t>計</t>
  </si>
  <si>
    <t>２　歳出の部</t>
  </si>
  <si>
    <t>予算額</t>
    <rPh sb="0" eb="2">
      <t>ヨサン</t>
    </rPh>
    <rPh sb="2" eb="3">
      <t>ガク</t>
    </rPh>
    <phoneticPr fontId="3"/>
  </si>
  <si>
    <t>所　 在　 地</t>
    <rPh sb="0" eb="1">
      <t>トコロ</t>
    </rPh>
    <rPh sb="3" eb="4">
      <t>ザイ</t>
    </rPh>
    <rPh sb="6" eb="7">
      <t>チ</t>
    </rPh>
    <phoneticPr fontId="3"/>
  </si>
  <si>
    <t>法 　人　 名</t>
    <rPh sb="0" eb="1">
      <t>ホウ</t>
    </rPh>
    <rPh sb="3" eb="4">
      <t>ヒト</t>
    </rPh>
    <rPh sb="6" eb="7">
      <t>ナ</t>
    </rPh>
    <phoneticPr fontId="3"/>
  </si>
  <si>
    <t>代表者職氏名</t>
    <phoneticPr fontId="3"/>
  </si>
  <si>
    <t>（はじめにお読みください）</t>
    <rPh sb="6" eb="7">
      <t>ヨ</t>
    </rPh>
    <phoneticPr fontId="3"/>
  </si>
  <si>
    <t>届出日</t>
    <rPh sb="0" eb="2">
      <t>トドケデ</t>
    </rPh>
    <rPh sb="2" eb="3">
      <t>ビ</t>
    </rPh>
    <phoneticPr fontId="3"/>
  </si>
  <si>
    <t>年</t>
    <rPh sb="0" eb="1">
      <t>ネン</t>
    </rPh>
    <phoneticPr fontId="3"/>
  </si>
  <si>
    <t>月</t>
    <rPh sb="0" eb="1">
      <t>ガツ</t>
    </rPh>
    <phoneticPr fontId="3"/>
  </si>
  <si>
    <t>日</t>
    <rPh sb="0" eb="1">
      <t>ニチ</t>
    </rPh>
    <phoneticPr fontId="3"/>
  </si>
  <si>
    <t>←日付の記載をお願いします。</t>
    <rPh sb="1" eb="3">
      <t>ヒズケ</t>
    </rPh>
    <rPh sb="4" eb="6">
      <t>キサイ</t>
    </rPh>
    <rPh sb="8" eb="9">
      <t>ネガ</t>
    </rPh>
    <phoneticPr fontId="3"/>
  </si>
  <si>
    <t>・</t>
    <phoneticPr fontId="3"/>
  </si>
  <si>
    <t>届出していただきました内容を基に県からお支払いいたします。</t>
    <rPh sb="0" eb="2">
      <t>トドケデ</t>
    </rPh>
    <rPh sb="11" eb="13">
      <t>ナイヨウ</t>
    </rPh>
    <rPh sb="14" eb="15">
      <t>モト</t>
    </rPh>
    <rPh sb="16" eb="17">
      <t>ケン</t>
    </rPh>
    <rPh sb="20" eb="22">
      <t>シハラ</t>
    </rPh>
    <phoneticPr fontId="3"/>
  </si>
  <si>
    <t>なお、本個人情報は支払業務上必要な範囲でのみ使用し、それ以外の目的には使用いたしません。</t>
    <rPh sb="3" eb="4">
      <t>ホン</t>
    </rPh>
    <rPh sb="4" eb="6">
      <t>コジン</t>
    </rPh>
    <rPh sb="6" eb="8">
      <t>ジョウホウ</t>
    </rPh>
    <rPh sb="11" eb="13">
      <t>ギョウム</t>
    </rPh>
    <phoneticPr fontId="3"/>
  </si>
  <si>
    <t>ゆうちょ銀行口座をご指定の場合は、銀行コード(９９００)、振込専用の店番(３桁)、口座番号(７桁)を記入してください。</t>
    <rPh sb="4" eb="6">
      <t>ギンコウ</t>
    </rPh>
    <rPh sb="6" eb="8">
      <t>コウザ</t>
    </rPh>
    <rPh sb="10" eb="12">
      <t>シテイ</t>
    </rPh>
    <rPh sb="13" eb="15">
      <t>バアイ</t>
    </rPh>
    <rPh sb="29" eb="31">
      <t>フリコミ</t>
    </rPh>
    <rPh sb="31" eb="33">
      <t>センヨウ</t>
    </rPh>
    <rPh sb="34" eb="36">
      <t>テンバン</t>
    </rPh>
    <rPh sb="38" eb="39">
      <t>ケタ</t>
    </rPh>
    <rPh sb="41" eb="43">
      <t>コウザ</t>
    </rPh>
    <rPh sb="43" eb="45">
      <t>バンゴウ</t>
    </rPh>
    <rPh sb="47" eb="48">
      <t>ケタ</t>
    </rPh>
    <rPh sb="50" eb="52">
      <t>キニュウ</t>
    </rPh>
    <phoneticPr fontId="3"/>
  </si>
  <si>
    <t>いずれかの県の機関に届出後、新たに別の県の機関からの支払いを受ける場合は、届出書の写しを</t>
    <rPh sb="5" eb="6">
      <t>ケン</t>
    </rPh>
    <rPh sb="7" eb="9">
      <t>キカン</t>
    </rPh>
    <rPh sb="10" eb="12">
      <t>トドケデ</t>
    </rPh>
    <rPh sb="12" eb="13">
      <t>ゴ</t>
    </rPh>
    <rPh sb="14" eb="15">
      <t>アラ</t>
    </rPh>
    <rPh sb="17" eb="18">
      <t>ベツ</t>
    </rPh>
    <rPh sb="19" eb="20">
      <t>ケン</t>
    </rPh>
    <rPh sb="21" eb="23">
      <t>キカン</t>
    </rPh>
    <rPh sb="26" eb="28">
      <t>シハラ</t>
    </rPh>
    <rPh sb="30" eb="31">
      <t>ウ</t>
    </rPh>
    <rPh sb="33" eb="35">
      <t>バアイ</t>
    </rPh>
    <rPh sb="37" eb="40">
      <t>トドケデショ</t>
    </rPh>
    <rPh sb="41" eb="42">
      <t>ウツ</t>
    </rPh>
    <phoneticPr fontId="3"/>
  </si>
  <si>
    <t>新たに支払いを受ける県の機関に、ファクシミリ等でご提出ください。</t>
    <rPh sb="0" eb="1">
      <t>アラタ</t>
    </rPh>
    <rPh sb="22" eb="23">
      <t>トウ</t>
    </rPh>
    <rPh sb="25" eb="27">
      <t>テイシュツ</t>
    </rPh>
    <phoneticPr fontId="3"/>
  </si>
  <si>
    <t>処理区分</t>
    <rPh sb="0" eb="2">
      <t>ショリ</t>
    </rPh>
    <rPh sb="2" eb="4">
      <t>クブン</t>
    </rPh>
    <phoneticPr fontId="3"/>
  </si>
  <si>
    <t>←処理区分は未記入でお願いします。</t>
    <rPh sb="1" eb="3">
      <t>ショリ</t>
    </rPh>
    <rPh sb="3" eb="5">
      <t>クブン</t>
    </rPh>
    <rPh sb="6" eb="9">
      <t>ミキニュウ</t>
    </rPh>
    <rPh sb="11" eb="12">
      <t>ネガ</t>
    </rPh>
    <phoneticPr fontId="3"/>
  </si>
  <si>
    <t>屋号等（ｶﾅ）</t>
    <phoneticPr fontId="3"/>
  </si>
  <si>
    <r>
      <t xml:space="preserve">屋号等（漢字）
</t>
    </r>
    <r>
      <rPr>
        <sz val="9"/>
        <rFont val="ＭＳ Ｐゴシック"/>
        <family val="3"/>
        <charset val="128"/>
      </rPr>
      <t>屋号等ある場合のみ記入してください</t>
    </r>
    <phoneticPr fontId="3"/>
  </si>
  <si>
    <t>法人名称（ｶﾅ）</t>
    <phoneticPr fontId="3"/>
  </si>
  <si>
    <t>法人名称（漢字）</t>
    <phoneticPr fontId="3"/>
  </si>
  <si>
    <t>代表者（ｶﾅ）</t>
    <phoneticPr fontId="3"/>
  </si>
  <si>
    <r>
      <t xml:space="preserve">代表者（漢字）
</t>
    </r>
    <r>
      <rPr>
        <sz val="9"/>
        <rFont val="ＭＳ Ｐゴシック"/>
        <family val="3"/>
        <charset val="128"/>
      </rPr>
      <t>代表者の役職と氏名を記入してください</t>
    </r>
    <phoneticPr fontId="3"/>
  </si>
  <si>
    <t>職名　(例：代表取締役など）</t>
    <rPh sb="0" eb="2">
      <t>ショクメイ</t>
    </rPh>
    <rPh sb="4" eb="5">
      <t>レイ</t>
    </rPh>
    <rPh sb="6" eb="8">
      <t>ダイヒョウ</t>
    </rPh>
    <rPh sb="8" eb="11">
      <t>トリシマリヤク</t>
    </rPh>
    <phoneticPr fontId="3"/>
  </si>
  <si>
    <t>氏名</t>
    <rPh sb="0" eb="2">
      <t>シメイ</t>
    </rPh>
    <phoneticPr fontId="3"/>
  </si>
  <si>
    <t>氏名（ｶﾅ）</t>
    <phoneticPr fontId="3"/>
  </si>
  <si>
    <t>氏名（漢字）</t>
    <phoneticPr fontId="3"/>
  </si>
  <si>
    <t>郵便番号</t>
    <phoneticPr fontId="3"/>
  </si>
  <si>
    <t>〒</t>
    <phoneticPr fontId="3"/>
  </si>
  <si>
    <t>-</t>
    <phoneticPr fontId="3"/>
  </si>
  <si>
    <r>
      <t xml:space="preserve">住所・所在地（漢字）
</t>
    </r>
    <r>
      <rPr>
        <sz val="9"/>
        <rFont val="ＭＳ Ｐゴシック"/>
        <family val="3"/>
        <charset val="128"/>
      </rPr>
      <t>アパート等の場合、棟号室まで記入してください</t>
    </r>
    <phoneticPr fontId="3"/>
  </si>
  <si>
    <t>電話番号（左詰め）</t>
    <rPh sb="0" eb="2">
      <t>デンワ</t>
    </rPh>
    <rPh sb="2" eb="4">
      <t>バンゴウ</t>
    </rPh>
    <rPh sb="5" eb="7">
      <t>ヒダリヅ</t>
    </rPh>
    <phoneticPr fontId="3"/>
  </si>
  <si>
    <t>※口座振込不能防止のため、通帳表紙の裏面のコピーなど</t>
    <rPh sb="1" eb="3">
      <t>コウザ</t>
    </rPh>
    <rPh sb="3" eb="5">
      <t>フリコミ</t>
    </rPh>
    <rPh sb="5" eb="7">
      <t>フノウ</t>
    </rPh>
    <rPh sb="7" eb="9">
      <t>ボウシ</t>
    </rPh>
    <rPh sb="13" eb="15">
      <t>ツウチョウ</t>
    </rPh>
    <rPh sb="15" eb="17">
      <t>ヒョウシ</t>
    </rPh>
    <rPh sb="18" eb="20">
      <t>ウラメン</t>
    </rPh>
    <phoneticPr fontId="3"/>
  </si>
  <si>
    <t>金融機関名、店舗名、口座番号、口座名義人が確認できるものを添付してください</t>
    <rPh sb="0" eb="2">
      <t>キンユウ</t>
    </rPh>
    <rPh sb="2" eb="4">
      <t>キカン</t>
    </rPh>
    <rPh sb="4" eb="5">
      <t>メイ</t>
    </rPh>
    <rPh sb="6" eb="8">
      <t>テンポ</t>
    </rPh>
    <rPh sb="8" eb="9">
      <t>メイ</t>
    </rPh>
    <rPh sb="10" eb="14">
      <t>コウザバンゴウ</t>
    </rPh>
    <rPh sb="15" eb="19">
      <t>コウザメイギ</t>
    </rPh>
    <rPh sb="19" eb="20">
      <t>ニン</t>
    </rPh>
    <rPh sb="21" eb="23">
      <t>カクニン</t>
    </rPh>
    <rPh sb="29" eb="31">
      <t>テンプ</t>
    </rPh>
    <phoneticPr fontId="3"/>
  </si>
  <si>
    <t>振込口座</t>
    <phoneticPr fontId="3"/>
  </si>
  <si>
    <t>金融機関名</t>
    <rPh sb="0" eb="4">
      <t>キンユウキカン</t>
    </rPh>
    <rPh sb="4" eb="5">
      <t>メイ</t>
    </rPh>
    <phoneticPr fontId="3"/>
  </si>
  <si>
    <t>店舗名</t>
    <rPh sb="0" eb="2">
      <t>テンポ</t>
    </rPh>
    <rPh sb="2" eb="3">
      <t>メイ</t>
    </rPh>
    <phoneticPr fontId="3"/>
  </si>
  <si>
    <t>銀行
信用金庫
信用組合
農協</t>
    <rPh sb="0" eb="2">
      <t>ギンコウ</t>
    </rPh>
    <rPh sb="3" eb="5">
      <t>シンヨウ</t>
    </rPh>
    <rPh sb="5" eb="7">
      <t>キンコ</t>
    </rPh>
    <rPh sb="8" eb="10">
      <t>シンヨウ</t>
    </rPh>
    <rPh sb="10" eb="12">
      <t>クミアイ</t>
    </rPh>
    <rPh sb="13" eb="15">
      <t>ノウキョウ</t>
    </rPh>
    <phoneticPr fontId="3"/>
  </si>
  <si>
    <t>本店
支店
出張所
営業部</t>
    <rPh sb="0" eb="2">
      <t>ホンテン</t>
    </rPh>
    <rPh sb="3" eb="5">
      <t>シテン</t>
    </rPh>
    <rPh sb="6" eb="8">
      <t>シュッチョウ</t>
    </rPh>
    <rPh sb="8" eb="9">
      <t>ジョ</t>
    </rPh>
    <rPh sb="10" eb="13">
      <t>エイギョウブ</t>
    </rPh>
    <phoneticPr fontId="3"/>
  </si>
  <si>
    <t>金融機関コード</t>
    <phoneticPr fontId="3"/>
  </si>
  <si>
    <t>←銀行コード</t>
    <rPh sb="1" eb="3">
      <t>ギンコウ</t>
    </rPh>
    <phoneticPr fontId="3"/>
  </si>
  <si>
    <t>←支店コード</t>
    <rPh sb="1" eb="3">
      <t>シテン</t>
    </rPh>
    <phoneticPr fontId="3"/>
  </si>
  <si>
    <t>預金種別</t>
    <rPh sb="0" eb="2">
      <t>ヨキン</t>
    </rPh>
    <rPh sb="2" eb="4">
      <t>シュベツ</t>
    </rPh>
    <phoneticPr fontId="3"/>
  </si>
  <si>
    <t>※</t>
    <phoneticPr fontId="3"/>
  </si>
  <si>
    <t>該当する預金種別に</t>
    <phoneticPr fontId="3"/>
  </si>
  <si>
    <t>☑を記入してください</t>
    <phoneticPr fontId="3"/>
  </si>
  <si>
    <t>口座番号（右詰め）</t>
    <rPh sb="5" eb="7">
      <t>ミギヅ</t>
    </rPh>
    <phoneticPr fontId="3"/>
  </si>
  <si>
    <t>口座番号は7ケタで記入してください</t>
    <phoneticPr fontId="3"/>
  </si>
  <si>
    <r>
      <t xml:space="preserve">口座名義人（ｶﾅ）
</t>
    </r>
    <r>
      <rPr>
        <sz val="10"/>
        <rFont val="ＭＳ Ｐゴシック"/>
        <family val="3"/>
        <charset val="128"/>
      </rPr>
      <t>30字を超える場合、
30字まで記入してください</t>
    </r>
    <rPh sb="13" eb="14">
      <t>ジ</t>
    </rPh>
    <rPh sb="15" eb="16">
      <t>コ</t>
    </rPh>
    <rPh sb="18" eb="20">
      <t>バアイ</t>
    </rPh>
    <rPh sb="24" eb="25">
      <t>ジ</t>
    </rPh>
    <rPh sb="27" eb="29">
      <t>キニュウ</t>
    </rPh>
    <phoneticPr fontId="3"/>
  </si>
  <si>
    <t>口座名義人（漢字）</t>
    <rPh sb="6" eb="8">
      <t>カンジ</t>
    </rPh>
    <phoneticPr fontId="3"/>
  </si>
  <si>
    <t>※濁点「゛」、半濁点「゜」も１文字としてください。</t>
    <rPh sb="1" eb="3">
      <t>ダクテン</t>
    </rPh>
    <rPh sb="7" eb="8">
      <t>ハン</t>
    </rPh>
    <rPh sb="8" eb="10">
      <t>ダクテン</t>
    </rPh>
    <rPh sb="15" eb="17">
      <t>モジ</t>
    </rPh>
    <phoneticPr fontId="3"/>
  </si>
  <si>
    <t>※法人等の場合、略語で記入してください。</t>
    <rPh sb="5" eb="7">
      <t>バアイ</t>
    </rPh>
    <rPh sb="8" eb="10">
      <t>リャクゴ</t>
    </rPh>
    <rPh sb="11" eb="13">
      <t>キニュウ</t>
    </rPh>
    <phoneticPr fontId="3"/>
  </si>
  <si>
    <t>　　記入例）ｶﾌﾞｼｷｶﾞｲｼｬ○○ ⇒ ｶ)○○、　　○○ｶﾌﾞｼｷｶﾞｲｼｬ⇒○○（ｶ、</t>
    <rPh sb="2" eb="4">
      <t>キニュウ</t>
    </rPh>
    <phoneticPr fontId="3"/>
  </si>
  <si>
    <t>　　　　　　　○○ｶﾌﾞｼｷｶﾞｲｼｬ○○ｼﾃﾝ⇒○○（ｶ)○○ｼﾃﾝ</t>
    <phoneticPr fontId="3"/>
  </si>
  <si>
    <t>届出人氏名</t>
    <phoneticPr fontId="3"/>
  </si>
  <si>
    <t>（届出が法人等の場合は、法人代表者の役職・氏名もしくは部署、役職を記載のうえ、</t>
    <rPh sb="1" eb="3">
      <t>トドケデ</t>
    </rPh>
    <rPh sb="4" eb="7">
      <t>ホウジントウ</t>
    </rPh>
    <rPh sb="8" eb="10">
      <t>バアイ</t>
    </rPh>
    <rPh sb="12" eb="14">
      <t>ホウジン</t>
    </rPh>
    <rPh sb="14" eb="17">
      <t>ダイヒョウシャ</t>
    </rPh>
    <rPh sb="18" eb="20">
      <t>ヤクショク</t>
    </rPh>
    <rPh sb="21" eb="23">
      <t>シメイ</t>
    </rPh>
    <phoneticPr fontId="3"/>
  </si>
  <si>
    <t>　課長等役職者の役職・氏名をお願いします。）</t>
    <phoneticPr fontId="3"/>
  </si>
  <si>
    <t>電話番号（左詰め）</t>
    <rPh sb="5" eb="7">
      <t>ヒダリヅ</t>
    </rPh>
    <phoneticPr fontId="3"/>
  </si>
  <si>
    <t>愛知県知事　殿</t>
    <rPh sb="3" eb="5">
      <t>チジ</t>
    </rPh>
    <rPh sb="6" eb="7">
      <t>ドノ</t>
    </rPh>
    <phoneticPr fontId="2"/>
  </si>
  <si>
    <t>訪問介護サービス提供体制確保支援事業補助金　所要額調書</t>
    <rPh sb="0" eb="4">
      <t>ホウモンカイゴ</t>
    </rPh>
    <rPh sb="8" eb="10">
      <t>テイキョウ</t>
    </rPh>
    <rPh sb="10" eb="12">
      <t>タイセイ</t>
    </rPh>
    <rPh sb="12" eb="14">
      <t>カクホ</t>
    </rPh>
    <rPh sb="14" eb="16">
      <t>シエン</t>
    </rPh>
    <rPh sb="16" eb="18">
      <t>ジギョウ</t>
    </rPh>
    <rPh sb="18" eb="21">
      <t>ホジョキン</t>
    </rPh>
    <rPh sb="22" eb="25">
      <t>ショヨウガク</t>
    </rPh>
    <rPh sb="25" eb="27">
      <t>チョウショ</t>
    </rPh>
    <phoneticPr fontId="2"/>
  </si>
  <si>
    <t>訪問介護サービス提供体制確保支援事業補助金　事業計画書</t>
    <rPh sb="22" eb="24">
      <t>ジギョウ</t>
    </rPh>
    <rPh sb="24" eb="27">
      <t>ケイカクショ</t>
    </rPh>
    <phoneticPr fontId="2"/>
  </si>
  <si>
    <t>同行を受けるホームヘルパーの氏名</t>
    <rPh sb="0" eb="2">
      <t>ドウコウ</t>
    </rPh>
    <rPh sb="3" eb="4">
      <t>ウ</t>
    </rPh>
    <rPh sb="14" eb="16">
      <t>シメイ</t>
    </rPh>
    <phoneticPr fontId="2"/>
  </si>
  <si>
    <t>回数</t>
    <rPh sb="0" eb="2">
      <t>カイスウ</t>
    </rPh>
    <phoneticPr fontId="2"/>
  </si>
  <si>
    <t>回</t>
    <rPh sb="0" eb="1">
      <t>カイ</t>
    </rPh>
    <phoneticPr fontId="2"/>
  </si>
  <si>
    <t>合計</t>
    <rPh sb="0" eb="2">
      <t>ゴウケイ</t>
    </rPh>
    <phoneticPr fontId="2"/>
  </si>
  <si>
    <t>合計回数</t>
    <rPh sb="0" eb="2">
      <t>ゴウケイ</t>
    </rPh>
    <rPh sb="2" eb="4">
      <t>カイスウ</t>
    </rPh>
    <phoneticPr fontId="2"/>
  </si>
  <si>
    <t>a運営する訪問介護等事業所が全て中山間地域等又は離島等地域に所在する法人を含む場合</t>
    <rPh sb="1" eb="3">
      <t>ウンエイ</t>
    </rPh>
    <rPh sb="5" eb="7">
      <t>ホウモン</t>
    </rPh>
    <rPh sb="7" eb="9">
      <t>カイゴ</t>
    </rPh>
    <rPh sb="9" eb="10">
      <t>トウ</t>
    </rPh>
    <rPh sb="10" eb="13">
      <t>ジギョウショ</t>
    </rPh>
    <rPh sb="14" eb="15">
      <t>スベ</t>
    </rPh>
    <rPh sb="16" eb="17">
      <t>チュウ</t>
    </rPh>
    <rPh sb="17" eb="19">
      <t>サンカン</t>
    </rPh>
    <rPh sb="19" eb="21">
      <t>チイキ</t>
    </rPh>
    <rPh sb="21" eb="22">
      <t>トウ</t>
    </rPh>
    <rPh sb="22" eb="23">
      <t>マタ</t>
    </rPh>
    <rPh sb="24" eb="26">
      <t>リトウ</t>
    </rPh>
    <rPh sb="26" eb="27">
      <t>トウ</t>
    </rPh>
    <rPh sb="27" eb="29">
      <t>チイキ</t>
    </rPh>
    <rPh sb="30" eb="32">
      <t>ショザイ</t>
    </rPh>
    <rPh sb="34" eb="36">
      <t>ホウジン</t>
    </rPh>
    <rPh sb="37" eb="38">
      <t>フク</t>
    </rPh>
    <rPh sb="39" eb="41">
      <t>バアイ</t>
    </rPh>
    <phoneticPr fontId="2"/>
  </si>
  <si>
    <t>交付申請額の合計</t>
    <rPh sb="0" eb="2">
      <t>コウフ</t>
    </rPh>
    <rPh sb="2" eb="4">
      <t>シンセイ</t>
    </rPh>
    <rPh sb="4" eb="5">
      <t>ガク</t>
    </rPh>
    <rPh sb="6" eb="8">
      <t>ゴウケイ</t>
    </rPh>
    <phoneticPr fontId="2"/>
  </si>
  <si>
    <t>a中山間地域等・離島等地域に事業所が所在する
場合で３０分未満の同行支援</t>
    <phoneticPr fontId="2"/>
  </si>
  <si>
    <t>b中山間地域等・離島等地域に事業所が所在する
場合で３０分以上の同行支援</t>
    <phoneticPr fontId="2"/>
  </si>
  <si>
    <t>c中山間地域等・離島等地域以外に事業所が所在する
場合で３０分未満の同行支援</t>
    <phoneticPr fontId="2"/>
  </si>
  <si>
    <t>【別紙様式1】</t>
    <rPh sb="1" eb="3">
      <t>ベッシ</t>
    </rPh>
    <rPh sb="3" eb="5">
      <t>ヨウシキ</t>
    </rPh>
    <phoneticPr fontId="2"/>
  </si>
  <si>
    <t>（オ）周辺事業所の休廃止等に伴うかかり増し支援（利用者の引継ぎ等に関する支援）</t>
    <rPh sb="3" eb="5">
      <t>シュウヘン</t>
    </rPh>
    <rPh sb="5" eb="8">
      <t>ジギョウショ</t>
    </rPh>
    <rPh sb="9" eb="12">
      <t>キュウハイシ</t>
    </rPh>
    <rPh sb="12" eb="13">
      <t>トウ</t>
    </rPh>
    <rPh sb="14" eb="15">
      <t>トモナ</t>
    </rPh>
    <rPh sb="19" eb="20">
      <t>マ</t>
    </rPh>
    <rPh sb="21" eb="23">
      <t>シエン</t>
    </rPh>
    <rPh sb="24" eb="27">
      <t>リヨウシャ</t>
    </rPh>
    <rPh sb="28" eb="30">
      <t>ヒキツ</t>
    </rPh>
    <rPh sb="31" eb="32">
      <t>トウ</t>
    </rPh>
    <rPh sb="33" eb="34">
      <t>カン</t>
    </rPh>
    <rPh sb="36" eb="38">
      <t>シエン</t>
    </rPh>
    <phoneticPr fontId="2"/>
  </si>
  <si>
    <t>新規職員の採用等に係る費用</t>
    <rPh sb="0" eb="4">
      <t>シンキショクイン</t>
    </rPh>
    <rPh sb="5" eb="7">
      <t>サイヨウ</t>
    </rPh>
    <rPh sb="7" eb="8">
      <t>トウ</t>
    </rPh>
    <rPh sb="9" eb="10">
      <t>カカ</t>
    </rPh>
    <rPh sb="11" eb="13">
      <t>ヒヨウ</t>
    </rPh>
    <phoneticPr fontId="2"/>
  </si>
  <si>
    <t>令和8年度会計歳入歳出予算書　抄本</t>
    <rPh sb="11" eb="13">
      <t>ヨサン</t>
    </rPh>
    <rPh sb="13" eb="14">
      <t>ショ</t>
    </rPh>
    <phoneticPr fontId="3"/>
  </si>
  <si>
    <t>法人代表者職：</t>
    <rPh sb="0" eb="2">
      <t>ホウジン</t>
    </rPh>
    <rPh sb="2" eb="5">
      <t>ダイヒョウシャ</t>
    </rPh>
    <rPh sb="5" eb="6">
      <t>ショク</t>
    </rPh>
    <phoneticPr fontId="2"/>
  </si>
  <si>
    <t>法人代表者氏名：</t>
    <rPh sb="0" eb="2">
      <t>ホウジン</t>
    </rPh>
    <rPh sb="2" eb="5">
      <t>ダイヒョウシャ</t>
    </rPh>
    <rPh sb="5" eb="7">
      <t>シメイ</t>
    </rPh>
    <phoneticPr fontId="2"/>
  </si>
  <si>
    <t>休廃止事業所の利用者受入に伴う一時的なかかり増し経費</t>
    <rPh sb="0" eb="1">
      <t>キュウ</t>
    </rPh>
    <rPh sb="1" eb="3">
      <t>ハイシ</t>
    </rPh>
    <rPh sb="3" eb="6">
      <t>ジギョウショ</t>
    </rPh>
    <rPh sb="7" eb="10">
      <t>リヨウシャ</t>
    </rPh>
    <rPh sb="10" eb="12">
      <t>ウケイレ</t>
    </rPh>
    <rPh sb="13" eb="14">
      <t>トモナ</t>
    </rPh>
    <rPh sb="15" eb="18">
      <t>イチジテキ</t>
    </rPh>
    <rPh sb="22" eb="23">
      <t>マ</t>
    </rPh>
    <rPh sb="24" eb="26">
      <t>ケイヒ</t>
    </rPh>
    <phoneticPr fontId="2"/>
  </si>
  <si>
    <t>同一法人内の応援・派遣に係る経費（同一法人内での休廃止時の応援・派遣に限る）</t>
    <rPh sb="0" eb="2">
      <t>ドウイツ</t>
    </rPh>
    <rPh sb="2" eb="5">
      <t>ホウジンナイ</t>
    </rPh>
    <rPh sb="6" eb="8">
      <t>オウエン</t>
    </rPh>
    <rPh sb="9" eb="11">
      <t>ハケン</t>
    </rPh>
    <rPh sb="12" eb="13">
      <t>カカ</t>
    </rPh>
    <rPh sb="14" eb="16">
      <t>ケイヒ</t>
    </rPh>
    <rPh sb="17" eb="19">
      <t>ドウイツ</t>
    </rPh>
    <rPh sb="19" eb="21">
      <t>ホウジン</t>
    </rPh>
    <rPh sb="21" eb="22">
      <t>ナイ</t>
    </rPh>
    <rPh sb="24" eb="27">
      <t>キュウハイシ</t>
    </rPh>
    <rPh sb="27" eb="28">
      <t>ジ</t>
    </rPh>
    <rPh sb="29" eb="31">
      <t>オウエン</t>
    </rPh>
    <rPh sb="32" eb="34">
      <t>ハケン</t>
    </rPh>
    <rPh sb="35" eb="36">
      <t>カギ</t>
    </rPh>
    <phoneticPr fontId="2"/>
  </si>
  <si>
    <t>同行支援の内訳</t>
    <rPh sb="0" eb="4">
      <t>ドウコウシエン</t>
    </rPh>
    <rPh sb="5" eb="7">
      <t>ウチワケ</t>
    </rPh>
    <phoneticPr fontId="2"/>
  </si>
  <si>
    <t>日付</t>
    <rPh sb="0" eb="2">
      <t>ヒヅケ</t>
    </rPh>
    <phoneticPr fontId="2"/>
  </si>
  <si>
    <t>開始時間</t>
    <rPh sb="0" eb="2">
      <t>カイシ</t>
    </rPh>
    <rPh sb="2" eb="4">
      <t>ジカン</t>
    </rPh>
    <phoneticPr fontId="2"/>
  </si>
  <si>
    <t>終了時間</t>
    <rPh sb="0" eb="4">
      <t>シュウリョウジカン</t>
    </rPh>
    <phoneticPr fontId="2"/>
  </si>
  <si>
    <t>一回の同行時間</t>
    <rPh sb="0" eb="2">
      <t>イッカイ</t>
    </rPh>
    <rPh sb="3" eb="5">
      <t>ドウコウ</t>
    </rPh>
    <rPh sb="5" eb="7">
      <t>ジカン</t>
    </rPh>
    <phoneticPr fontId="2"/>
  </si>
  <si>
    <t>同行をした先輩職員名</t>
    <rPh sb="0" eb="2">
      <t>ドウコウ</t>
    </rPh>
    <rPh sb="5" eb="9">
      <t>センパイショクイン</t>
    </rPh>
    <rPh sb="9" eb="10">
      <t>メイ</t>
    </rPh>
    <phoneticPr fontId="2"/>
  </si>
  <si>
    <t>番号</t>
    <rPh sb="0" eb="2">
      <t>バンゴウ</t>
    </rPh>
    <phoneticPr fontId="2"/>
  </si>
  <si>
    <t>支援金額</t>
    <rPh sb="0" eb="4">
      <t>シエンキンガク</t>
    </rPh>
    <phoneticPr fontId="2"/>
  </si>
  <si>
    <t>記入見本</t>
    <rPh sb="0" eb="4">
      <t>キニュウミホン</t>
    </rPh>
    <phoneticPr fontId="2"/>
  </si>
  <si>
    <t>2025.8.10</t>
    <phoneticPr fontId="2"/>
  </si>
  <si>
    <t>愛知　太郎</t>
    <rPh sb="0" eb="2">
      <t>アイチ</t>
    </rPh>
    <rPh sb="3" eb="5">
      <t>タロウ</t>
    </rPh>
    <phoneticPr fontId="2"/>
  </si>
  <si>
    <t>30分未満</t>
    <rPh sb="2" eb="5">
      <t>フンミマン</t>
    </rPh>
    <phoneticPr fontId="2"/>
  </si>
  <si>
    <t>30分以上</t>
    <rPh sb="2" eb="3">
      <t>フン</t>
    </rPh>
    <rPh sb="3" eb="5">
      <t>イジョウ</t>
    </rPh>
    <phoneticPr fontId="2"/>
  </si>
  <si>
    <t>登録ヘルパーの常勤化</t>
    <rPh sb="0" eb="2">
      <t>トウロク</t>
    </rPh>
    <rPh sb="7" eb="10">
      <t>ジョウキンカ</t>
    </rPh>
    <phoneticPr fontId="2"/>
  </si>
  <si>
    <t>常勤化される職員名</t>
    <rPh sb="0" eb="3">
      <t>ジョウキンカ</t>
    </rPh>
    <rPh sb="6" eb="9">
      <t>ショクインメイ</t>
    </rPh>
    <phoneticPr fontId="2"/>
  </si>
  <si>
    <t>申請月</t>
    <rPh sb="0" eb="2">
      <t>シンセイ</t>
    </rPh>
    <rPh sb="2" eb="3">
      <t>ツキ</t>
    </rPh>
    <phoneticPr fontId="2"/>
  </si>
  <si>
    <t>常勤化前の給与①</t>
    <rPh sb="0" eb="3">
      <t>ジョウキンカ</t>
    </rPh>
    <rPh sb="3" eb="4">
      <t>マエ</t>
    </rPh>
    <rPh sb="5" eb="7">
      <t>キュウヨ</t>
    </rPh>
    <phoneticPr fontId="2"/>
  </si>
  <si>
    <t>常勤化後の給与②</t>
    <rPh sb="0" eb="3">
      <t>ジョウキンカ</t>
    </rPh>
    <rPh sb="3" eb="4">
      <t>ゴ</t>
    </rPh>
    <rPh sb="5" eb="7">
      <t>キュウヨ</t>
    </rPh>
    <phoneticPr fontId="2"/>
  </si>
  <si>
    <t>別紙1-1</t>
    <rPh sb="0" eb="2">
      <t>ベッシ</t>
    </rPh>
    <phoneticPr fontId="2"/>
  </si>
  <si>
    <t>【優先順位第１位】</t>
  </si>
  <si>
    <t>【優先順位第１位】</t>
    <rPh sb="1" eb="5">
      <t>ユウセンジュンイ</t>
    </rPh>
    <rPh sb="5" eb="6">
      <t>ダイ</t>
    </rPh>
    <rPh sb="7" eb="8">
      <t>イ</t>
    </rPh>
    <phoneticPr fontId="2"/>
  </si>
  <si>
    <t>【優先順位第１位】</t>
    <rPh sb="1" eb="6">
      <t>ユウセンジュンイダイ</t>
    </rPh>
    <rPh sb="7" eb="8">
      <t>イ</t>
    </rPh>
    <phoneticPr fontId="2"/>
  </si>
  <si>
    <t>別紙1-2</t>
    <rPh sb="0" eb="2">
      <t>ベッシ</t>
    </rPh>
    <phoneticPr fontId="2"/>
  </si>
  <si>
    <t>【優先順位第２位】</t>
    <rPh sb="1" eb="5">
      <t>ユウセンジュンイ</t>
    </rPh>
    <rPh sb="5" eb="6">
      <t>ダイ</t>
    </rPh>
    <rPh sb="7" eb="8">
      <t>イ</t>
    </rPh>
    <phoneticPr fontId="2"/>
  </si>
  <si>
    <t>【優先順位第２位】</t>
    <rPh sb="1" eb="6">
      <t>ユウセンジュンイダイ</t>
    </rPh>
    <rPh sb="7" eb="8">
      <t>イ</t>
    </rPh>
    <phoneticPr fontId="2"/>
  </si>
  <si>
    <t>訪問介護事業所</t>
    <rPh sb="0" eb="4">
      <t>ホウモンカイゴ</t>
    </rPh>
    <rPh sb="4" eb="7">
      <t>ジギョウショ</t>
    </rPh>
    <phoneticPr fontId="2"/>
  </si>
  <si>
    <t>↓</t>
    <phoneticPr fontId="2"/>
  </si>
  <si>
    <t>申請月について、常勤化職員１名に対して最大３か月間の申請が可能です。これは、初月がR8.5月の場合は「R8.5月、R8.6月、R8.7月」可能月ということです。このため３か月間の申請を希望する場合は「5.6.7月」「6.7.8月」「7.8.9月」「8.9.10月」「9.10.11月」「10.11.12月」「11.12.R9.1月」のいずれかになります。</t>
    <rPh sb="0" eb="3">
      <t>シンセイツキ</t>
    </rPh>
    <rPh sb="8" eb="10">
      <t>ジョウキン</t>
    </rPh>
    <rPh sb="10" eb="11">
      <t>カ</t>
    </rPh>
    <rPh sb="11" eb="13">
      <t>ショクイン</t>
    </rPh>
    <rPh sb="14" eb="15">
      <t>メイ</t>
    </rPh>
    <rPh sb="16" eb="17">
      <t>タイ</t>
    </rPh>
    <rPh sb="19" eb="21">
      <t>サイダイ</t>
    </rPh>
    <rPh sb="23" eb="25">
      <t>ゲツカン</t>
    </rPh>
    <rPh sb="26" eb="28">
      <t>シンセイ</t>
    </rPh>
    <rPh sb="29" eb="31">
      <t>カノウ</t>
    </rPh>
    <rPh sb="38" eb="40">
      <t>ショゲツ</t>
    </rPh>
    <rPh sb="45" eb="46">
      <t>ガツ</t>
    </rPh>
    <rPh sb="47" eb="49">
      <t>バアイ</t>
    </rPh>
    <rPh sb="55" eb="56">
      <t>ガツ</t>
    </rPh>
    <rPh sb="61" eb="62">
      <t>ガツ</t>
    </rPh>
    <rPh sb="67" eb="68">
      <t>ガツ</t>
    </rPh>
    <rPh sb="71" eb="72">
      <t>ツキ</t>
    </rPh>
    <rPh sb="86" eb="87">
      <t>ゲツ</t>
    </rPh>
    <rPh sb="87" eb="88">
      <t>カン</t>
    </rPh>
    <rPh sb="89" eb="91">
      <t>シンセイ</t>
    </rPh>
    <rPh sb="92" eb="94">
      <t>キボウ</t>
    </rPh>
    <rPh sb="96" eb="98">
      <t>バアイ</t>
    </rPh>
    <rPh sb="105" eb="106">
      <t>ガツ</t>
    </rPh>
    <rPh sb="113" eb="114">
      <t>ガツ</t>
    </rPh>
    <rPh sb="121" eb="122">
      <t>ガツ</t>
    </rPh>
    <rPh sb="130" eb="131">
      <t>ガツ</t>
    </rPh>
    <rPh sb="140" eb="141">
      <t>ガツ</t>
    </rPh>
    <rPh sb="151" eb="152">
      <t>ガツ</t>
    </rPh>
    <rPh sb="164" eb="165">
      <t>ガツ</t>
    </rPh>
    <phoneticPr fontId="2"/>
  </si>
  <si>
    <t>交付申請時点での当該事業所の職員数（常勤換算）</t>
    <rPh sb="0" eb="2">
      <t>コウフ</t>
    </rPh>
    <rPh sb="2" eb="4">
      <t>シンセイ</t>
    </rPh>
    <rPh sb="4" eb="6">
      <t>ジテン</t>
    </rPh>
    <rPh sb="8" eb="10">
      <t>トウガイ</t>
    </rPh>
    <rPh sb="10" eb="13">
      <t>ジギョウショ</t>
    </rPh>
    <rPh sb="14" eb="17">
      <t>ショクインスウ</t>
    </rPh>
    <rPh sb="18" eb="20">
      <t>ジョウキン</t>
    </rPh>
    <rPh sb="20" eb="22">
      <t>カンサン</t>
    </rPh>
    <phoneticPr fontId="2"/>
  </si>
  <si>
    <t>（ア）研修体制の構築の支援</t>
  </si>
  <si>
    <t>基準額</t>
    <rPh sb="0" eb="3">
      <t>キジュンガク</t>
    </rPh>
    <phoneticPr fontId="2"/>
  </si>
  <si>
    <t>基準額</t>
    <phoneticPr fontId="2"/>
  </si>
  <si>
    <t>対象経費
支出予定額</t>
    <phoneticPr fontId="2"/>
  </si>
  <si>
    <t>対象経費
支出予定額</t>
    <phoneticPr fontId="2"/>
  </si>
  <si>
    <t>基準額</t>
    <phoneticPr fontId="2"/>
  </si>
  <si>
    <t>同行を受ける新人職員名①：</t>
    <rPh sb="0" eb="2">
      <t>ドウコウ</t>
    </rPh>
    <rPh sb="3" eb="4">
      <t>ウ</t>
    </rPh>
    <rPh sb="6" eb="8">
      <t>シンジン</t>
    </rPh>
    <rPh sb="8" eb="10">
      <t>ショクイン</t>
    </rPh>
    <rPh sb="10" eb="11">
      <t>メイ</t>
    </rPh>
    <phoneticPr fontId="2"/>
  </si>
  <si>
    <t>同行を受ける新人職員名②：</t>
    <rPh sb="0" eb="2">
      <t>ドウコウ</t>
    </rPh>
    <rPh sb="3" eb="4">
      <t>ウ</t>
    </rPh>
    <rPh sb="6" eb="8">
      <t>シンジン</t>
    </rPh>
    <rPh sb="8" eb="10">
      <t>ショクイン</t>
    </rPh>
    <rPh sb="10" eb="11">
      <t>メイ</t>
    </rPh>
    <phoneticPr fontId="2"/>
  </si>
  <si>
    <t>同行を受ける新人職員名③：</t>
    <rPh sb="0" eb="2">
      <t>ドウコウ</t>
    </rPh>
    <rPh sb="3" eb="4">
      <t>ウ</t>
    </rPh>
    <rPh sb="6" eb="8">
      <t>シンジン</t>
    </rPh>
    <rPh sb="8" eb="10">
      <t>ショクイン</t>
    </rPh>
    <rPh sb="10" eb="11">
      <t>メイ</t>
    </rPh>
    <phoneticPr fontId="2"/>
  </si>
  <si>
    <t>同行を受ける新人職員名④：</t>
    <rPh sb="0" eb="2">
      <t>ドウコウ</t>
    </rPh>
    <rPh sb="3" eb="4">
      <t>ウ</t>
    </rPh>
    <rPh sb="6" eb="8">
      <t>シンジン</t>
    </rPh>
    <rPh sb="8" eb="10">
      <t>ショクイン</t>
    </rPh>
    <rPh sb="10" eb="11">
      <t>メイ</t>
    </rPh>
    <phoneticPr fontId="2"/>
  </si>
  <si>
    <t>同行を受ける新人職員名⑤：</t>
    <rPh sb="0" eb="2">
      <t>ドウコウ</t>
    </rPh>
    <rPh sb="3" eb="4">
      <t>ウ</t>
    </rPh>
    <rPh sb="6" eb="8">
      <t>シンジン</t>
    </rPh>
    <rPh sb="8" eb="10">
      <t>ショクイン</t>
    </rPh>
    <rPh sb="10" eb="11">
      <t>メイ</t>
    </rPh>
    <phoneticPr fontId="2"/>
  </si>
  <si>
    <t>事業実施予定期間：</t>
    <rPh sb="0" eb="2">
      <t>ジギョウ</t>
    </rPh>
    <rPh sb="2" eb="4">
      <t>ジッシ</t>
    </rPh>
    <rPh sb="4" eb="8">
      <t>ヨテイキカン</t>
    </rPh>
    <phoneticPr fontId="2"/>
  </si>
  <si>
    <t>（イ）中山間・離島等地域における採用活動の支援</t>
  </si>
  <si>
    <t>今回申請する経費の発生理由：</t>
    <rPh sb="0" eb="2">
      <t>コンカイ</t>
    </rPh>
    <rPh sb="2" eb="4">
      <t>シンセイ</t>
    </rPh>
    <rPh sb="6" eb="8">
      <t>ケイヒ</t>
    </rPh>
    <rPh sb="9" eb="11">
      <t>ハッセイ</t>
    </rPh>
    <rPh sb="11" eb="13">
      <t>リユウ</t>
    </rPh>
    <phoneticPr fontId="2"/>
  </si>
  <si>
    <t>常勤化予定職員数：</t>
    <rPh sb="0" eb="3">
      <t>ジョウキンカ</t>
    </rPh>
    <rPh sb="3" eb="5">
      <t>ヨテイ</t>
    </rPh>
    <rPh sb="5" eb="8">
      <t>ショクインスウ</t>
    </rPh>
    <phoneticPr fontId="2"/>
  </si>
  <si>
    <t>（イ）登録ヘルパー等の常勤化の促進の支援</t>
  </si>
  <si>
    <t>（ウ）小規模法人等の協働化・大規模化の取組の支援</t>
  </si>
  <si>
    <t>【申請代表事業所のみ、記載してください。代表事業所以外は記載しないでください。】</t>
    <rPh sb="1" eb="3">
      <t>シンセイ</t>
    </rPh>
    <rPh sb="3" eb="5">
      <t>ダイヒョウ</t>
    </rPh>
    <rPh sb="5" eb="8">
      <t>ジギョウショ</t>
    </rPh>
    <rPh sb="11" eb="13">
      <t>キサイ</t>
    </rPh>
    <rPh sb="20" eb="22">
      <t>ダイヒョウ</t>
    </rPh>
    <rPh sb="22" eb="25">
      <t>ジギョウショ</t>
    </rPh>
    <rPh sb="25" eb="27">
      <t>イガイ</t>
    </rPh>
    <rPh sb="28" eb="30">
      <t>キサイ</t>
    </rPh>
    <phoneticPr fontId="2"/>
  </si>
  <si>
    <t>一緒に取組を行う法人を記載してください。（法人名、法人住所、事業所名、事業所住所）</t>
    <rPh sb="0" eb="2">
      <t>イッショ</t>
    </rPh>
    <rPh sb="3" eb="5">
      <t>トリクミ</t>
    </rPh>
    <rPh sb="6" eb="7">
      <t>オコナ</t>
    </rPh>
    <rPh sb="8" eb="10">
      <t>ホウジン</t>
    </rPh>
    <rPh sb="11" eb="13">
      <t>キサイ</t>
    </rPh>
    <rPh sb="21" eb="24">
      <t>ホウジンメイ</t>
    </rPh>
    <rPh sb="25" eb="29">
      <t>ホウジンジュウショ</t>
    </rPh>
    <rPh sb="30" eb="33">
      <t>ジギョウショ</t>
    </rPh>
    <rPh sb="33" eb="34">
      <t>メイ</t>
    </rPh>
    <rPh sb="35" eb="38">
      <t>ジギョウショ</t>
    </rPh>
    <rPh sb="38" eb="40">
      <t>ジュウショ</t>
    </rPh>
    <phoneticPr fontId="2"/>
  </si>
  <si>
    <t>（エ）介護人材・利用者確保のための広報活動に関する支援</t>
  </si>
  <si>
    <t>（オ）周辺事業所の休廃止等に伴うかかり増し経費への支援(利用者の引継等に関する経費)</t>
    <rPh sb="3" eb="5">
      <t>シュウヘン</t>
    </rPh>
    <rPh sb="5" eb="8">
      <t>ジギョウショ</t>
    </rPh>
    <rPh sb="9" eb="12">
      <t>キュウハイシ</t>
    </rPh>
    <rPh sb="12" eb="13">
      <t>トウ</t>
    </rPh>
    <rPh sb="14" eb="15">
      <t>トモナ</t>
    </rPh>
    <rPh sb="19" eb="20">
      <t>マ</t>
    </rPh>
    <rPh sb="21" eb="23">
      <t>ケイヒ</t>
    </rPh>
    <rPh sb="25" eb="27">
      <t>シエン</t>
    </rPh>
    <rPh sb="28" eb="31">
      <t>リヨウシャ</t>
    </rPh>
    <rPh sb="32" eb="34">
      <t>ヒキツギ</t>
    </rPh>
    <rPh sb="34" eb="35">
      <t>トウ</t>
    </rPh>
    <rPh sb="36" eb="37">
      <t>カン</t>
    </rPh>
    <rPh sb="39" eb="41">
      <t>ケイヒ</t>
    </rPh>
    <phoneticPr fontId="2"/>
  </si>
  <si>
    <t>同行を受ける職員数（勤務期間が短い職員）：</t>
    <rPh sb="0" eb="2">
      <t>ドウコウ</t>
    </rPh>
    <rPh sb="3" eb="4">
      <t>ウ</t>
    </rPh>
    <rPh sb="6" eb="8">
      <t>ショクイン</t>
    </rPh>
    <rPh sb="8" eb="9">
      <t>スウ</t>
    </rPh>
    <rPh sb="10" eb="14">
      <t>キンムキカン</t>
    </rPh>
    <rPh sb="15" eb="16">
      <t>ミジカ</t>
    </rPh>
    <rPh sb="17" eb="19">
      <t>ショクイン</t>
    </rPh>
    <phoneticPr fontId="2"/>
  </si>
  <si>
    <t>延べ同行訪問回数：</t>
    <rPh sb="0" eb="1">
      <t>ノ</t>
    </rPh>
    <rPh sb="2" eb="4">
      <t>ドウコウ</t>
    </rPh>
    <rPh sb="4" eb="6">
      <t>ホウモン</t>
    </rPh>
    <rPh sb="6" eb="8">
      <t>カイスウ</t>
    </rPh>
    <phoneticPr fontId="2"/>
  </si>
  <si>
    <t>【※経費は実際に同行を行った先輩介護職員へ支給してください。】</t>
    <rPh sb="2" eb="4">
      <t>ケイヒ</t>
    </rPh>
    <rPh sb="5" eb="7">
      <t>ジッサイ</t>
    </rPh>
    <rPh sb="8" eb="10">
      <t>ドウコウ</t>
    </rPh>
    <rPh sb="11" eb="12">
      <t>オコナ</t>
    </rPh>
    <rPh sb="14" eb="16">
      <t>センパイ</t>
    </rPh>
    <rPh sb="16" eb="20">
      <t>カイゴショクイン</t>
    </rPh>
    <rPh sb="21" eb="23">
      <t>シキュウ</t>
    </rPh>
    <phoneticPr fontId="2"/>
  </si>
  <si>
    <t>新規</t>
    <rPh sb="0" eb="2">
      <t>シンキ</t>
    </rPh>
    <phoneticPr fontId="2"/>
  </si>
  <si>
    <t>変更</t>
    <rPh sb="0" eb="2">
      <t>ヘンコウ</t>
    </rPh>
    <phoneticPr fontId="2"/>
  </si>
  <si>
    <t>【こちらの行は記載不要】</t>
    <rPh sb="5" eb="6">
      <t>ギョウ</t>
    </rPh>
    <rPh sb="7" eb="9">
      <t>キサイ</t>
    </rPh>
    <rPh sb="9" eb="11">
      <t>フヨウ</t>
    </rPh>
    <phoneticPr fontId="2"/>
  </si>
  <si>
    <t>※水色の箇所を記載してください。</t>
    <rPh sb="1" eb="3">
      <t>ミズイロ</t>
    </rPh>
    <rPh sb="4" eb="6">
      <t>カショ</t>
    </rPh>
    <rPh sb="7" eb="9">
      <t>キサイ</t>
    </rPh>
    <phoneticPr fontId="2"/>
  </si>
  <si>
    <t>合計</t>
    <rPh sb="0" eb="2">
      <t>ゴウケイ</t>
    </rPh>
    <phoneticPr fontId="2"/>
  </si>
  <si>
    <t>訪問介護サービス提供体制確保支援事業費補助金【優先順位第１位】</t>
    <rPh sb="0" eb="4">
      <t>ホウモンカイゴ</t>
    </rPh>
    <rPh sb="8" eb="22">
      <t>テイキョウタイセイカクホシエンジギョウヒホジョキン</t>
    </rPh>
    <rPh sb="23" eb="27">
      <t>ユウセンジュンイ</t>
    </rPh>
    <rPh sb="27" eb="28">
      <t>ダイ</t>
    </rPh>
    <rPh sb="29" eb="30">
      <t>イ</t>
    </rPh>
    <phoneticPr fontId="2"/>
  </si>
  <si>
    <t>自己資金【優先順位第１位】</t>
    <rPh sb="0" eb="4">
      <t>ジコシキン</t>
    </rPh>
    <rPh sb="5" eb="10">
      <t>ユウセンジュンイダイ</t>
    </rPh>
    <rPh sb="11" eb="12">
      <t>イ</t>
    </rPh>
    <phoneticPr fontId="2"/>
  </si>
  <si>
    <t>訪問介護サービス提供体制確保支援事業費補助金【優先順位第２位】</t>
    <phoneticPr fontId="2"/>
  </si>
  <si>
    <t>自己資金【優先順位第２位】</t>
    <phoneticPr fontId="2"/>
  </si>
  <si>
    <t>研修体制の構築支援</t>
    <rPh sb="0" eb="4">
      <t>ケンシュウタイセイ</t>
    </rPh>
    <rPh sb="5" eb="9">
      <t>コウチクシエン</t>
    </rPh>
    <phoneticPr fontId="2"/>
  </si>
  <si>
    <t>中山間・離島等地域における採用活動の支援</t>
    <rPh sb="0" eb="3">
      <t>チュウサンカン</t>
    </rPh>
    <rPh sb="4" eb="6">
      <t>リトウ</t>
    </rPh>
    <rPh sb="6" eb="7">
      <t>トウ</t>
    </rPh>
    <rPh sb="7" eb="9">
      <t>チイキ</t>
    </rPh>
    <rPh sb="13" eb="15">
      <t>サイヨウ</t>
    </rPh>
    <rPh sb="15" eb="17">
      <t>カツドウ</t>
    </rPh>
    <rPh sb="18" eb="20">
      <t>シエン</t>
    </rPh>
    <phoneticPr fontId="2"/>
  </si>
  <si>
    <t>周辺事業所の休廃止等に伴うかかり増し経費</t>
    <rPh sb="0" eb="5">
      <t>シュウヘンジギョウショ</t>
    </rPh>
    <rPh sb="6" eb="9">
      <t>キュウハイシ</t>
    </rPh>
    <rPh sb="9" eb="10">
      <t>トウ</t>
    </rPh>
    <rPh sb="11" eb="12">
      <t>トモナ</t>
    </rPh>
    <rPh sb="16" eb="17">
      <t>マ</t>
    </rPh>
    <rPh sb="18" eb="20">
      <t>ケイヒ</t>
    </rPh>
    <phoneticPr fontId="2"/>
  </si>
  <si>
    <t>経営改善の支援</t>
    <rPh sb="0" eb="2">
      <t>ケイエイ</t>
    </rPh>
    <rPh sb="2" eb="4">
      <t>カイゼン</t>
    </rPh>
    <rPh sb="5" eb="7">
      <t>シエン</t>
    </rPh>
    <phoneticPr fontId="2"/>
  </si>
  <si>
    <t>登録ヘルパー等の常勤化の促進の支援</t>
    <rPh sb="0" eb="2">
      <t>トウロク</t>
    </rPh>
    <rPh sb="6" eb="7">
      <t>トウ</t>
    </rPh>
    <rPh sb="8" eb="11">
      <t>ジョウキンカ</t>
    </rPh>
    <rPh sb="12" eb="14">
      <t>ソクシン</t>
    </rPh>
    <rPh sb="15" eb="17">
      <t>シエン</t>
    </rPh>
    <phoneticPr fontId="2"/>
  </si>
  <si>
    <t>小規模法人等の協働化・大規模化の取組の支援</t>
    <rPh sb="0" eb="3">
      <t>ショウキボ</t>
    </rPh>
    <rPh sb="3" eb="5">
      <t>ホウジン</t>
    </rPh>
    <rPh sb="5" eb="6">
      <t>トウ</t>
    </rPh>
    <rPh sb="7" eb="10">
      <t>キョウドウカ</t>
    </rPh>
    <rPh sb="11" eb="15">
      <t>ダイキボカ</t>
    </rPh>
    <rPh sb="16" eb="18">
      <t>トリクミ</t>
    </rPh>
    <rPh sb="19" eb="21">
      <t>シエン</t>
    </rPh>
    <phoneticPr fontId="2"/>
  </si>
  <si>
    <t>介護人材・利用者確保のための広報活動に関する支援</t>
    <rPh sb="0" eb="4">
      <t>カイゴジンザイ</t>
    </rPh>
    <rPh sb="5" eb="8">
      <t>リヨウシャ</t>
    </rPh>
    <rPh sb="8" eb="10">
      <t>カクホ</t>
    </rPh>
    <rPh sb="14" eb="18">
      <t>コウホウカツドウ</t>
    </rPh>
    <rPh sb="19" eb="20">
      <t>カン</t>
    </rPh>
    <rPh sb="22" eb="24">
      <t>シエン</t>
    </rPh>
    <phoneticPr fontId="2"/>
  </si>
  <si>
    <t>【優先順位第１位事業所】</t>
    <rPh sb="1" eb="5">
      <t>ユウセンジュンイ</t>
    </rPh>
    <rPh sb="5" eb="6">
      <t>ダイ</t>
    </rPh>
    <rPh sb="7" eb="8">
      <t>イ</t>
    </rPh>
    <rPh sb="8" eb="11">
      <t>ジギョウショ</t>
    </rPh>
    <phoneticPr fontId="2"/>
  </si>
  <si>
    <t>【優先順位第２位事業所】</t>
    <phoneticPr fontId="2"/>
  </si>
  <si>
    <t>（別紙１－１）事業計画書</t>
    <rPh sb="1" eb="3">
      <t>ベッシ</t>
    </rPh>
    <rPh sb="7" eb="12">
      <t>ジギョウケイカクショ</t>
    </rPh>
    <phoneticPr fontId="2"/>
  </si>
  <si>
    <t>（別紙１－２）所要額調書</t>
    <rPh sb="1" eb="3">
      <t>ベッシ</t>
    </rPh>
    <rPh sb="7" eb="12">
      <t>ショヨウガクチョウショ</t>
    </rPh>
    <phoneticPr fontId="2"/>
  </si>
  <si>
    <t>【優先順位第２位】</t>
    <phoneticPr fontId="2"/>
  </si>
  <si>
    <r>
      <t>実施予定事業内容について、具体的な実施内容や補助金の使途について（例：介護職員初任者研修受講に要する費用を申請する。１名10,000円を３名分、計30,000円。）</t>
    </r>
    <r>
      <rPr>
        <b/>
        <sz val="9"/>
        <color theme="1"/>
        <rFont val="Yu Gothic"/>
        <family val="3"/>
        <charset val="128"/>
        <scheme val="minor"/>
      </rPr>
      <t>※自己啓発セミナーは申請できません。</t>
    </r>
    <rPh sb="0" eb="4">
      <t>ジッシヨテイ</t>
    </rPh>
    <rPh sb="4" eb="6">
      <t>ジギョウ</t>
    </rPh>
    <rPh sb="6" eb="8">
      <t>ナイヨウ</t>
    </rPh>
    <rPh sb="13" eb="16">
      <t>グタイテキ</t>
    </rPh>
    <rPh sb="17" eb="21">
      <t>ジッシナイヨウ</t>
    </rPh>
    <rPh sb="22" eb="25">
      <t>ホジョキン</t>
    </rPh>
    <rPh sb="26" eb="28">
      <t>シト</t>
    </rPh>
    <rPh sb="33" eb="34">
      <t>タト</t>
    </rPh>
    <rPh sb="35" eb="39">
      <t>カイゴショクイン</t>
    </rPh>
    <rPh sb="39" eb="42">
      <t>ショニンシャ</t>
    </rPh>
    <rPh sb="42" eb="44">
      <t>ケンシュウ</t>
    </rPh>
    <rPh sb="44" eb="46">
      <t>ジュコウ</t>
    </rPh>
    <rPh sb="47" eb="48">
      <t>ヨウ</t>
    </rPh>
    <rPh sb="50" eb="52">
      <t>ヒヨウ</t>
    </rPh>
    <rPh sb="53" eb="55">
      <t>シンセイ</t>
    </rPh>
    <rPh sb="59" eb="60">
      <t>メイ</t>
    </rPh>
    <rPh sb="66" eb="67">
      <t>エン</t>
    </rPh>
    <rPh sb="69" eb="71">
      <t>メイブン</t>
    </rPh>
    <rPh sb="72" eb="73">
      <t>ケイ</t>
    </rPh>
    <rPh sb="79" eb="80">
      <t>エン</t>
    </rPh>
    <rPh sb="83" eb="87">
      <t>ジコケイハツ</t>
    </rPh>
    <rPh sb="92" eb="94">
      <t>シンセイ</t>
    </rPh>
    <phoneticPr fontId="2"/>
  </si>
  <si>
    <t>（エ）周辺事業所の休廃止等に伴うかかり増し経費</t>
  </si>
  <si>
    <t>実施予定事業内容について、具体的な実施内容や補助金の使途について（例：A法人と合同でB企業からハラスメントの研修を受けるための、講師への研修費、交通費、会議室費用を申請する。A法人との費用の割合は、提出した見積書のとおりです。）</t>
    <rPh sb="0" eb="4">
      <t>ジッシヨテイ</t>
    </rPh>
    <rPh sb="4" eb="6">
      <t>ジギョウ</t>
    </rPh>
    <rPh sb="6" eb="8">
      <t>ナイヨウ</t>
    </rPh>
    <rPh sb="13" eb="16">
      <t>グタイテキ</t>
    </rPh>
    <rPh sb="17" eb="21">
      <t>ジッシナイヨウ</t>
    </rPh>
    <rPh sb="22" eb="25">
      <t>ホジョキン</t>
    </rPh>
    <rPh sb="26" eb="28">
      <t>シト</t>
    </rPh>
    <rPh sb="33" eb="34">
      <t>タト</t>
    </rPh>
    <rPh sb="36" eb="38">
      <t>ホウジン</t>
    </rPh>
    <rPh sb="39" eb="41">
      <t>ゴウドウ</t>
    </rPh>
    <rPh sb="43" eb="45">
      <t>キギョウ</t>
    </rPh>
    <rPh sb="54" eb="56">
      <t>ケンシュウ</t>
    </rPh>
    <rPh sb="57" eb="58">
      <t>ウ</t>
    </rPh>
    <rPh sb="64" eb="66">
      <t>コウシ</t>
    </rPh>
    <rPh sb="68" eb="71">
      <t>ケンシュウヒ</t>
    </rPh>
    <rPh sb="72" eb="75">
      <t>コウツウヒ</t>
    </rPh>
    <rPh sb="76" eb="79">
      <t>カイギシツ</t>
    </rPh>
    <rPh sb="79" eb="81">
      <t>ヒヨウ</t>
    </rPh>
    <rPh sb="82" eb="84">
      <t>シンセイ</t>
    </rPh>
    <rPh sb="88" eb="90">
      <t>ホウジン</t>
    </rPh>
    <rPh sb="92" eb="94">
      <t>ヒヨウ</t>
    </rPh>
    <rPh sb="95" eb="97">
      <t>ワリアイ</t>
    </rPh>
    <rPh sb="99" eb="101">
      <t>テイシュツ</t>
    </rPh>
    <rPh sb="103" eb="106">
      <t>ミツモリショ</t>
    </rPh>
    <phoneticPr fontId="2"/>
  </si>
  <si>
    <t>実施予定事業内容について、具体的な実施内容や補助金の使途について（例：開設済みのホームページについて、事業所の活動内容等を写真等を増やし活動をわかりやすくするため改修する。）</t>
    <rPh sb="0" eb="4">
      <t>ジッシヨテイ</t>
    </rPh>
    <rPh sb="4" eb="6">
      <t>ジギョウ</t>
    </rPh>
    <rPh sb="6" eb="8">
      <t>ナイヨウ</t>
    </rPh>
    <rPh sb="13" eb="16">
      <t>グタイテキ</t>
    </rPh>
    <rPh sb="17" eb="21">
      <t>ジッシナイヨウ</t>
    </rPh>
    <rPh sb="22" eb="25">
      <t>ホジョキン</t>
    </rPh>
    <rPh sb="26" eb="28">
      <t>シト</t>
    </rPh>
    <rPh sb="33" eb="34">
      <t>タト</t>
    </rPh>
    <rPh sb="35" eb="38">
      <t>カイセツズ</t>
    </rPh>
    <rPh sb="51" eb="54">
      <t>ジギョウショ</t>
    </rPh>
    <rPh sb="55" eb="59">
      <t>カツドウナイヨウ</t>
    </rPh>
    <rPh sb="59" eb="60">
      <t>トウ</t>
    </rPh>
    <phoneticPr fontId="2"/>
  </si>
  <si>
    <t>（ア）経営改善の支援（個別で実施する場合）</t>
  </si>
  <si>
    <t>実施予定事業内容について、具体的な実施内容や補助金の使途について（例：加算取得のため、臨時事務職員を３か月雇用する→１名、時給1,200円、一日４時間、月15日間。月72,000円×3か月＝216,000円。）</t>
    <rPh sb="0" eb="4">
      <t>ジッシヨテイ</t>
    </rPh>
    <rPh sb="4" eb="6">
      <t>ジギョウ</t>
    </rPh>
    <rPh sb="6" eb="8">
      <t>ナイヨウ</t>
    </rPh>
    <rPh sb="13" eb="16">
      <t>グタイテキ</t>
    </rPh>
    <rPh sb="17" eb="21">
      <t>ジッシナイヨウ</t>
    </rPh>
    <rPh sb="22" eb="25">
      <t>ホジョキン</t>
    </rPh>
    <rPh sb="26" eb="28">
      <t>シト</t>
    </rPh>
    <rPh sb="33" eb="34">
      <t>タト</t>
    </rPh>
    <rPh sb="35" eb="39">
      <t>カサンシュトク</t>
    </rPh>
    <rPh sb="43" eb="45">
      <t>リンジ</t>
    </rPh>
    <rPh sb="45" eb="49">
      <t>ジムショクイン</t>
    </rPh>
    <rPh sb="52" eb="53">
      <t>ゲツ</t>
    </rPh>
    <rPh sb="53" eb="55">
      <t>コヨウ</t>
    </rPh>
    <rPh sb="59" eb="60">
      <t>メイ</t>
    </rPh>
    <rPh sb="61" eb="63">
      <t>ジキュウ</t>
    </rPh>
    <rPh sb="68" eb="69">
      <t>エン</t>
    </rPh>
    <rPh sb="70" eb="72">
      <t>イチニチ</t>
    </rPh>
    <rPh sb="73" eb="75">
      <t>ジカン</t>
    </rPh>
    <rPh sb="76" eb="77">
      <t>ツキ</t>
    </rPh>
    <rPh sb="79" eb="81">
      <t>ニチカン</t>
    </rPh>
    <rPh sb="82" eb="83">
      <t>ツキ</t>
    </rPh>
    <rPh sb="89" eb="90">
      <t>エン</t>
    </rPh>
    <rPh sb="93" eb="94">
      <t>ゲツ</t>
    </rPh>
    <rPh sb="102" eb="103">
      <t>エン</t>
    </rPh>
    <phoneticPr fontId="2"/>
  </si>
  <si>
    <t>実施予定事業内容について、具体的な実施内容や補助金の使途について（例：休廃止事業所の利用者情報の引継・契約関連事務費（利用者の引継に関する経費）として契約書作成についての会議にかかった費用（会議室賃料１時間10,000円）、休廃止に伴う受入れのため受入れ予定利用者Ａ宅へ事前訪問した交通費（事業所から１㎞、ガソリン代〇〇円）)</t>
    <rPh sb="0" eb="4">
      <t>ジッシヨテイ</t>
    </rPh>
    <rPh sb="4" eb="6">
      <t>ジギョウ</t>
    </rPh>
    <rPh sb="6" eb="8">
      <t>ナイヨウ</t>
    </rPh>
    <rPh sb="13" eb="16">
      <t>グタイテキ</t>
    </rPh>
    <rPh sb="17" eb="21">
      <t>ジッシナイヨウ</t>
    </rPh>
    <rPh sb="22" eb="25">
      <t>ホジョキン</t>
    </rPh>
    <rPh sb="26" eb="28">
      <t>シト</t>
    </rPh>
    <rPh sb="33" eb="34">
      <t>タト</t>
    </rPh>
    <rPh sb="75" eb="78">
      <t>ケイヤクショ</t>
    </rPh>
    <rPh sb="78" eb="80">
      <t>サクセイ</t>
    </rPh>
    <rPh sb="85" eb="87">
      <t>カイギ</t>
    </rPh>
    <rPh sb="92" eb="94">
      <t>ヒヨウ</t>
    </rPh>
    <rPh sb="95" eb="98">
      <t>カイギシツ</t>
    </rPh>
    <rPh sb="98" eb="100">
      <t>チンリョウ</t>
    </rPh>
    <rPh sb="101" eb="103">
      <t>ジカン</t>
    </rPh>
    <rPh sb="109" eb="110">
      <t>エン</t>
    </rPh>
    <rPh sb="112" eb="115">
      <t>キュウハイシ</t>
    </rPh>
    <rPh sb="116" eb="117">
      <t>トモナ</t>
    </rPh>
    <rPh sb="118" eb="120">
      <t>ウケイ</t>
    </rPh>
    <rPh sb="124" eb="126">
      <t>ウケイ</t>
    </rPh>
    <rPh sb="127" eb="129">
      <t>ヨテイ</t>
    </rPh>
    <rPh sb="129" eb="132">
      <t>リヨウシャ</t>
    </rPh>
    <rPh sb="133" eb="134">
      <t>タク</t>
    </rPh>
    <rPh sb="135" eb="139">
      <t>ジゼンホウモン</t>
    </rPh>
    <rPh sb="141" eb="144">
      <t>コウツウヒ</t>
    </rPh>
    <rPh sb="145" eb="148">
      <t>ジギョウショ</t>
    </rPh>
    <rPh sb="157" eb="158">
      <t>ダイ</t>
    </rPh>
    <rPh sb="160" eb="161">
      <t>エン</t>
    </rPh>
    <phoneticPr fontId="2"/>
  </si>
  <si>
    <t>同行を受ける新人職員名➊：</t>
    <rPh sb="0" eb="2">
      <t>ドウコウ</t>
    </rPh>
    <rPh sb="3" eb="4">
      <t>ウ</t>
    </rPh>
    <rPh sb="6" eb="8">
      <t>シンジン</t>
    </rPh>
    <rPh sb="8" eb="10">
      <t>ショクイン</t>
    </rPh>
    <rPh sb="10" eb="11">
      <t>メイ</t>
    </rPh>
    <phoneticPr fontId="2"/>
  </si>
  <si>
    <t>同行を受ける新人職員名❷：</t>
    <rPh sb="0" eb="2">
      <t>ドウコウ</t>
    </rPh>
    <rPh sb="3" eb="4">
      <t>ウ</t>
    </rPh>
    <rPh sb="6" eb="8">
      <t>シンジン</t>
    </rPh>
    <rPh sb="8" eb="10">
      <t>ショクイン</t>
    </rPh>
    <rPh sb="10" eb="11">
      <t>メイ</t>
    </rPh>
    <phoneticPr fontId="2"/>
  </si>
  <si>
    <t>同行を受ける新人職員名❸：</t>
    <rPh sb="0" eb="2">
      <t>ドウコウ</t>
    </rPh>
    <rPh sb="3" eb="4">
      <t>ウ</t>
    </rPh>
    <rPh sb="6" eb="8">
      <t>シンジン</t>
    </rPh>
    <rPh sb="8" eb="10">
      <t>ショクイン</t>
    </rPh>
    <rPh sb="10" eb="11">
      <t>メイ</t>
    </rPh>
    <phoneticPr fontId="2"/>
  </si>
  <si>
    <r>
      <t>同行を受ける新人職員名</t>
    </r>
    <r>
      <rPr>
        <sz val="8"/>
        <color theme="1"/>
        <rFont val="Segoe UI Symbol"/>
        <family val="2"/>
      </rPr>
      <t>❹</t>
    </r>
    <r>
      <rPr>
        <sz val="8"/>
        <color theme="1"/>
        <rFont val="Yu Gothic"/>
        <family val="2"/>
        <scheme val="minor"/>
      </rPr>
      <t>：</t>
    </r>
    <rPh sb="0" eb="2">
      <t>ドウコウ</t>
    </rPh>
    <rPh sb="3" eb="4">
      <t>ウ</t>
    </rPh>
    <rPh sb="6" eb="8">
      <t>シンジン</t>
    </rPh>
    <rPh sb="8" eb="10">
      <t>ショクイン</t>
    </rPh>
    <rPh sb="10" eb="11">
      <t>メイ</t>
    </rPh>
    <phoneticPr fontId="2"/>
  </si>
  <si>
    <t>同行を受ける新人職員名❺：</t>
    <rPh sb="0" eb="2">
      <t>ドウコウ</t>
    </rPh>
    <rPh sb="3" eb="4">
      <t>ウ</t>
    </rPh>
    <rPh sb="6" eb="8">
      <t>シンジン</t>
    </rPh>
    <rPh sb="8" eb="10">
      <t>ショクイン</t>
    </rPh>
    <rPh sb="10" eb="11">
      <t>メイ</t>
    </rPh>
    <phoneticPr fontId="2"/>
  </si>
  <si>
    <t>・周辺事業所が休廃止に伴う場合</t>
    <rPh sb="1" eb="3">
      <t>シュウヘン</t>
    </rPh>
    <rPh sb="3" eb="6">
      <t>ジギョウショ</t>
    </rPh>
    <rPh sb="7" eb="10">
      <t>キュウハイシ</t>
    </rPh>
    <rPh sb="11" eb="12">
      <t>トモナ</t>
    </rPh>
    <rPh sb="13" eb="15">
      <t>バアイ</t>
    </rPh>
    <phoneticPr fontId="2"/>
  </si>
  <si>
    <t>１普通</t>
    <rPh sb="1" eb="3">
      <t>フツウ</t>
    </rPh>
    <phoneticPr fontId="3"/>
  </si>
  <si>
    <t>２当座</t>
    <rPh sb="1" eb="3">
      <t>トウザ</t>
    </rPh>
    <phoneticPr fontId="3"/>
  </si>
  <si>
    <t>９その他(                )</t>
    <rPh sb="3" eb="4">
      <t>タ</t>
    </rPh>
    <phoneticPr fontId="3"/>
  </si>
  <si>
    <t>※こちらの表は、「別紙（1-1）（ウ）の計算表１）同行支援　中山間離島地域①から⑤」「別紙（1-1）（ウ）の計算表１）同行支援　中山間離島地域以外➊から❺」を作成することで自動入力されます。</t>
    <rPh sb="5" eb="6">
      <t>ヒョウ</t>
    </rPh>
    <rPh sb="9" eb="11">
      <t>ベッシ</t>
    </rPh>
    <rPh sb="20" eb="23">
      <t>ケイサンヒョウ</t>
    </rPh>
    <rPh sb="25" eb="29">
      <t>ドウコウシエン</t>
    </rPh>
    <rPh sb="30" eb="33">
      <t>チュウサンカン</t>
    </rPh>
    <rPh sb="33" eb="35">
      <t>リトウ</t>
    </rPh>
    <rPh sb="35" eb="37">
      <t>チイキ</t>
    </rPh>
    <rPh sb="71" eb="73">
      <t>イガイ</t>
    </rPh>
    <rPh sb="79" eb="81">
      <t>サクセイ</t>
    </rPh>
    <rPh sb="86" eb="88">
      <t>ジドウ</t>
    </rPh>
    <rPh sb="88" eb="90">
      <t>ニュウリョク</t>
    </rPh>
    <phoneticPr fontId="2"/>
  </si>
  <si>
    <t>←</t>
    <phoneticPr fontId="2"/>
  </si>
  <si>
    <t>下記にあるａからｄの表が自動入力されることにより、自動計算されます。</t>
    <rPh sb="0" eb="2">
      <t>カキ</t>
    </rPh>
    <rPh sb="10" eb="11">
      <t>ヒョウ</t>
    </rPh>
    <rPh sb="12" eb="16">
      <t>ジドウニュウリョク</t>
    </rPh>
    <rPh sb="25" eb="27">
      <t>ジドウ</t>
    </rPh>
    <rPh sb="27" eb="29">
      <t>ケイサン</t>
    </rPh>
    <phoneticPr fontId="2"/>
  </si>
  <si>
    <t>※こちらの表の合計回数は、「別紙（1-1）（ウ）の計算表１）同行支援　中山間離島地域①から⑤」「別紙（1-1）（ウ）の計算表１）同行支援　中山間離島地域以外➊から❺」を作成することで自動入力されます。</t>
    <rPh sb="5" eb="6">
      <t>ヒョウ</t>
    </rPh>
    <rPh sb="7" eb="11">
      <t>ゴウケイカイスウ</t>
    </rPh>
    <rPh sb="14" eb="16">
      <t>ベッシ</t>
    </rPh>
    <rPh sb="25" eb="28">
      <t>ケイサンヒョウ</t>
    </rPh>
    <rPh sb="30" eb="34">
      <t>ドウコウシエン</t>
    </rPh>
    <rPh sb="35" eb="38">
      <t>チュウサンカン</t>
    </rPh>
    <rPh sb="38" eb="40">
      <t>リトウ</t>
    </rPh>
    <rPh sb="40" eb="42">
      <t>チイキ</t>
    </rPh>
    <rPh sb="76" eb="78">
      <t>イガイ</t>
    </rPh>
    <rPh sb="84" eb="86">
      <t>サクセイ</t>
    </rPh>
    <rPh sb="91" eb="93">
      <t>ジドウ</t>
    </rPh>
    <rPh sb="93" eb="95">
      <t>ニュウリョク</t>
    </rPh>
    <phoneticPr fontId="2"/>
  </si>
  <si>
    <t>実施予定事業内容について、具体的な実施内容や補助金の使途について（例：休廃止事業所の利用者情報の引継・契約関連事務費（利用者の引継に関する経費）として契約書作成にかかった会議にかかった費用（会議室賃料１時間10,000円）、休廃止に伴う受入れのため受入れ予定利用者Ａ宅へ事前訪問した交通費（事業所から１㎞、ガソリン代〇〇円））</t>
    <rPh sb="0" eb="4">
      <t>ジッシヨテイ</t>
    </rPh>
    <rPh sb="4" eb="6">
      <t>ジギョウ</t>
    </rPh>
    <rPh sb="6" eb="8">
      <t>ナイヨウ</t>
    </rPh>
    <rPh sb="13" eb="16">
      <t>グタイテキ</t>
    </rPh>
    <rPh sb="17" eb="21">
      <t>ジッシナイヨウ</t>
    </rPh>
    <rPh sb="22" eb="25">
      <t>ホジョキン</t>
    </rPh>
    <rPh sb="26" eb="28">
      <t>シト</t>
    </rPh>
    <rPh sb="33" eb="34">
      <t>タト</t>
    </rPh>
    <rPh sb="75" eb="78">
      <t>ケイヤクショ</t>
    </rPh>
    <rPh sb="78" eb="80">
      <t>サクセイ</t>
    </rPh>
    <rPh sb="85" eb="87">
      <t>カイギ</t>
    </rPh>
    <rPh sb="92" eb="94">
      <t>ヒヨウ</t>
    </rPh>
    <rPh sb="95" eb="98">
      <t>カイギシツ</t>
    </rPh>
    <rPh sb="98" eb="100">
      <t>チンリョウ</t>
    </rPh>
    <rPh sb="101" eb="103">
      <t>ジカン</t>
    </rPh>
    <rPh sb="109" eb="110">
      <t>エン</t>
    </rPh>
    <rPh sb="112" eb="115">
      <t>キュウハイシ</t>
    </rPh>
    <rPh sb="116" eb="117">
      <t>トモナ</t>
    </rPh>
    <rPh sb="118" eb="120">
      <t>ウケイ</t>
    </rPh>
    <rPh sb="124" eb="126">
      <t>ウケイ</t>
    </rPh>
    <rPh sb="127" eb="129">
      <t>ヨテイ</t>
    </rPh>
    <rPh sb="129" eb="132">
      <t>リヨウシャ</t>
    </rPh>
    <rPh sb="133" eb="134">
      <t>タク</t>
    </rPh>
    <rPh sb="135" eb="139">
      <t>ジゼンホウモン</t>
    </rPh>
    <rPh sb="141" eb="144">
      <t>コウツウヒ</t>
    </rPh>
    <rPh sb="145" eb="148">
      <t>ジギョウショ</t>
    </rPh>
    <rPh sb="157" eb="158">
      <t>ダイ</t>
    </rPh>
    <rPh sb="160" eb="161">
      <t>エン</t>
    </rPh>
    <phoneticPr fontId="2"/>
  </si>
  <si>
    <t>a　運営する訪問介護等事業所が全て中山間地域等又は離島等地域に所在する法人を含む場合</t>
    <rPh sb="2" eb="4">
      <t>ウンエイ</t>
    </rPh>
    <rPh sb="6" eb="8">
      <t>ホウモン</t>
    </rPh>
    <rPh sb="8" eb="10">
      <t>カイゴ</t>
    </rPh>
    <rPh sb="10" eb="11">
      <t>トウ</t>
    </rPh>
    <rPh sb="11" eb="14">
      <t>ジギョウショ</t>
    </rPh>
    <rPh sb="15" eb="16">
      <t>スベ</t>
    </rPh>
    <rPh sb="17" eb="18">
      <t>チュウ</t>
    </rPh>
    <rPh sb="18" eb="20">
      <t>サンカン</t>
    </rPh>
    <rPh sb="20" eb="22">
      <t>チイキ</t>
    </rPh>
    <rPh sb="22" eb="23">
      <t>トウ</t>
    </rPh>
    <rPh sb="23" eb="24">
      <t>マタ</t>
    </rPh>
    <rPh sb="25" eb="27">
      <t>リトウ</t>
    </rPh>
    <rPh sb="27" eb="28">
      <t>トウ</t>
    </rPh>
    <rPh sb="28" eb="30">
      <t>チイキ</t>
    </rPh>
    <rPh sb="31" eb="33">
      <t>ショザイ</t>
    </rPh>
    <rPh sb="35" eb="37">
      <t>ホウジン</t>
    </rPh>
    <rPh sb="38" eb="39">
      <t>フク</t>
    </rPh>
    <rPh sb="40" eb="42">
      <t>バアイ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</si>
  <si>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</si>
  <si>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</si>
  <si>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</si>
  <si>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</si>
  <si>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</si>
  <si>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</si>
  <si>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</si>
  <si>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</si>
  <si>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同行を受ける新人職員名Ⓔ：</t>
    <rPh sb="0" eb="2">
      <t>ドウコウ</t>
    </rPh>
    <rPh sb="3" eb="4">
      <t>ウ</t>
    </rPh>
    <rPh sb="6" eb="8">
      <t>シンジン</t>
    </rPh>
    <rPh sb="8" eb="10">
      <t>ショクイン</t>
    </rPh>
    <rPh sb="10" eb="11">
      <t>メイ</t>
    </rPh>
    <phoneticPr fontId="2"/>
  </si>
  <si>
    <t xml:space="preserve"> 同行支援を申請する事業所は、(別紙１－１（１）（ウ）の計算表）同行支援中山間離島、同行支援中山間離島以外</t>
    <rPh sb="1" eb="5">
      <t>ドウコウシエン</t>
    </rPh>
    <rPh sb="6" eb="8">
      <t>シンセイ</t>
    </rPh>
    <rPh sb="10" eb="13">
      <t>ジギョウショ</t>
    </rPh>
    <rPh sb="16" eb="18">
      <t>ベッシ</t>
    </rPh>
    <rPh sb="28" eb="31">
      <t>ケイサンヒョウ</t>
    </rPh>
    <rPh sb="32" eb="36">
      <t>ドウコウシエン</t>
    </rPh>
    <rPh sb="36" eb="41">
      <t>チュウサンカンリトウ</t>
    </rPh>
    <rPh sb="42" eb="46">
      <t>ドウコウシエン</t>
    </rPh>
    <rPh sb="46" eb="49">
      <t>チュウサンカン</t>
    </rPh>
    <rPh sb="49" eb="51">
      <t>リトウ</t>
    </rPh>
    <rPh sb="51" eb="53">
      <t>イガイ</t>
    </rPh>
    <phoneticPr fontId="2"/>
  </si>
  <si>
    <t>実施予定事業内容について、具体的な実施内容や補助金の使途について（例：申請する訪問介護事業所が離島地域に所在しており、名古屋で実施される就職フェアに出展するため移動費を申請する→１名〇〇円で３名分。）</t>
    <rPh sb="0" eb="4">
      <t>ジッシヨテイ</t>
    </rPh>
    <rPh sb="4" eb="6">
      <t>ジギョウ</t>
    </rPh>
    <rPh sb="6" eb="8">
      <t>ナイヨウ</t>
    </rPh>
    <rPh sb="13" eb="16">
      <t>グタイテキ</t>
    </rPh>
    <rPh sb="17" eb="21">
      <t>ジッシナイヨウ</t>
    </rPh>
    <rPh sb="22" eb="25">
      <t>ホジョキン</t>
    </rPh>
    <rPh sb="26" eb="28">
      <t>シト</t>
    </rPh>
    <rPh sb="33" eb="34">
      <t>タト</t>
    </rPh>
    <rPh sb="35" eb="37">
      <t>シンセイ</t>
    </rPh>
    <rPh sb="39" eb="46">
      <t>ホウモンカイゴジギョウショ</t>
    </rPh>
    <rPh sb="47" eb="49">
      <t>リトウ</t>
    </rPh>
    <rPh sb="49" eb="51">
      <t>チイキ</t>
    </rPh>
    <rPh sb="52" eb="54">
      <t>ショザイ</t>
    </rPh>
    <rPh sb="59" eb="62">
      <t>ナゴヤ</t>
    </rPh>
    <rPh sb="63" eb="65">
      <t>ジッシ</t>
    </rPh>
    <rPh sb="68" eb="70">
      <t>シュウショク</t>
    </rPh>
    <rPh sb="74" eb="76">
      <t>シュッテン</t>
    </rPh>
    <rPh sb="80" eb="83">
      <t>イドウヒ</t>
    </rPh>
    <rPh sb="84" eb="86">
      <t>シンセイ</t>
    </rPh>
    <rPh sb="90" eb="91">
      <t>メイ</t>
    </rPh>
    <rPh sb="93" eb="94">
      <t>エン</t>
    </rPh>
    <rPh sb="96" eb="98">
      <t>メイブン</t>
    </rPh>
    <phoneticPr fontId="2"/>
  </si>
  <si>
    <t>（ウ）経験年数が短い訪問介護員等への同行支援</t>
    <rPh sb="10" eb="12">
      <t>ホウモン</t>
    </rPh>
    <rPh sb="12" eb="15">
      <t>カイゴイン</t>
    </rPh>
    <phoneticPr fontId="2"/>
  </si>
  <si>
    <t>申請対象者毎の申請理由（例：職員A→令和８.4月入社の介護職員のため5.6.7月で行った30回の同行支援について申請する。職員B→令和8.5月まで事務職員であったが、令和8.6月より介護職員に職種変更したため6.7.8月で行った30回の同行支援について申請する）</t>
    <rPh sb="0" eb="2">
      <t>シンセイ</t>
    </rPh>
    <rPh sb="2" eb="5">
      <t>タイショウシャ</t>
    </rPh>
    <rPh sb="5" eb="6">
      <t>ゴト</t>
    </rPh>
    <rPh sb="7" eb="9">
      <t>シンセイ</t>
    </rPh>
    <rPh sb="9" eb="11">
      <t>リユウ</t>
    </rPh>
    <rPh sb="12" eb="13">
      <t>タト</t>
    </rPh>
    <rPh sb="14" eb="16">
      <t>ショクイン</t>
    </rPh>
    <rPh sb="18" eb="20">
      <t>レイワ</t>
    </rPh>
    <rPh sb="23" eb="24">
      <t>ガツ</t>
    </rPh>
    <rPh sb="24" eb="26">
      <t>ニュウシャ</t>
    </rPh>
    <rPh sb="27" eb="31">
      <t>カイゴショクイン</t>
    </rPh>
    <rPh sb="39" eb="40">
      <t>ガツ</t>
    </rPh>
    <rPh sb="41" eb="42">
      <t>オコナ</t>
    </rPh>
    <rPh sb="46" eb="47">
      <t>カイ</t>
    </rPh>
    <rPh sb="48" eb="50">
      <t>ドウコウ</t>
    </rPh>
    <rPh sb="50" eb="52">
      <t>シエン</t>
    </rPh>
    <rPh sb="56" eb="58">
      <t>シンセイ</t>
    </rPh>
    <rPh sb="61" eb="63">
      <t>ショクイン</t>
    </rPh>
    <rPh sb="65" eb="67">
      <t>レイワ</t>
    </rPh>
    <rPh sb="70" eb="71">
      <t>ガツ</t>
    </rPh>
    <rPh sb="73" eb="77">
      <t>ジムショクイン</t>
    </rPh>
    <rPh sb="83" eb="85">
      <t>レイワ</t>
    </rPh>
    <rPh sb="88" eb="89">
      <t>ガツ</t>
    </rPh>
    <rPh sb="91" eb="95">
      <t>カイゴショクイン</t>
    </rPh>
    <rPh sb="96" eb="100">
      <t>ショクシュヘンコウ</t>
    </rPh>
    <rPh sb="109" eb="110">
      <t>ガツ</t>
    </rPh>
    <rPh sb="111" eb="112">
      <t>オコナ</t>
    </rPh>
    <rPh sb="116" eb="117">
      <t>カイ</t>
    </rPh>
    <rPh sb="118" eb="122">
      <t>ドウコウシエン</t>
    </rPh>
    <rPh sb="126" eb="128">
      <t>シンセイ</t>
    </rPh>
    <phoneticPr fontId="2"/>
  </si>
  <si>
    <t>実施予定事業内容について、具体的な実施内容や補助金の使途について（例：合計2名、職員Aは令和６年より非常勤職員であった。令和8年7月より非常勤から常勤へ変更したことによる給与の差額月30,000円を7.8.9月の三か月間申請する。職員Bは常勤職員の離職に伴いR8.6月より雇用した。離職者と職員Bの給与差額20,000円を6.7.8月三か月間申請する。）</t>
    <rPh sb="0" eb="4">
      <t>ジッシヨテイ</t>
    </rPh>
    <rPh sb="4" eb="6">
      <t>ジギョウ</t>
    </rPh>
    <rPh sb="6" eb="8">
      <t>ナイヨウ</t>
    </rPh>
    <rPh sb="13" eb="16">
      <t>グタイテキ</t>
    </rPh>
    <rPh sb="17" eb="21">
      <t>ジッシナイヨウ</t>
    </rPh>
    <rPh sb="22" eb="25">
      <t>ホジョキン</t>
    </rPh>
    <rPh sb="26" eb="28">
      <t>シト</t>
    </rPh>
    <rPh sb="33" eb="34">
      <t>タト</t>
    </rPh>
    <rPh sb="35" eb="37">
      <t>ゴウケイ</t>
    </rPh>
    <rPh sb="38" eb="39">
      <t>メイ</t>
    </rPh>
    <rPh sb="40" eb="42">
      <t>ショクイン</t>
    </rPh>
    <rPh sb="44" eb="46">
      <t>レイワ</t>
    </rPh>
    <rPh sb="47" eb="48">
      <t>ネン</t>
    </rPh>
    <rPh sb="50" eb="51">
      <t>ヒ</t>
    </rPh>
    <rPh sb="51" eb="53">
      <t>ジョウキン</t>
    </rPh>
    <rPh sb="53" eb="55">
      <t>ショクイン</t>
    </rPh>
    <rPh sb="60" eb="62">
      <t>レイワ</t>
    </rPh>
    <rPh sb="63" eb="64">
      <t>ネン</t>
    </rPh>
    <rPh sb="65" eb="66">
      <t>ガツ</t>
    </rPh>
    <rPh sb="68" eb="69">
      <t>ヒ</t>
    </rPh>
    <rPh sb="69" eb="71">
      <t>ジョウキン</t>
    </rPh>
    <rPh sb="73" eb="75">
      <t>ジョウキン</t>
    </rPh>
    <rPh sb="76" eb="78">
      <t>ヘンコウ</t>
    </rPh>
    <rPh sb="85" eb="87">
      <t>キュウヨ</t>
    </rPh>
    <rPh sb="88" eb="90">
      <t>サガク</t>
    </rPh>
    <rPh sb="90" eb="91">
      <t>ツキ</t>
    </rPh>
    <rPh sb="97" eb="98">
      <t>エン</t>
    </rPh>
    <rPh sb="104" eb="105">
      <t>ガツ</t>
    </rPh>
    <rPh sb="106" eb="107">
      <t>サン</t>
    </rPh>
    <rPh sb="108" eb="110">
      <t>ゲツカン</t>
    </rPh>
    <rPh sb="110" eb="112">
      <t>シンセイ</t>
    </rPh>
    <rPh sb="115" eb="117">
      <t>ショクイン</t>
    </rPh>
    <rPh sb="119" eb="121">
      <t>ジョウキン</t>
    </rPh>
    <rPh sb="121" eb="123">
      <t>ショクイン</t>
    </rPh>
    <rPh sb="124" eb="126">
      <t>リショク</t>
    </rPh>
    <rPh sb="127" eb="128">
      <t>トモナ</t>
    </rPh>
    <rPh sb="133" eb="134">
      <t>ガツ</t>
    </rPh>
    <rPh sb="136" eb="138">
      <t>コヨウ</t>
    </rPh>
    <rPh sb="141" eb="144">
      <t>リショクシャ</t>
    </rPh>
    <rPh sb="145" eb="147">
      <t>ショクイン</t>
    </rPh>
    <rPh sb="149" eb="153">
      <t>キュウヨサガク</t>
    </rPh>
    <rPh sb="159" eb="160">
      <t>エン</t>
    </rPh>
    <rPh sb="166" eb="167">
      <t>ガツ</t>
    </rPh>
    <rPh sb="167" eb="168">
      <t>サン</t>
    </rPh>
    <rPh sb="169" eb="170">
      <t>ゲツ</t>
    </rPh>
    <rPh sb="170" eb="171">
      <t>カン</t>
    </rPh>
    <rPh sb="171" eb="173">
      <t>シンセイ</t>
    </rPh>
    <phoneticPr fontId="2"/>
  </si>
  <si>
    <t>（ウ）経験年数が短い訪問介護員等への同行支援</t>
    <rPh sb="10" eb="15">
      <t>ホウモンカイゴイン</t>
    </rPh>
    <phoneticPr fontId="2"/>
  </si>
  <si>
    <t>「（別紙１-1）(２)(イ)登録ヘルパー常勤化」のシートを作成することで自動入力されます。</t>
    <rPh sb="2" eb="4">
      <t>ベッシ</t>
    </rPh>
    <rPh sb="14" eb="16">
      <t>トウロク</t>
    </rPh>
    <rPh sb="20" eb="23">
      <t>ジョウキンカ</t>
    </rPh>
    <rPh sb="29" eb="31">
      <t>サクセイ</t>
    </rPh>
    <rPh sb="36" eb="40">
      <t>ジドウニュウリョク</t>
    </rPh>
    <phoneticPr fontId="2"/>
  </si>
  <si>
    <t>「（別紙1-1）(２)(イ)登録ヘルパー常勤化」のシートを作成することで自動入力されます。</t>
    <rPh sb="2" eb="4">
      <t>ベッシ</t>
    </rPh>
    <rPh sb="14" eb="16">
      <t>トウロク</t>
    </rPh>
    <rPh sb="20" eb="23">
      <t>ジョウキンカ</t>
    </rPh>
    <rPh sb="29" eb="31">
      <t>サクセイ</t>
    </rPh>
    <rPh sb="36" eb="40">
      <t>ジドウニュウリョク</t>
    </rPh>
    <phoneticPr fontId="2"/>
  </si>
  <si>
    <t>b　ａ以外の場合</t>
    <rPh sb="3" eb="5">
      <t>イガイ</t>
    </rPh>
    <rPh sb="6" eb="8">
      <t>バアイ</t>
    </rPh>
    <phoneticPr fontId="2"/>
  </si>
  <si>
    <t>※こちらの表の合計回数は、「別紙（1-1）（ウ）の計算表１）同行支援　中山間離島地域ⓐからⓔ」「別紙（1-1）（ウ）の計算表１）同行支援　中山間離島地域以外ⒶからⒺ」を作成することで自動入力されます。</t>
    <rPh sb="5" eb="6">
      <t>ヒョウ</t>
    </rPh>
    <rPh sb="7" eb="11">
      <t>ゴウケイカイスウ</t>
    </rPh>
    <rPh sb="14" eb="16">
      <t>ベッシ</t>
    </rPh>
    <rPh sb="25" eb="28">
      <t>ケイサンヒョウ</t>
    </rPh>
    <rPh sb="30" eb="34">
      <t>ドウコウシエン</t>
    </rPh>
    <rPh sb="35" eb="38">
      <t>チュウサンカン</t>
    </rPh>
    <rPh sb="38" eb="40">
      <t>リトウ</t>
    </rPh>
    <rPh sb="40" eb="42">
      <t>チイキ</t>
    </rPh>
    <rPh sb="76" eb="78">
      <t>イガイ</t>
    </rPh>
    <rPh sb="84" eb="86">
      <t>サクセイ</t>
    </rPh>
    <rPh sb="91" eb="93">
      <t>ジドウ</t>
    </rPh>
    <rPh sb="93" eb="95">
      <t>ニュウリョク</t>
    </rPh>
    <phoneticPr fontId="2"/>
  </si>
  <si>
    <t xml:space="preserve"> ヘルパーの常勤化を申請する事業所は、（別紙１－1（２）（イ））登録ヘルパー常勤化</t>
    <rPh sb="6" eb="9">
      <t>ジョウキンカ</t>
    </rPh>
    <rPh sb="10" eb="12">
      <t>シンセイ</t>
    </rPh>
    <rPh sb="14" eb="17">
      <t>ジギョウショ</t>
    </rPh>
    <rPh sb="20" eb="22">
      <t>ベッシ</t>
    </rPh>
    <rPh sb="32" eb="34">
      <t>トウロク</t>
    </rPh>
    <rPh sb="38" eb="41">
      <t>ジョウキンカ</t>
    </rPh>
    <phoneticPr fontId="2"/>
  </si>
  <si>
    <t>具体的な実施内容や、補助金の使途について</t>
  </si>
  <si>
    <t>上記プルダウンにおいて、周辺事業所の休廃止、周辺事業所の受入停止を含むプルダウンを選択した場合は「相手方の事業所名」、急な退職を含むプルダウンを選択した場合は「人数」を記載してください。</t>
    <rPh sb="0" eb="2">
      <t>ジョウキ</t>
    </rPh>
    <rPh sb="12" eb="14">
      <t>シュウヘン</t>
    </rPh>
    <rPh sb="14" eb="17">
      <t>ジギョウショ</t>
    </rPh>
    <rPh sb="18" eb="21">
      <t>キュウハイシ</t>
    </rPh>
    <rPh sb="22" eb="27">
      <t>シュウヘンジギョウショ</t>
    </rPh>
    <rPh sb="28" eb="32">
      <t>ウケイレテイシ</t>
    </rPh>
    <rPh sb="33" eb="34">
      <t>フク</t>
    </rPh>
    <rPh sb="41" eb="43">
      <t>センタク</t>
    </rPh>
    <rPh sb="45" eb="47">
      <t>バアイ</t>
    </rPh>
    <rPh sb="49" eb="52">
      <t>アイテガタ</t>
    </rPh>
    <rPh sb="53" eb="56">
      <t>ジギョウショ</t>
    </rPh>
    <rPh sb="56" eb="57">
      <t>メイ</t>
    </rPh>
    <rPh sb="59" eb="60">
      <t>キュウ</t>
    </rPh>
    <rPh sb="61" eb="63">
      <t>タイショク</t>
    </rPh>
    <rPh sb="64" eb="65">
      <t>フク</t>
    </rPh>
    <rPh sb="72" eb="74">
      <t>センタク</t>
    </rPh>
    <rPh sb="76" eb="78">
      <t>バアイ</t>
    </rPh>
    <rPh sb="80" eb="82">
      <t>ニンズウ</t>
    </rPh>
    <rPh sb="84" eb="86">
      <t>キサイ</t>
    </rPh>
    <phoneticPr fontId="2"/>
  </si>
  <si>
    <t>上記プルダウンにおいて、周辺事業所の休廃止、周辺事業所の受入停止を含むプルダウンを選択した場合は「相手方の事業所名」、急な退職を含むプルダウンを選択した場合は「人数」を記載してください。</t>
    <rPh sb="0" eb="2">
      <t>ジョウキ</t>
    </rPh>
    <rPh sb="12" eb="14">
      <t>シュウヘン</t>
    </rPh>
    <rPh sb="14" eb="17">
      <t>ジギョウショ</t>
    </rPh>
    <rPh sb="18" eb="19">
      <t>キュウ</t>
    </rPh>
    <rPh sb="19" eb="21">
      <t>ハイシ</t>
    </rPh>
    <rPh sb="22" eb="24">
      <t>シュウヘン</t>
    </rPh>
    <rPh sb="24" eb="27">
      <t>ジギョウショ</t>
    </rPh>
    <rPh sb="28" eb="30">
      <t>ウケイレ</t>
    </rPh>
    <rPh sb="30" eb="32">
      <t>テイシ</t>
    </rPh>
    <rPh sb="33" eb="34">
      <t>フク</t>
    </rPh>
    <rPh sb="41" eb="43">
      <t>センタク</t>
    </rPh>
    <rPh sb="45" eb="47">
      <t>バアイ</t>
    </rPh>
    <rPh sb="49" eb="52">
      <t>アイテガタ</t>
    </rPh>
    <rPh sb="53" eb="56">
      <t>ジギョウショ</t>
    </rPh>
    <rPh sb="56" eb="57">
      <t>メイ</t>
    </rPh>
    <rPh sb="59" eb="60">
      <t>キュウ</t>
    </rPh>
    <rPh sb="61" eb="63">
      <t>タイショク</t>
    </rPh>
    <rPh sb="64" eb="65">
      <t>フク</t>
    </rPh>
    <rPh sb="72" eb="74">
      <t>センタク</t>
    </rPh>
    <rPh sb="76" eb="78">
      <t>バアイ</t>
    </rPh>
    <rPh sb="80" eb="82">
      <t>ニンズウ</t>
    </rPh>
    <rPh sb="84" eb="86">
      <t>キサイ</t>
    </rPh>
    <phoneticPr fontId="2"/>
  </si>
  <si>
    <t>同行支援の内訳</t>
    <phoneticPr fontId="2"/>
  </si>
  <si>
    <t>(別紙１－１（１）（ウ）の計算表１）【同行支援　中山間・離島地域⑤ 】</t>
    <phoneticPr fontId="2"/>
  </si>
  <si>
    <t>(別紙１－１（１）（ウ）の計算表１）【同行支援　中山間・離島地域④ 】</t>
    <rPh sb="30" eb="32">
      <t>チイキ</t>
    </rPh>
    <phoneticPr fontId="2"/>
  </si>
  <si>
    <t>(別紙１－１（１）（ウ）の計算表１）【同行支援　中山間・離島地域③ 】</t>
    <phoneticPr fontId="2"/>
  </si>
  <si>
    <t>(別紙１－１（１）（ウ）の計算表１）【同行支援　中山間・離島地域②】</t>
    <rPh sb="1" eb="3">
      <t>ベッシ</t>
    </rPh>
    <rPh sb="13" eb="15">
      <t>ケイサン</t>
    </rPh>
    <rPh sb="15" eb="16">
      <t>ヒョウ</t>
    </rPh>
    <rPh sb="19" eb="21">
      <t>ドウコウ</t>
    </rPh>
    <rPh sb="21" eb="23">
      <t>シエン</t>
    </rPh>
    <rPh sb="24" eb="27">
      <t>チュウサンカン</t>
    </rPh>
    <rPh sb="28" eb="30">
      <t>リトウ</t>
    </rPh>
    <rPh sb="30" eb="32">
      <t>チイキ</t>
    </rPh>
    <phoneticPr fontId="2"/>
  </si>
  <si>
    <t>(別紙１－１（１）（ウ）の計算表１）【同行支援　中山間・離島地域①】</t>
    <rPh sb="1" eb="3">
      <t>ベッシ</t>
    </rPh>
    <rPh sb="13" eb="15">
      <t>ケイサン</t>
    </rPh>
    <rPh sb="15" eb="16">
      <t>ヒョウ</t>
    </rPh>
    <rPh sb="19" eb="21">
      <t>ドウコウ</t>
    </rPh>
    <rPh sb="21" eb="23">
      <t>シエン</t>
    </rPh>
    <rPh sb="24" eb="27">
      <t>チュウサンカン</t>
    </rPh>
    <rPh sb="28" eb="30">
      <t>リトウ</t>
    </rPh>
    <rPh sb="30" eb="32">
      <t>チイキ</t>
    </rPh>
    <phoneticPr fontId="2"/>
  </si>
  <si>
    <t>(別紙１－１（１）（ウ）の計算表１）【同行支援　中山間・離島地域　以外➊】</t>
    <rPh sb="19" eb="23">
      <t>ドウコウシエン</t>
    </rPh>
    <rPh sb="24" eb="27">
      <t>チュウサンカン</t>
    </rPh>
    <rPh sb="28" eb="30">
      <t>リトウ</t>
    </rPh>
    <rPh sb="30" eb="32">
      <t>チイキ</t>
    </rPh>
    <rPh sb="33" eb="35">
      <t>イガイ</t>
    </rPh>
    <phoneticPr fontId="2"/>
  </si>
  <si>
    <t>(別紙１－１（１）（ウ）の計算表１）【同行支援　中山間・離島地域　以外❷】</t>
    <phoneticPr fontId="2"/>
  </si>
  <si>
    <t>(別紙１－１（１）（ウ）の計算表１）【同行支援　中山間・離島地域　以外❸】</t>
    <phoneticPr fontId="2"/>
  </si>
  <si>
    <t>(別紙１－１（１）（ウ）の計算表１）【同行支援　中山間・離島地域　以外❹】</t>
    <phoneticPr fontId="2"/>
  </si>
  <si>
    <t>(別紙１－１（１）（ウ）の計算表１）【同行支援　中山間・離島地域　以外❺】</t>
    <phoneticPr fontId="2"/>
  </si>
  <si>
    <t>申請月について、常勤化職員１名に対して最大３か月間の申請が可能です。これは、初月がR8.5月の場合は「R8.5月、R8.6月、R8.7月」可能月ということです。このため３か月間の申請を希望する場合は「5.6.7月」「6.7.8月」「7.8.9月」「8.9.10月」「9.10.11月」「10.11.12月」「11.12.R9.1月」のいずれかになります。</t>
    <phoneticPr fontId="2"/>
  </si>
  <si>
    <t>（別紙１－１（２）（イ））登録ヘルパーの常勤化</t>
    <rPh sb="1" eb="3">
      <t>ベッシ</t>
    </rPh>
    <rPh sb="13" eb="15">
      <t>トウロク</t>
    </rPh>
    <rPh sb="20" eb="22">
      <t>ジョウキン</t>
    </rPh>
    <rPh sb="22" eb="23">
      <t>カ</t>
    </rPh>
    <phoneticPr fontId="2"/>
  </si>
  <si>
    <t>対象経費（②ー①の差額）</t>
    <rPh sb="0" eb="2">
      <t>タイショウ</t>
    </rPh>
    <rPh sb="2" eb="4">
      <t>ケイヒ</t>
    </rPh>
    <rPh sb="9" eb="11">
      <t>サガク</t>
    </rPh>
    <phoneticPr fontId="2"/>
  </si>
  <si>
    <t>・周辺事業所が休廃止はしていないが、新規利用者の受入れを停止している、または急な退職があった場合。</t>
    <rPh sb="1" eb="6">
      <t>シュウヘンジギョウショ</t>
    </rPh>
    <rPh sb="7" eb="10">
      <t>キュウハイシ</t>
    </rPh>
    <rPh sb="18" eb="20">
      <t>シンキ</t>
    </rPh>
    <rPh sb="20" eb="23">
      <t>リヨウシャ</t>
    </rPh>
    <rPh sb="24" eb="26">
      <t>ウケイ</t>
    </rPh>
    <rPh sb="28" eb="30">
      <t>テイシ</t>
    </rPh>
    <rPh sb="38" eb="39">
      <t>キュウ</t>
    </rPh>
    <rPh sb="40" eb="42">
      <t>タイショク</t>
    </rPh>
    <rPh sb="46" eb="48">
      <t>バアイ</t>
    </rPh>
    <phoneticPr fontId="2"/>
  </si>
  <si>
    <t>補助額（差額と100,000円どちらか低い方）</t>
    <rPh sb="0" eb="3">
      <t>ホジョガク</t>
    </rPh>
    <rPh sb="4" eb="6">
      <t>サガク</t>
    </rPh>
    <rPh sb="14" eb="15">
      <t>エン</t>
    </rPh>
    <rPh sb="19" eb="20">
      <t>ヒク</t>
    </rPh>
    <rPh sb="21" eb="22">
      <t>ホウ</t>
    </rPh>
    <phoneticPr fontId="2"/>
  </si>
  <si>
    <t>(別紙１－１（１）（ウ）の計算表１）【同行支援　中山間・離島地域ⓐ】</t>
    <phoneticPr fontId="2"/>
  </si>
  <si>
    <t>(別紙１－１（１）（ウ）の計算表１）【同行支援　中山間・離島地域ⓑ】</t>
    <phoneticPr fontId="2"/>
  </si>
  <si>
    <t>(別紙１－１（１）（ウ）の計算表１）【同行支援　中山間・離島地域ⓒ】</t>
    <phoneticPr fontId="2"/>
  </si>
  <si>
    <t>(別紙１－１（１）（ウ）の計算表１）【同行支援　中山間・離島地域ⓓ】</t>
    <phoneticPr fontId="2"/>
  </si>
  <si>
    <t>(別紙１－１（１）（ウ）の計算表１）【同行支援　中山間・離島地域ⓔ】</t>
    <phoneticPr fontId="2"/>
  </si>
  <si>
    <t>(別紙１－１（１）（ウ）の計算表１）【同行支援　中山間・離島地域　以外Ⓐ】</t>
    <phoneticPr fontId="2"/>
  </si>
  <si>
    <r>
      <t>(別紙１－１（１）（ウ）の計算表１）【同行支援　中山間・離島地域　以外</t>
    </r>
    <r>
      <rPr>
        <sz val="12"/>
        <color theme="1"/>
        <rFont val="Yu Gothic"/>
        <family val="3"/>
        <charset val="128"/>
        <scheme val="minor"/>
      </rPr>
      <t>Ⓑ</t>
    </r>
    <r>
      <rPr>
        <b/>
        <sz val="12"/>
        <color theme="1"/>
        <rFont val="Yu Gothic"/>
        <family val="3"/>
        <charset val="128"/>
        <scheme val="minor"/>
      </rPr>
      <t>】</t>
    </r>
    <phoneticPr fontId="2"/>
  </si>
  <si>
    <t>(別紙１－１（１）（ウ）の計算表１）【同行支援　中山間・離島地域　以外ⓒ】</t>
    <phoneticPr fontId="2"/>
  </si>
  <si>
    <t>(別紙１－１（１）（ウ）の計算表１）【同行支援　中山間・離島地域　以外Ⓓ】</t>
    <phoneticPr fontId="2"/>
  </si>
  <si>
    <t>(別紙１－１（１）（ウ）の計算表１）【同行支援　中山間・離島地域　以外Ⓔ】</t>
    <phoneticPr fontId="2"/>
  </si>
  <si>
    <r>
      <t xml:space="preserve">実施予定事業内容について、具体的な実施内容や補助金の使途について（例：休廃止事業所の利用者受入れに伴う一時的なかかり増し経費→利用者受入れに伴う職員の時間外労働。合計３名、職員A時給3,000円×10時間＝30,000円、職員B時給3,000円×15時間＝45,000円、職員C時給4,000円×5時間＝20,000円　合計95,000円）
</t>
    </r>
    <r>
      <rPr>
        <sz val="9"/>
        <color rgb="FFFF0000"/>
        <rFont val="Yu Gothic"/>
        <family val="3"/>
        <charset val="128"/>
        <scheme val="minor"/>
      </rPr>
      <t>※時間外労働に要する経費については、「</t>
    </r>
    <r>
      <rPr>
        <b/>
        <sz val="9"/>
        <color rgb="FFFF0000"/>
        <rFont val="Yu Gothic"/>
        <family val="3"/>
        <charset val="128"/>
        <scheme val="minor"/>
      </rPr>
      <t>休廃止事業所の利用者受入に伴い増加した時間外労働に要する費用そのものが対象でははい</t>
    </r>
    <r>
      <rPr>
        <sz val="9"/>
        <color rgb="FFFF0000"/>
        <rFont val="Yu Gothic"/>
        <family val="3"/>
        <charset val="128"/>
        <scheme val="minor"/>
      </rPr>
      <t>」。休廃止事業所の利用者受入れ前後の支出増加額が介護保険収入の増加額より大きい場合に、支出増加額のうち時間外労働に係る費用が補助対象となる。</t>
    </r>
    <rPh sb="0" eb="4">
      <t>ジッシヨテイ</t>
    </rPh>
    <rPh sb="4" eb="6">
      <t>ジギョウ</t>
    </rPh>
    <rPh sb="6" eb="8">
      <t>ナイヨウ</t>
    </rPh>
    <rPh sb="13" eb="16">
      <t>グタイテキ</t>
    </rPh>
    <rPh sb="17" eb="21">
      <t>ジッシナイヨウ</t>
    </rPh>
    <rPh sb="22" eb="25">
      <t>ホジョキン</t>
    </rPh>
    <rPh sb="26" eb="28">
      <t>シト</t>
    </rPh>
    <rPh sb="33" eb="34">
      <t>タト</t>
    </rPh>
    <rPh sb="42" eb="45">
      <t>リヨウシャ</t>
    </rPh>
    <rPh sb="172" eb="177">
      <t>ジカンガイロウドウ</t>
    </rPh>
    <rPh sb="178" eb="179">
      <t>ヨウ</t>
    </rPh>
    <rPh sb="181" eb="183">
      <t>ケイヒ</t>
    </rPh>
    <rPh sb="190" eb="193">
      <t>キュウハイシ</t>
    </rPh>
    <rPh sb="193" eb="196">
      <t>ジギョウショ</t>
    </rPh>
    <rPh sb="197" eb="199">
      <t>リヨウ</t>
    </rPh>
    <rPh sb="199" eb="200">
      <t>シャ</t>
    </rPh>
    <rPh sb="200" eb="202">
      <t>ウケイ</t>
    </rPh>
    <rPh sb="203" eb="204">
      <t>トモナ</t>
    </rPh>
    <rPh sb="205" eb="207">
      <t>ゾウカ</t>
    </rPh>
    <rPh sb="209" eb="212">
      <t>ジカンガイ</t>
    </rPh>
    <rPh sb="212" eb="214">
      <t>ロウドウ</t>
    </rPh>
    <rPh sb="215" eb="216">
      <t>ヨウ</t>
    </rPh>
    <rPh sb="218" eb="220">
      <t>ヒヨウ</t>
    </rPh>
    <rPh sb="225" eb="227">
      <t>タイショウ</t>
    </rPh>
    <rPh sb="233" eb="236">
      <t>キュウハイシ</t>
    </rPh>
    <rPh sb="236" eb="239">
      <t>ジギョウショ</t>
    </rPh>
    <rPh sb="240" eb="243">
      <t>リヨウシャ</t>
    </rPh>
    <rPh sb="243" eb="245">
      <t>ウケイ</t>
    </rPh>
    <rPh sb="246" eb="248">
      <t>ゼンゴ</t>
    </rPh>
    <rPh sb="249" eb="251">
      <t>シシュツ</t>
    </rPh>
    <rPh sb="251" eb="254">
      <t>ゾウカガク</t>
    </rPh>
    <rPh sb="255" eb="259">
      <t>カイゴホケン</t>
    </rPh>
    <rPh sb="259" eb="261">
      <t>シュウニュウ</t>
    </rPh>
    <rPh sb="262" eb="265">
      <t>ゾウカガク</t>
    </rPh>
    <rPh sb="267" eb="268">
      <t>オオ</t>
    </rPh>
    <rPh sb="270" eb="272">
      <t>バアイ</t>
    </rPh>
    <rPh sb="274" eb="276">
      <t>シシュツ</t>
    </rPh>
    <rPh sb="276" eb="279">
      <t>ゾウカガク</t>
    </rPh>
    <rPh sb="282" eb="285">
      <t>ジカンガイ</t>
    </rPh>
    <rPh sb="285" eb="287">
      <t>ロウドウ</t>
    </rPh>
    <rPh sb="288" eb="289">
      <t>カカ</t>
    </rPh>
    <rPh sb="290" eb="292">
      <t>ヒヨウ</t>
    </rPh>
    <phoneticPr fontId="2"/>
  </si>
  <si>
    <r>
      <t xml:space="preserve">実施予定事業内容について、具体的な実施内容や補助金の使途について（例：休廃止事業所の利用者受入れに伴う一時的なかかり増し経費→利用者受入れに伴う職員の時間外労働。合計３名、職員A時給3,000円×10時間＝30,000円、職員B時給3,000円×15時間＝45,000円、職員C時給4,000円×5時間＝20,000円　合計95,000円）
</t>
    </r>
    <r>
      <rPr>
        <sz val="9"/>
        <color rgb="FFFF0000"/>
        <rFont val="Yu Gothic"/>
        <family val="3"/>
        <charset val="128"/>
        <scheme val="minor"/>
      </rPr>
      <t>※時間外労働に要する経費については、「</t>
    </r>
    <r>
      <rPr>
        <b/>
        <sz val="9"/>
        <color rgb="FFFF0000"/>
        <rFont val="Yu Gothic"/>
        <family val="3"/>
        <charset val="128"/>
        <scheme val="minor"/>
      </rPr>
      <t>休廃止事業所の利用者受入に伴い増加した時間外労働に要する費用そのものが対象でははい</t>
    </r>
    <r>
      <rPr>
        <sz val="9"/>
        <color rgb="FFFF0000"/>
        <rFont val="Yu Gothic"/>
        <family val="3"/>
        <charset val="128"/>
        <scheme val="minor"/>
      </rPr>
      <t>」。休廃止事業所の利用者受入れ前後の支出増加額が介護保険収入の増加額より大きい場合に、支出増加額のうち時間外労働に係る費用が補助対象となる。</t>
    </r>
    <rPh sb="0" eb="4">
      <t>ジッシヨテイ</t>
    </rPh>
    <rPh sb="4" eb="6">
      <t>ジギョウ</t>
    </rPh>
    <rPh sb="6" eb="8">
      <t>ナイヨウ</t>
    </rPh>
    <rPh sb="13" eb="16">
      <t>グタイテキ</t>
    </rPh>
    <rPh sb="17" eb="21">
      <t>ジッシナイヨウ</t>
    </rPh>
    <rPh sb="22" eb="25">
      <t>ホジョキン</t>
    </rPh>
    <rPh sb="26" eb="28">
      <t>シト</t>
    </rPh>
    <rPh sb="33" eb="34">
      <t>タト</t>
    </rPh>
    <rPh sb="42" eb="45">
      <t>リヨウシャ</t>
    </rPh>
    <phoneticPr fontId="2"/>
  </si>
  <si>
    <t>※こちらの表は、「別紙（1-1）（ウ）の計算表１）同行支援　中山間離島地域ⓐからⓔ」「別紙（1-1）（ウ）の計算表１）同行支援　中山間離島地域以外ⒶからⒺ」を作成することで自動入力されます。</t>
    <rPh sb="5" eb="6">
      <t>ヒョウ</t>
    </rPh>
    <rPh sb="9" eb="11">
      <t>ベッシ</t>
    </rPh>
    <rPh sb="20" eb="23">
      <t>ケイサンヒョウ</t>
    </rPh>
    <rPh sb="25" eb="29">
      <t>ドウコウシエン</t>
    </rPh>
    <rPh sb="30" eb="33">
      <t>チュウサンカン</t>
    </rPh>
    <rPh sb="33" eb="35">
      <t>リトウ</t>
    </rPh>
    <rPh sb="35" eb="37">
      <t>チイキ</t>
    </rPh>
    <rPh sb="71" eb="73">
      <t>イガイ</t>
    </rPh>
    <rPh sb="79" eb="81">
      <t>サクセイ</t>
    </rPh>
    <rPh sb="86" eb="88">
      <t>ジドウ</t>
    </rPh>
    <rPh sb="88" eb="90">
      <t>ニュウリョク</t>
    </rPh>
    <phoneticPr fontId="2"/>
  </si>
  <si>
    <t>こちらの表は、「（別紙１－１（２）（イ）登録ヘルパー常勤化」のシートを作成することで自動表記されます。
なお、月ごとに算出するため場合によっては対象経費支出予定額・基準額いずれよりも補助額が低く算出される場合がありますが、計算誤りではありません。</t>
    <rPh sb="4" eb="5">
      <t>ヒョウ</t>
    </rPh>
    <rPh sb="9" eb="11">
      <t>ベッシ</t>
    </rPh>
    <rPh sb="20" eb="22">
      <t>トウロク</t>
    </rPh>
    <rPh sb="26" eb="28">
      <t>ジョウキン</t>
    </rPh>
    <rPh sb="28" eb="29">
      <t>カ</t>
    </rPh>
    <rPh sb="35" eb="37">
      <t>サクセイ</t>
    </rPh>
    <rPh sb="42" eb="44">
      <t>ジドウ</t>
    </rPh>
    <rPh sb="44" eb="46">
      <t>ヒョウキ</t>
    </rPh>
    <phoneticPr fontId="2"/>
  </si>
  <si>
    <t>d中山間地域等・離島等地域以外に事業所が所在
する場合で３０分以上の同行支援</t>
    <phoneticPr fontId="2"/>
  </si>
  <si>
    <t>令和８年度愛知県訪問介護サービス提供体制確保支援事業費補助金に係る交付申請書</t>
    <rPh sb="0" eb="2">
      <t>レイワ</t>
    </rPh>
    <rPh sb="3" eb="5">
      <t>ネンド</t>
    </rPh>
    <rPh sb="5" eb="7">
      <t>アイチ</t>
    </rPh>
    <rPh sb="7" eb="8">
      <t>ケン</t>
    </rPh>
    <rPh sb="8" eb="12">
      <t>ホウモンカイゴ</t>
    </rPh>
    <rPh sb="16" eb="30">
      <t>テイキョウタイセイカクホシエンジギョウヒホジョキン</t>
    </rPh>
    <rPh sb="31" eb="32">
      <t>カカ</t>
    </rPh>
    <rPh sb="33" eb="35">
      <t>コウフ</t>
    </rPh>
    <rPh sb="35" eb="37">
      <t>シンセイ</t>
    </rPh>
    <rPh sb="37" eb="38">
      <t>ショ</t>
    </rPh>
    <phoneticPr fontId="2"/>
  </si>
  <si>
    <t>（ウ）経験年数が短い訪問介護員等への同行支援【※経費は実際に同行を行った先輩介護職員へ支給してください。】</t>
    <rPh sb="10" eb="15">
      <t>ホウモンカイゴイン</t>
    </rPh>
    <rPh sb="15" eb="16">
      <t>トウ</t>
    </rPh>
    <rPh sb="20" eb="22">
      <t>シエン</t>
    </rPh>
    <phoneticPr fontId="2"/>
  </si>
  <si>
    <t>（ウ）経験年数が短い訪問介護員等への同行支援【※経費は実際に同行を行った先輩介護職員へ支給してください。】</t>
    <rPh sb="15" eb="16">
      <t>トウ</t>
    </rPh>
    <rPh sb="20" eb="22">
      <t>シエン</t>
    </rPh>
    <phoneticPr fontId="2"/>
  </si>
  <si>
    <t>（エ）周辺事業所の休廃止等に伴うかかり増し経費（人材確保に関する支援）</t>
    <rPh sb="3" eb="5">
      <t>シュウヘン</t>
    </rPh>
    <rPh sb="5" eb="8">
      <t>ジギョウショ</t>
    </rPh>
    <rPh sb="9" eb="10">
      <t>キュウ</t>
    </rPh>
    <rPh sb="10" eb="12">
      <t>ハイシ</t>
    </rPh>
    <rPh sb="12" eb="13">
      <t>トウ</t>
    </rPh>
    <rPh sb="14" eb="15">
      <t>トモナ</t>
    </rPh>
    <rPh sb="19" eb="20">
      <t>マ</t>
    </rPh>
    <rPh sb="21" eb="23">
      <t>ケイヒ</t>
    </rPh>
    <rPh sb="32" eb="34">
      <t>シエン</t>
    </rPh>
    <phoneticPr fontId="2"/>
  </si>
  <si>
    <t>（エ）周辺事業所の休廃止等に伴うかかり増し経費（人材確保に関する支援）</t>
    <rPh sb="3" eb="5">
      <t>シュウヘン</t>
    </rPh>
    <rPh sb="5" eb="8">
      <t>ジギョウショ</t>
    </rPh>
    <rPh sb="9" eb="12">
      <t>キュウハイシ</t>
    </rPh>
    <rPh sb="12" eb="13">
      <t>トウ</t>
    </rPh>
    <rPh sb="14" eb="15">
      <t>トモナ</t>
    </rPh>
    <rPh sb="19" eb="20">
      <t>マ</t>
    </rPh>
    <rPh sb="21" eb="23">
      <t>ケイヒ</t>
    </rPh>
    <rPh sb="32" eb="34">
      <t>シエン</t>
    </rPh>
    <phoneticPr fontId="2"/>
  </si>
  <si>
    <t>（エ）周辺事業所の休廃止等に伴うかかり増し経費（人材確保に関する支援）</t>
    <rPh sb="3" eb="5">
      <t>シュウヘン</t>
    </rPh>
    <rPh sb="5" eb="8">
      <t>ジギョウショ</t>
    </rPh>
    <rPh sb="9" eb="10">
      <t>キュウ</t>
    </rPh>
    <rPh sb="10" eb="12">
      <t>ハイシ</t>
    </rPh>
    <rPh sb="12" eb="13">
      <t>トウ</t>
    </rPh>
    <rPh sb="14" eb="15">
      <t>トモナ</t>
    </rPh>
    <rPh sb="19" eb="20">
      <t>マ</t>
    </rPh>
    <rPh sb="21" eb="23">
      <t>ケイヒ</t>
    </rPh>
    <phoneticPr fontId="2"/>
  </si>
  <si>
    <t>（エ）周辺事業所の休廃止等に伴うかかり増し経費（人材確保に関する支援）</t>
    <rPh sb="3" eb="5">
      <t>シュウヘン</t>
    </rPh>
    <rPh sb="5" eb="8">
      <t>ジギョウショ</t>
    </rPh>
    <rPh sb="9" eb="12">
      <t>キュウハイシ</t>
    </rPh>
    <rPh sb="12" eb="13">
      <t>トウ</t>
    </rPh>
    <rPh sb="14" eb="15">
      <t>トモナ</t>
    </rPh>
    <rPh sb="19" eb="20">
      <t>マ</t>
    </rPh>
    <rPh sb="21" eb="23">
      <t>ケイヒ</t>
    </rPh>
    <phoneticPr fontId="2"/>
  </si>
  <si>
    <t>経験年数が短い訪問介護員等への同行支援</t>
    <rPh sb="0" eb="4">
      <t>ケイケンネンスウ</t>
    </rPh>
    <rPh sb="5" eb="6">
      <t>ミジカ</t>
    </rPh>
    <rPh sb="7" eb="12">
      <t>ホウモンカイゴイン</t>
    </rPh>
    <rPh sb="12" eb="13">
      <t>トウ</t>
    </rPh>
    <rPh sb="15" eb="17">
      <t>ドウコウ</t>
    </rPh>
    <rPh sb="17" eb="19">
      <t>シエン</t>
    </rPh>
    <phoneticPr fontId="2"/>
  </si>
  <si>
    <t>経験年数が短い訪問介護員等への同行支援</t>
    <rPh sb="0" eb="4">
      <t>ケイケンネンスウ</t>
    </rPh>
    <rPh sb="5" eb="6">
      <t>ミジカ</t>
    </rPh>
    <rPh sb="7" eb="9">
      <t>ホウモン</t>
    </rPh>
    <rPh sb="9" eb="11">
      <t>カイゴ</t>
    </rPh>
    <rPh sb="11" eb="12">
      <t>イン</t>
    </rPh>
    <rPh sb="12" eb="13">
      <t>トウ</t>
    </rPh>
    <rPh sb="15" eb="17">
      <t>ドウコウ</t>
    </rPh>
    <rPh sb="17" eb="19">
      <t>シエン</t>
    </rPh>
    <phoneticPr fontId="2"/>
  </si>
  <si>
    <t>周辺事業所の休廃止等に伴うかかり増し経費（人材確保に関する支援）</t>
    <rPh sb="0" eb="5">
      <t>シュウヘンジギョウショ</t>
    </rPh>
    <rPh sb="6" eb="9">
      <t>キュウハイシ</t>
    </rPh>
    <rPh sb="9" eb="10">
      <t>トウ</t>
    </rPh>
    <rPh sb="11" eb="12">
      <t>トモナ</t>
    </rPh>
    <rPh sb="16" eb="17">
      <t>マ</t>
    </rPh>
    <rPh sb="18" eb="20">
      <t>ケイヒ</t>
    </rPh>
    <rPh sb="29" eb="31">
      <t>シエン</t>
    </rPh>
    <phoneticPr fontId="2"/>
  </si>
  <si>
    <t>周辺事業所の休廃止等に伴うかかり増し経費（利用者の引継ぎ等に関する支援）</t>
    <rPh sb="0" eb="5">
      <t>シュウヘンジギョウショ</t>
    </rPh>
    <rPh sb="6" eb="9">
      <t>キュウハイシ</t>
    </rPh>
    <rPh sb="9" eb="10">
      <t>トウ</t>
    </rPh>
    <rPh sb="11" eb="12">
      <t>トモナ</t>
    </rPh>
    <rPh sb="16" eb="17">
      <t>マ</t>
    </rPh>
    <rPh sb="18" eb="20">
      <t>ケイヒ</t>
    </rPh>
    <rPh sb="33" eb="35">
      <t>シエン</t>
    </rPh>
    <phoneticPr fontId="2"/>
  </si>
  <si>
    <t>※黄色の箇所はプルダウンで選択してください。
　水色の箇所は入力してください。
　他の箇所は記載しないでください。</t>
    <rPh sb="1" eb="3">
      <t>キイロ</t>
    </rPh>
    <rPh sb="4" eb="6">
      <t>カショ</t>
    </rPh>
    <rPh sb="13" eb="15">
      <t>センタク</t>
    </rPh>
    <rPh sb="24" eb="26">
      <t>ミズイロ</t>
    </rPh>
    <rPh sb="27" eb="29">
      <t>カショ</t>
    </rPh>
    <rPh sb="30" eb="32">
      <t>ニュウリョク</t>
    </rPh>
    <rPh sb="41" eb="42">
      <t>ホカ</t>
    </rPh>
    <rPh sb="43" eb="45">
      <t>カショ</t>
    </rPh>
    <rPh sb="46" eb="4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</si>
</sst>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000&quot;円&quot;"/>
    <numFmt numFmtId="178" formatCode="#,##0&quot;円&quot;"/>
    <numFmt numFmtId="179" formatCode="#,###"/>
    <numFmt numFmtId="180" formatCode="#,##0_);[Red]\(#,##0\)"/>
    <numFmt numFmtId="181" formatCode="[$-411]ggge&quot;年&quot;m&quot;月&quot;d&quot;日&quot;;@"/>
  </numFmts>
  <fonts count="71">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1"/>
      <color theme="1"/>
      <name val="Yu Gothic"/>
      <family val="3"/>
      <charset val="128"/>
      <scheme val="minor"/>
    </font>
    <font>
      <sz val="10"/>
      <name val="Yu Gothic"/>
      <family val="3"/>
      <charset val="128"/>
      <scheme val="minor"/>
    </font>
    <font>
      <sz val="10"/>
      <color theme="1"/>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u/>
      <sz val="11"/>
      <color theme="10"/>
      <name val="Yu Gothic"/>
      <family val="2"/>
      <scheme val="minor"/>
    </font>
    <font>
      <b/>
      <sz val="11"/>
      <color theme="1"/>
      <name val="Yu Gothic"/>
      <family val="3"/>
      <charset val="128"/>
      <scheme val="minor"/>
    </font>
    <font>
      <u/>
      <sz val="11"/>
      <color theme="1"/>
      <name val="Yu Gothic"/>
      <family val="3"/>
      <charset val="128"/>
      <scheme val="minor"/>
    </font>
    <font>
      <sz val="11"/>
      <color rgb="FF000000"/>
      <name val="Yu Gothic"/>
      <family val="3"/>
      <charset val="128"/>
      <scheme val="minor"/>
    </font>
    <font>
      <u/>
      <sz val="11"/>
      <color theme="10"/>
      <name val="Yu Gothic"/>
      <family val="3"/>
      <charset val="128"/>
      <scheme val="minor"/>
    </font>
    <font>
      <sz val="11"/>
      <name val="Yu Gothic"/>
      <family val="3"/>
      <charset val="128"/>
      <scheme val="minor"/>
    </font>
    <font>
      <sz val="14"/>
      <name val="Yu Gothic"/>
      <family val="3"/>
      <charset val="128"/>
      <scheme val="minor"/>
    </font>
    <font>
      <sz val="9"/>
      <name val="Yu Gothic"/>
      <family val="3"/>
      <charset val="128"/>
      <scheme val="minor"/>
    </font>
    <font>
      <sz val="12"/>
      <name val="Yu Gothic"/>
      <family val="3"/>
      <charset val="128"/>
      <scheme val="minor"/>
    </font>
    <font>
      <sz val="11"/>
      <name val="HGSｺﾞｼｯｸM"/>
      <family val="3"/>
      <charset val="128"/>
    </font>
    <font>
      <sz val="16"/>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1"/>
      <color rgb="FFFF0000"/>
      <name val="Yu Gothic"/>
      <family val="3"/>
      <charset val="128"/>
      <scheme val="minor"/>
    </font>
    <font>
      <b/>
      <sz val="12"/>
      <color theme="1"/>
      <name val="Yu Gothic"/>
      <family val="3"/>
      <charset val="128"/>
      <scheme val="minor"/>
    </font>
    <font>
      <b/>
      <u/>
      <sz val="12"/>
      <color theme="1"/>
      <name val="Yu Gothic"/>
      <family val="3"/>
      <charset val="128"/>
      <scheme val="minor"/>
    </font>
    <font>
      <b/>
      <sz val="14"/>
      <color theme="1"/>
      <name val="Yu Gothic"/>
      <family val="3"/>
      <charset val="128"/>
      <scheme val="minor"/>
    </font>
    <font>
      <sz val="11"/>
      <color theme="1"/>
      <name val="ＭＳ ゴシック"/>
      <family val="3"/>
      <charset val="128"/>
    </font>
    <font>
      <sz val="10"/>
      <color theme="1"/>
      <name val="ＭＳ ゴシック"/>
      <family val="3"/>
      <charset val="128"/>
    </font>
    <font>
      <sz val="6"/>
      <color theme="1"/>
      <name val="ＭＳ ゴシック"/>
      <family val="3"/>
      <charset val="128"/>
    </font>
    <font>
      <b/>
      <sz val="12"/>
      <color theme="1"/>
      <name val="ＭＳ ゴシック"/>
      <family val="3"/>
      <charset val="128"/>
    </font>
    <font>
      <sz val="9"/>
      <color theme="1"/>
      <name val="ＭＳ ゴシック"/>
      <family val="3"/>
      <charset val="128"/>
    </font>
    <font>
      <sz val="8"/>
      <color rgb="FF000000"/>
      <name val="ＭＳ ゴシック"/>
      <family val="3"/>
      <charset val="128"/>
    </font>
    <font>
      <sz val="11"/>
      <color rgb="FF000000"/>
      <name val="ＭＳ ゴシック"/>
      <family val="3"/>
      <charset val="128"/>
    </font>
    <font>
      <sz val="14"/>
      <name val="ＭＳ 明朝"/>
      <family val="1"/>
      <charset val="128"/>
    </font>
    <font>
      <sz val="12"/>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4"/>
      <name val="ＭＳ Ｐゴシック"/>
      <family val="3"/>
      <charset val="128"/>
    </font>
    <font>
      <sz val="12"/>
      <name val="ＭＳ Ｐゴシック"/>
      <family val="3"/>
      <charset val="128"/>
    </font>
    <font>
      <sz val="13"/>
      <name val="ＭＳ Ｐゴシック"/>
      <family val="3"/>
      <charset val="128"/>
    </font>
    <font>
      <sz val="16"/>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sz val="8"/>
      <color theme="1"/>
      <name val="Yu Gothic"/>
      <family val="3"/>
      <charset val="128"/>
      <scheme val="minor"/>
    </font>
    <font>
      <sz val="6"/>
      <color theme="1"/>
      <name val="Yu Gothic"/>
      <family val="3"/>
      <charset val="128"/>
      <scheme val="minor"/>
    </font>
    <font>
      <sz val="6"/>
      <color theme="1"/>
      <name val="Yu Gothic"/>
      <family val="2"/>
      <scheme val="minor"/>
    </font>
    <font>
      <sz val="12"/>
      <color theme="5" tint="0.79998168889431442"/>
      <name val="Yu Gothic"/>
      <family val="3"/>
      <charset val="128"/>
      <scheme val="minor"/>
    </font>
    <font>
      <sz val="8"/>
      <color theme="1"/>
      <name val="Yu Gothic"/>
      <family val="2"/>
      <scheme val="minor"/>
    </font>
    <font>
      <b/>
      <sz val="8"/>
      <color theme="1"/>
      <name val="ＭＳ ゴシック"/>
      <family val="3"/>
      <charset val="128"/>
    </font>
    <font>
      <b/>
      <sz val="10"/>
      <color rgb="FF000000"/>
      <name val="ＭＳ ゴシック"/>
      <family val="3"/>
      <charset val="128"/>
    </font>
    <font>
      <b/>
      <sz val="6"/>
      <color theme="1"/>
      <name val="ＭＳ ゴシック"/>
      <family val="3"/>
      <charset val="128"/>
    </font>
    <font>
      <sz val="9"/>
      <color theme="1"/>
      <name val="Yu Gothic"/>
      <family val="3"/>
      <charset val="128"/>
      <scheme val="minor"/>
    </font>
    <font>
      <sz val="11"/>
      <color theme="1"/>
      <name val="Yu Gothic"/>
      <family val="2"/>
      <scheme val="minor"/>
    </font>
    <font>
      <sz val="8"/>
      <color theme="1"/>
      <name val="Segoe UI"/>
      <family val="2"/>
    </font>
    <font>
      <b/>
      <sz val="8"/>
      <color rgb="FFFF0000"/>
      <name val="Yu Gothic"/>
      <family val="3"/>
      <charset val="128"/>
      <scheme val="minor"/>
    </font>
    <font>
      <b/>
      <sz val="11"/>
      <color rgb="FFFF0000"/>
      <name val="ＭＳ Ｐゴシック"/>
      <family val="3"/>
      <charset val="128"/>
    </font>
    <font>
      <b/>
      <sz val="9"/>
      <color theme="1"/>
      <name val="Yu Gothic"/>
      <family val="3"/>
      <charset val="128"/>
      <scheme val="minor"/>
    </font>
    <font>
      <sz val="8"/>
      <color theme="1"/>
      <name val="Segoe UI Symbol"/>
      <family val="2"/>
    </font>
    <font>
      <b/>
      <sz val="20"/>
      <name val="Yu Gothic"/>
      <family val="3"/>
      <charset val="128"/>
      <scheme val="minor"/>
    </font>
    <font>
      <b/>
      <sz val="20"/>
      <color theme="1"/>
      <name val="Yu Gothic"/>
      <family val="3"/>
      <charset val="128"/>
      <scheme val="minor"/>
    </font>
    <font>
      <sz val="11"/>
      <name val="游ゴシック"/>
      <family val="3"/>
      <charset val="128"/>
    </font>
    <font>
      <b/>
      <sz val="16"/>
      <color theme="1"/>
      <name val="Yu Gothic"/>
      <family val="3"/>
      <charset val="128"/>
      <scheme val="minor"/>
    </font>
    <font>
      <sz val="9"/>
      <color theme="1"/>
      <name val="Yu Gothic"/>
      <family val="2"/>
      <scheme val="minor"/>
    </font>
    <font>
      <sz val="9"/>
      <color rgb="FFFF0000"/>
      <name val="Yu Gothic"/>
      <family val="3"/>
      <charset val="128"/>
      <scheme val="minor"/>
    </font>
    <font>
      <b/>
      <sz val="9"/>
      <color rgb="FFFF0000"/>
      <name val="Yu Gothic"/>
      <family val="3"/>
      <charset val="128"/>
      <scheme val="minor"/>
    </font>
    <font>
      <sz val="10"/>
      <name val="ＭＳ 明朝"/>
      <family val="1"/>
      <charset val="128"/>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patternFill>
    </fill>
    <fill>
      <patternFill patternType="gray0625"/>
    </fill>
    <fill>
      <patternFill patternType="solid">
        <fgColor indexed="9"/>
        <bgColor indexed="64"/>
      </patternFill>
    </fill>
    <fill>
      <patternFill patternType="gray125">
        <bgColor indexed="9"/>
      </patternFill>
    </fill>
    <fill>
      <patternFill patternType="solid">
        <fgColor indexed="65"/>
        <bgColor indexed="64"/>
      </patternFill>
    </fill>
    <fill>
      <patternFill patternType="solid">
        <fgColor theme="4" tint="0.79998168889431442"/>
        <bgColor indexed="64"/>
      </patternFill>
    </fill>
    <fill>
      <patternFill patternType="gray125">
        <bgColor theme="0"/>
      </patternFill>
    </fill>
    <fill>
      <patternFill patternType="solid">
        <fgColor theme="8" tint="0.7999511703848384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medium">
        <color indexed="64"/>
      </right>
      <top style="thin">
        <color indexed="64"/>
      </top>
      <bottom style="thin">
        <color theme="1"/>
      </bottom>
      <diagonal/>
    </border>
  </borders>
  <cellStyleXfs count="10">
    <xf numFmtId="0" fontId="0" fillId="0" borderId="0"/>
    <xf numFmtId="0" fontId="1" fillId="0" borderId="0"/>
    <xf numFmtId="38" fontId="1" fillId="0" borderId="0" applyFont="0" applyFill="0" applyBorder="0" applyAlignment="0" applyProtection="0"/>
    <xf numFmtId="0" fontId="1" fillId="0" borderId="0">
      <alignment vertical="center"/>
    </xf>
    <xf numFmtId="0" fontId="4" fillId="0" borderId="0">
      <alignment vertical="center"/>
    </xf>
    <xf numFmtId="0" fontId="10" fillId="0" borderId="0" applyNumberFormat="0" applyFill="0" applyBorder="0" applyAlignment="0" applyProtection="0"/>
    <xf numFmtId="0" fontId="1" fillId="0" borderId="0"/>
    <xf numFmtId="38" fontId="1" fillId="0" borderId="0" applyFont="0" applyFill="0" applyBorder="0" applyAlignment="0" applyProtection="0">
      <alignment vertical="center"/>
    </xf>
    <xf numFmtId="0" fontId="1" fillId="0" borderId="0">
      <alignment vertical="center"/>
    </xf>
    <xf numFmtId="38" fontId="57" fillId="0" borderId="0" applyFont="0" applyFill="0" applyBorder="0" applyAlignment="0" applyProtection="0">
      <alignment vertical="center"/>
    </xf>
  </cellStyleXfs>
  <cellXfs count="846">
    <xf numFmtId="0" fontId="0" fillId="0" borderId="0" xfId="0"/>
    <xf numFmtId="0" fontId="8" fillId="0" borderId="0" xfId="0" applyFont="1"/>
    <xf numFmtId="0" fontId="8" fillId="0" borderId="0" xfId="0" applyFont="1" applyAlignment="1">
      <alignment horizontal="left"/>
    </xf>
    <xf numFmtId="0" fontId="8" fillId="0" borderId="0" xfId="0" applyFont="1" applyAlignment="1">
      <alignment horizontal="centerContinuous"/>
    </xf>
    <xf numFmtId="176" fontId="8" fillId="0" borderId="1" xfId="0" applyNumberFormat="1" applyFont="1" applyBorder="1" applyAlignment="1">
      <alignment horizontal="right" vertical="center"/>
    </xf>
    <xf numFmtId="0" fontId="8" fillId="0" borderId="0" xfId="0" applyFont="1" applyAlignment="1">
      <alignment horizontal="center"/>
    </xf>
    <xf numFmtId="0" fontId="9" fillId="0" borderId="0" xfId="0" applyFont="1" applyAlignment="1">
      <alignment horizontal="centerContinuous"/>
    </xf>
    <xf numFmtId="0" fontId="9" fillId="0" borderId="0" xfId="0" applyFont="1"/>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distributed" wrapText="1"/>
    </xf>
    <xf numFmtId="0" fontId="8" fillId="2" borderId="0" xfId="0" applyFont="1" applyFill="1"/>
    <xf numFmtId="0" fontId="8" fillId="2" borderId="0" xfId="0" applyFont="1" applyFill="1" applyAlignment="1">
      <alignment horizontal="center"/>
    </xf>
    <xf numFmtId="0" fontId="4" fillId="0" borderId="1" xfId="0" applyFont="1" applyBorder="1" applyAlignment="1">
      <alignment vertical="center" wrapText="1"/>
    </xf>
    <xf numFmtId="0" fontId="14" fillId="0" borderId="0" xfId="5" applyFont="1" applyBorder="1" applyAlignment="1">
      <alignment vertical="center" wrapText="1"/>
    </xf>
    <xf numFmtId="0" fontId="15" fillId="0" borderId="0" xfId="1" applyFont="1" applyAlignment="1">
      <alignment horizontal="center" vertical="center"/>
    </xf>
    <xf numFmtId="0" fontId="5" fillId="0" borderId="0" xfId="1" applyFont="1"/>
    <xf numFmtId="38" fontId="5" fillId="0" borderId="0" xfId="2" applyFont="1" applyAlignment="1">
      <alignment vertical="center"/>
    </xf>
    <xf numFmtId="0" fontId="5" fillId="0" borderId="0" xfId="3" applyFont="1">
      <alignment vertical="center"/>
    </xf>
    <xf numFmtId="38" fontId="5" fillId="0" borderId="0" xfId="2" applyFont="1" applyFill="1" applyAlignment="1">
      <alignment vertical="center"/>
    </xf>
    <xf numFmtId="0" fontId="5" fillId="0" borderId="0" xfId="2" applyNumberFormat="1" applyFont="1" applyFill="1" applyBorder="1" applyAlignment="1">
      <alignment vertical="center"/>
    </xf>
    <xf numFmtId="38" fontId="5" fillId="0" borderId="0" xfId="2" applyFont="1" applyFill="1" applyBorder="1" applyAlignment="1">
      <alignment vertical="center"/>
    </xf>
    <xf numFmtId="38" fontId="5" fillId="0" borderId="0" xfId="2" applyFont="1" applyFill="1" applyBorder="1" applyAlignment="1">
      <alignment vertical="center" wrapText="1"/>
    </xf>
    <xf numFmtId="38" fontId="5" fillId="0" borderId="0" xfId="2" applyFont="1" applyBorder="1" applyAlignment="1">
      <alignment vertical="center" wrapText="1"/>
    </xf>
    <xf numFmtId="38" fontId="5" fillId="0" borderId="0" xfId="2" applyFont="1" applyBorder="1" applyAlignment="1">
      <alignment vertical="center"/>
    </xf>
    <xf numFmtId="38" fontId="5" fillId="0" borderId="0" xfId="2" applyFont="1" applyFill="1" applyBorder="1" applyAlignment="1">
      <alignment horizontal="center" vertical="center"/>
    </xf>
    <xf numFmtId="38" fontId="5" fillId="0" borderId="0" xfId="2" applyFont="1" applyFill="1" applyBorder="1" applyAlignment="1">
      <alignment horizontal="left" vertical="top" wrapText="1"/>
    </xf>
    <xf numFmtId="38" fontId="5" fillId="2" borderId="0" xfId="2" applyFont="1" applyFill="1" applyBorder="1" applyAlignment="1">
      <alignment horizontal="left" vertical="top" wrapText="1"/>
    </xf>
    <xf numFmtId="38" fontId="18" fillId="0" borderId="0" xfId="2" applyFont="1" applyFill="1" applyBorder="1" applyAlignment="1">
      <alignment horizontal="left" vertical="center"/>
    </xf>
    <xf numFmtId="38" fontId="5" fillId="0" borderId="0" xfId="2" applyFont="1" applyFill="1" applyBorder="1" applyAlignment="1">
      <alignment horizontal="left" vertical="center" wrapText="1"/>
    </xf>
    <xf numFmtId="38" fontId="5" fillId="0" borderId="0" xfId="2" applyFont="1" applyAlignment="1">
      <alignment horizontal="left" vertical="center"/>
    </xf>
    <xf numFmtId="38" fontId="5" fillId="2" borderId="0" xfId="2" applyFont="1" applyFill="1" applyBorder="1" applyAlignment="1">
      <alignment horizontal="right" vertical="top" wrapText="1"/>
    </xf>
    <xf numFmtId="0" fontId="19" fillId="3" borderId="0" xfId="1" applyFont="1" applyFill="1" applyAlignment="1">
      <alignment horizontal="center" vertical="center"/>
    </xf>
    <xf numFmtId="0" fontId="19" fillId="3" borderId="0" xfId="1" applyFont="1" applyFill="1" applyAlignment="1">
      <alignment horizontal="left" vertical="center"/>
    </xf>
    <xf numFmtId="0" fontId="19" fillId="0" borderId="0" xfId="1" applyFont="1" applyAlignment="1">
      <alignment horizontal="left" vertical="center"/>
    </xf>
    <xf numFmtId="0" fontId="20" fillId="3" borderId="0" xfId="1" applyFont="1" applyFill="1" applyAlignment="1">
      <alignment vertical="center"/>
    </xf>
    <xf numFmtId="0" fontId="20" fillId="3" borderId="0" xfId="1" applyFont="1" applyFill="1" applyAlignment="1">
      <alignment horizontal="center" vertical="center"/>
    </xf>
    <xf numFmtId="0" fontId="19" fillId="3" borderId="3" xfId="1" applyFont="1" applyFill="1" applyBorder="1" applyAlignment="1">
      <alignment horizontal="center" vertical="center"/>
    </xf>
    <xf numFmtId="0" fontId="19" fillId="3" borderId="17" xfId="1" applyFont="1" applyFill="1" applyBorder="1" applyAlignment="1">
      <alignment horizontal="center" vertical="center"/>
    </xf>
    <xf numFmtId="0" fontId="19" fillId="3" borderId="18" xfId="1" applyFont="1" applyFill="1" applyBorder="1" applyAlignment="1">
      <alignment horizontal="center" vertical="center"/>
    </xf>
    <xf numFmtId="0" fontId="19" fillId="3" borderId="12" xfId="1" applyFont="1" applyFill="1" applyBorder="1" applyAlignment="1">
      <alignment horizontal="center" vertical="center"/>
    </xf>
    <xf numFmtId="0" fontId="1" fillId="3" borderId="0" xfId="1" applyFill="1" applyAlignment="1">
      <alignment horizontal="center" vertical="center"/>
    </xf>
    <xf numFmtId="0" fontId="19" fillId="3" borderId="15" xfId="1" applyFont="1" applyFill="1" applyBorder="1" applyAlignment="1">
      <alignment vertical="center"/>
    </xf>
    <xf numFmtId="0" fontId="19" fillId="3" borderId="15" xfId="1" applyFont="1" applyFill="1" applyBorder="1" applyAlignment="1">
      <alignment vertical="center" wrapText="1"/>
    </xf>
    <xf numFmtId="0" fontId="19" fillId="3" borderId="12" xfId="1" applyFont="1" applyFill="1" applyBorder="1" applyAlignment="1">
      <alignment vertical="center" wrapText="1"/>
    </xf>
    <xf numFmtId="0" fontId="19" fillId="3" borderId="5" xfId="1" applyFont="1" applyFill="1" applyBorder="1" applyAlignment="1">
      <alignment horizontal="center" vertical="center"/>
    </xf>
    <xf numFmtId="0" fontId="1" fillId="3" borderId="8" xfId="1" applyFill="1" applyBorder="1" applyAlignment="1">
      <alignment horizontal="center" vertical="center"/>
    </xf>
    <xf numFmtId="0" fontId="19" fillId="3" borderId="0" xfId="1" applyFont="1" applyFill="1" applyAlignment="1">
      <alignment vertical="center"/>
    </xf>
    <xf numFmtId="0" fontId="19" fillId="3" borderId="0" xfId="1" applyFont="1" applyFill="1" applyAlignment="1">
      <alignment vertical="center" wrapText="1"/>
    </xf>
    <xf numFmtId="0" fontId="19" fillId="3" borderId="5" xfId="1" applyFont="1" applyFill="1" applyBorder="1" applyAlignment="1">
      <alignment vertical="center" wrapText="1"/>
    </xf>
    <xf numFmtId="0" fontId="19" fillId="3" borderId="11" xfId="1" applyFont="1" applyFill="1" applyBorder="1" applyAlignment="1">
      <alignment vertical="center"/>
    </xf>
    <xf numFmtId="0" fontId="19" fillId="3" borderId="19" xfId="1" applyFont="1" applyFill="1" applyBorder="1" applyAlignment="1">
      <alignment vertical="center"/>
    </xf>
    <xf numFmtId="0" fontId="19" fillId="3" borderId="11" xfId="1" applyFont="1" applyFill="1" applyBorder="1" applyAlignment="1">
      <alignment horizontal="left" vertical="center"/>
    </xf>
    <xf numFmtId="0" fontId="19" fillId="3" borderId="11" xfId="1" applyFont="1" applyFill="1" applyBorder="1" applyAlignment="1">
      <alignment horizontal="left" vertical="center" wrapText="1"/>
    </xf>
    <xf numFmtId="0" fontId="19" fillId="3" borderId="12" xfId="1" applyFont="1" applyFill="1" applyBorder="1" applyAlignment="1">
      <alignment vertical="center"/>
    </xf>
    <xf numFmtId="0" fontId="1" fillId="3" borderId="15" xfId="1" applyFill="1" applyBorder="1" applyAlignment="1">
      <alignment horizontal="center" vertical="center"/>
    </xf>
    <xf numFmtId="0" fontId="1" fillId="3" borderId="15" xfId="1" applyFill="1" applyBorder="1" applyAlignment="1">
      <alignment vertical="center"/>
    </xf>
    <xf numFmtId="0" fontId="1" fillId="3" borderId="12" xfId="1" applyFill="1" applyBorder="1" applyAlignment="1">
      <alignment vertical="center"/>
    </xf>
    <xf numFmtId="0" fontId="19" fillId="3" borderId="12" xfId="1" applyFont="1" applyFill="1" applyBorder="1" applyAlignment="1">
      <alignment vertical="top"/>
    </xf>
    <xf numFmtId="0" fontId="19" fillId="3" borderId="8" xfId="1" applyFont="1" applyFill="1" applyBorder="1" applyAlignment="1">
      <alignment vertical="center"/>
    </xf>
    <xf numFmtId="0" fontId="19" fillId="3" borderId="10" xfId="1" applyFont="1" applyFill="1" applyBorder="1" applyAlignment="1">
      <alignment vertical="center"/>
    </xf>
    <xf numFmtId="0" fontId="19" fillId="3" borderId="8" xfId="1" applyFont="1" applyFill="1" applyBorder="1" applyAlignment="1">
      <alignment horizontal="left" vertical="center"/>
    </xf>
    <xf numFmtId="0" fontId="19" fillId="3" borderId="8" xfId="1" applyFont="1" applyFill="1" applyBorder="1" applyAlignment="1">
      <alignment horizontal="left" vertical="center" wrapText="1"/>
    </xf>
    <xf numFmtId="0" fontId="19" fillId="3" borderId="5" xfId="1" applyFont="1" applyFill="1" applyBorder="1" applyAlignment="1">
      <alignment vertical="center"/>
    </xf>
    <xf numFmtId="0" fontId="1" fillId="3" borderId="0" xfId="1" applyFill="1" applyAlignment="1">
      <alignment horizontal="left" vertical="center"/>
    </xf>
    <xf numFmtId="0" fontId="1" fillId="3" borderId="5" xfId="1" applyFill="1" applyBorder="1" applyAlignment="1">
      <alignment horizontal="left" vertical="center"/>
    </xf>
    <xf numFmtId="0" fontId="19" fillId="3" borderId="0" xfId="1" applyFont="1" applyFill="1" applyAlignment="1">
      <alignment vertical="top"/>
    </xf>
    <xf numFmtId="0" fontId="19" fillId="3" borderId="5" xfId="1" applyFont="1" applyFill="1" applyBorder="1" applyAlignment="1">
      <alignment vertical="top"/>
    </xf>
    <xf numFmtId="0" fontId="1" fillId="3" borderId="27" xfId="1" applyFill="1" applyBorder="1" applyAlignment="1">
      <alignment horizontal="center" vertical="center"/>
    </xf>
    <xf numFmtId="0" fontId="19" fillId="3" borderId="28" xfId="1" applyFont="1" applyFill="1" applyBorder="1" applyAlignment="1">
      <alignment horizontal="left" vertical="center"/>
    </xf>
    <xf numFmtId="0" fontId="1" fillId="3" borderId="28" xfId="1" applyFill="1" applyBorder="1" applyAlignment="1">
      <alignment horizontal="left" vertical="center"/>
    </xf>
    <xf numFmtId="0" fontId="1" fillId="3" borderId="29" xfId="1" applyFill="1" applyBorder="1" applyAlignment="1">
      <alignment horizontal="left" vertical="center"/>
    </xf>
    <xf numFmtId="0" fontId="19" fillId="3" borderId="8" xfId="1" applyFont="1" applyFill="1" applyBorder="1" applyAlignment="1">
      <alignment vertical="top"/>
    </xf>
    <xf numFmtId="0" fontId="19" fillId="3" borderId="30" xfId="1" applyFont="1" applyFill="1" applyBorder="1" applyAlignment="1">
      <alignment vertical="center"/>
    </xf>
    <xf numFmtId="0" fontId="1" fillId="3" borderId="30" xfId="1" applyFill="1" applyBorder="1" applyAlignment="1">
      <alignment horizontal="center" vertical="center"/>
    </xf>
    <xf numFmtId="0" fontId="19" fillId="3" borderId="31" xfId="1" applyFont="1" applyFill="1" applyBorder="1" applyAlignment="1">
      <alignment vertical="center"/>
    </xf>
    <xf numFmtId="0" fontId="1" fillId="3" borderId="31" xfId="1" applyFill="1" applyBorder="1" applyAlignment="1">
      <alignment vertical="center"/>
    </xf>
    <xf numFmtId="0" fontId="19" fillId="3" borderId="31" xfId="1" applyFont="1" applyFill="1" applyBorder="1" applyAlignment="1">
      <alignment horizontal="left" vertical="center" wrapText="1"/>
    </xf>
    <xf numFmtId="0" fontId="1" fillId="3" borderId="31" xfId="1" applyFill="1" applyBorder="1" applyAlignment="1">
      <alignment horizontal="center" vertical="center"/>
    </xf>
    <xf numFmtId="0" fontId="1" fillId="3" borderId="31" xfId="1" applyFill="1" applyBorder="1" applyAlignment="1">
      <alignment horizontal="left" vertical="center"/>
    </xf>
    <xf numFmtId="0" fontId="1" fillId="3" borderId="32" xfId="1" applyFill="1" applyBorder="1" applyAlignment="1">
      <alignment horizontal="left" vertical="center"/>
    </xf>
    <xf numFmtId="0" fontId="19" fillId="3" borderId="33" xfId="1" applyFont="1" applyFill="1" applyBorder="1" applyAlignment="1">
      <alignment horizontal="left" vertical="center" wrapText="1"/>
    </xf>
    <xf numFmtId="0" fontId="19" fillId="3" borderId="32" xfId="1" applyFont="1" applyFill="1" applyBorder="1" applyAlignment="1">
      <alignment vertical="center"/>
    </xf>
    <xf numFmtId="0" fontId="1" fillId="3" borderId="32" xfId="1" applyFill="1" applyBorder="1" applyAlignment="1">
      <alignment vertical="center"/>
    </xf>
    <xf numFmtId="0" fontId="19" fillId="3" borderId="35" xfId="1" applyFont="1" applyFill="1" applyBorder="1" applyAlignment="1">
      <alignment vertical="center"/>
    </xf>
    <xf numFmtId="0" fontId="19" fillId="3" borderId="28" xfId="1" applyFont="1" applyFill="1" applyBorder="1" applyAlignment="1">
      <alignment vertical="center"/>
    </xf>
    <xf numFmtId="0" fontId="19" fillId="3" borderId="29" xfId="1" applyFont="1" applyFill="1" applyBorder="1" applyAlignment="1">
      <alignment vertical="center"/>
    </xf>
    <xf numFmtId="0" fontId="19" fillId="3" borderId="36" xfId="1" applyFont="1" applyFill="1" applyBorder="1" applyAlignment="1">
      <alignment vertical="center"/>
    </xf>
    <xf numFmtId="0" fontId="1" fillId="3" borderId="37" xfId="1" applyFill="1" applyBorder="1" applyAlignment="1">
      <alignment horizontal="center" vertical="center"/>
    </xf>
    <xf numFmtId="0" fontId="1" fillId="3" borderId="35" xfId="1" applyFill="1" applyBorder="1" applyAlignment="1">
      <alignment horizontal="center" vertical="center"/>
    </xf>
    <xf numFmtId="0" fontId="19" fillId="3" borderId="5" xfId="1" applyFont="1" applyFill="1" applyBorder="1" applyAlignment="1">
      <alignment horizontal="left" vertical="center"/>
    </xf>
    <xf numFmtId="0" fontId="1" fillId="3" borderId="28" xfId="1" applyFill="1" applyBorder="1" applyAlignment="1">
      <alignment vertical="center"/>
    </xf>
    <xf numFmtId="0" fontId="1" fillId="3" borderId="29" xfId="1" applyFill="1" applyBorder="1" applyAlignment="1">
      <alignment vertical="center"/>
    </xf>
    <xf numFmtId="0" fontId="1" fillId="3" borderId="35" xfId="1" applyFill="1" applyBorder="1" applyAlignment="1">
      <alignment vertical="center"/>
    </xf>
    <xf numFmtId="0" fontId="1" fillId="3" borderId="36" xfId="1" applyFill="1" applyBorder="1" applyAlignment="1">
      <alignment vertical="center"/>
    </xf>
    <xf numFmtId="0" fontId="22" fillId="3" borderId="35" xfId="1" applyFont="1" applyFill="1" applyBorder="1" applyAlignment="1">
      <alignment horizontal="center" vertical="center"/>
    </xf>
    <xf numFmtId="0" fontId="23" fillId="3" borderId="35" xfId="1" applyFont="1" applyFill="1" applyBorder="1" applyAlignment="1">
      <alignment vertical="center"/>
    </xf>
    <xf numFmtId="0" fontId="24" fillId="3" borderId="35" xfId="1" applyFont="1" applyFill="1" applyBorder="1" applyAlignment="1">
      <alignment vertical="center"/>
    </xf>
    <xf numFmtId="0" fontId="1" fillId="3" borderId="35" xfId="1" applyFill="1" applyBorder="1" applyAlignment="1">
      <alignment horizontal="left" vertical="center"/>
    </xf>
    <xf numFmtId="0" fontId="1" fillId="3" borderId="36" xfId="1" applyFill="1" applyBorder="1" applyAlignment="1">
      <alignment horizontal="left" vertical="center"/>
    </xf>
    <xf numFmtId="0" fontId="19" fillId="3" borderId="9" xfId="1" applyFont="1" applyFill="1" applyBorder="1" applyAlignment="1">
      <alignment vertical="center"/>
    </xf>
    <xf numFmtId="0" fontId="19" fillId="3" borderId="7" xfId="1" applyFont="1" applyFill="1" applyBorder="1" applyAlignment="1">
      <alignment horizontal="center" vertical="center"/>
    </xf>
    <xf numFmtId="0" fontId="19" fillId="3" borderId="6" xfId="1" applyFont="1" applyFill="1" applyBorder="1" applyAlignment="1">
      <alignment vertical="center"/>
    </xf>
    <xf numFmtId="0" fontId="19" fillId="3" borderId="9" xfId="1" applyFont="1" applyFill="1" applyBorder="1" applyAlignment="1">
      <alignment horizontal="left" vertical="center"/>
    </xf>
    <xf numFmtId="0" fontId="19" fillId="3" borderId="7" xfId="1" applyFont="1" applyFill="1" applyBorder="1" applyAlignment="1">
      <alignment vertical="center" wrapText="1"/>
    </xf>
    <xf numFmtId="0" fontId="19" fillId="3" borderId="9" xfId="1" applyFont="1" applyFill="1" applyBorder="1" applyAlignment="1">
      <alignment horizontal="left" vertical="center" wrapText="1"/>
    </xf>
    <xf numFmtId="0" fontId="19" fillId="3" borderId="7" xfId="1" applyFont="1" applyFill="1" applyBorder="1" applyAlignment="1">
      <alignment vertical="center"/>
    </xf>
    <xf numFmtId="0" fontId="1" fillId="3" borderId="9" xfId="1" applyFill="1" applyBorder="1" applyAlignment="1">
      <alignment horizontal="center" vertical="center"/>
    </xf>
    <xf numFmtId="0" fontId="19" fillId="3" borderId="16" xfId="1" applyFont="1" applyFill="1" applyBorder="1" applyAlignment="1">
      <alignment vertical="center"/>
    </xf>
    <xf numFmtId="0" fontId="1" fillId="3" borderId="16" xfId="1" applyFill="1" applyBorder="1" applyAlignment="1">
      <alignment horizontal="center" vertical="center"/>
    </xf>
    <xf numFmtId="0" fontId="19" fillId="3" borderId="16" xfId="1" applyFont="1" applyFill="1" applyBorder="1" applyAlignment="1">
      <alignment horizontal="left" vertical="center"/>
    </xf>
    <xf numFmtId="0" fontId="1" fillId="3" borderId="16" xfId="1" applyFill="1" applyBorder="1" applyAlignment="1">
      <alignment horizontal="left" vertical="center"/>
    </xf>
    <xf numFmtId="0" fontId="1" fillId="3" borderId="7" xfId="1" applyFill="1" applyBorder="1" applyAlignment="1">
      <alignment horizontal="left" vertical="center"/>
    </xf>
    <xf numFmtId="0" fontId="19" fillId="3" borderId="16" xfId="1" applyFont="1" applyFill="1" applyBorder="1" applyAlignment="1">
      <alignment vertical="top"/>
    </xf>
    <xf numFmtId="0" fontId="19" fillId="3" borderId="7" xfId="1" applyFont="1" applyFill="1" applyBorder="1" applyAlignment="1">
      <alignment vertical="top"/>
    </xf>
    <xf numFmtId="0" fontId="19" fillId="3" borderId="9" xfId="1" applyFont="1" applyFill="1" applyBorder="1" applyAlignment="1">
      <alignment vertical="top"/>
    </xf>
    <xf numFmtId="0" fontId="19" fillId="3" borderId="0" xfId="1" applyFont="1" applyFill="1" applyAlignment="1">
      <alignment horizontal="center"/>
    </xf>
    <xf numFmtId="0" fontId="19" fillId="3" borderId="0" xfId="1" applyFont="1" applyFill="1"/>
    <xf numFmtId="0" fontId="19" fillId="0" borderId="0" xfId="1" applyFont="1" applyAlignment="1">
      <alignment horizontal="center" vertical="center"/>
    </xf>
    <xf numFmtId="0" fontId="4" fillId="0" borderId="0" xfId="0" applyFont="1" applyAlignment="1">
      <alignment vertical="center" wrapText="1"/>
    </xf>
    <xf numFmtId="0" fontId="13" fillId="0" borderId="1" xfId="0" applyFont="1" applyBorder="1" applyAlignment="1">
      <alignment vertical="center" wrapText="1"/>
    </xf>
    <xf numFmtId="0" fontId="4" fillId="0" borderId="14" xfId="0" applyFont="1" applyBorder="1" applyAlignment="1">
      <alignment horizontal="center" vertical="center" wrapText="1"/>
    </xf>
    <xf numFmtId="38" fontId="17" fillId="0" borderId="0" xfId="2" applyFont="1" applyFill="1" applyBorder="1" applyAlignment="1">
      <alignment horizontal="center" vertical="center"/>
    </xf>
    <xf numFmtId="0" fontId="4" fillId="0" borderId="0" xfId="0" applyFont="1" applyAlignment="1">
      <alignment horizontal="left" vertical="center" wrapText="1"/>
    </xf>
    <xf numFmtId="0" fontId="6" fillId="0" borderId="1" xfId="0" applyFont="1" applyBorder="1" applyAlignment="1">
      <alignment horizontal="left" vertical="center" wrapText="1"/>
    </xf>
    <xf numFmtId="176" fontId="8" fillId="0" borderId="0" xfId="0" applyNumberFormat="1" applyFont="1" applyAlignment="1">
      <alignment horizontal="right" vertical="center"/>
    </xf>
    <xf numFmtId="177" fontId="8" fillId="0" borderId="0" xfId="0" applyNumberFormat="1" applyFont="1" applyAlignment="1">
      <alignment horizontal="right" vertical="center"/>
    </xf>
    <xf numFmtId="178" fontId="8" fillId="0" borderId="0" xfId="0" applyNumberFormat="1" applyFont="1" applyAlignment="1">
      <alignment horizontal="right" vertical="center"/>
    </xf>
    <xf numFmtId="0" fontId="8" fillId="0" borderId="1" xfId="0" applyFont="1" applyBorder="1" applyAlignment="1">
      <alignment horizontal="center" vertical="center"/>
    </xf>
    <xf numFmtId="38" fontId="5" fillId="0" borderId="1" xfId="2" applyFont="1" applyBorder="1" applyAlignment="1">
      <alignment vertical="center"/>
    </xf>
    <xf numFmtId="38" fontId="5" fillId="0" borderId="1" xfId="2" applyFont="1" applyBorder="1" applyAlignment="1">
      <alignment vertical="center" wrapText="1"/>
    </xf>
    <xf numFmtId="0" fontId="14" fillId="0" borderId="0" xfId="5" applyFont="1" applyAlignment="1">
      <alignment vertical="center" wrapText="1"/>
    </xf>
    <xf numFmtId="0" fontId="4" fillId="0" borderId="1" xfId="0" applyFont="1" applyBorder="1" applyAlignment="1">
      <alignment wrapText="1"/>
    </xf>
    <xf numFmtId="0" fontId="8" fillId="0" borderId="0" xfId="0" applyFont="1" applyAlignment="1">
      <alignment horizontal="center" vertical="center"/>
    </xf>
    <xf numFmtId="178" fontId="7" fillId="0" borderId="1" xfId="0" applyNumberFormat="1" applyFont="1" applyBorder="1" applyAlignment="1">
      <alignment horizontal="right" vertical="center"/>
    </xf>
    <xf numFmtId="176" fontId="8" fillId="0" borderId="0" xfId="0" applyNumberFormat="1" applyFont="1"/>
    <xf numFmtId="176" fontId="4" fillId="0" borderId="0" xfId="0" applyNumberFormat="1" applyFont="1"/>
    <xf numFmtId="0" fontId="8" fillId="0" borderId="1" xfId="0" applyFont="1" applyBorder="1" applyAlignment="1">
      <alignment vertical="center"/>
    </xf>
    <xf numFmtId="0" fontId="8" fillId="0" borderId="0" xfId="0" applyFont="1" applyAlignment="1">
      <alignment vertical="center"/>
    </xf>
    <xf numFmtId="0" fontId="0" fillId="0" borderId="0" xfId="0" applyAlignment="1">
      <alignment wrapText="1"/>
    </xf>
    <xf numFmtId="176" fontId="0" fillId="0" borderId="0" xfId="0" applyNumberFormat="1"/>
    <xf numFmtId="38" fontId="18" fillId="0" borderId="0" xfId="2" applyFont="1" applyAlignment="1">
      <alignment vertical="center"/>
    </xf>
    <xf numFmtId="0" fontId="15" fillId="0" borderId="6" xfId="5" applyFont="1" applyBorder="1" applyAlignment="1">
      <alignment vertical="center" wrapText="1"/>
    </xf>
    <xf numFmtId="0" fontId="15" fillId="0" borderId="1" xfId="5" applyFont="1" applyBorder="1" applyAlignment="1">
      <alignment vertical="center" wrapText="1"/>
    </xf>
    <xf numFmtId="0" fontId="4" fillId="0" borderId="1" xfId="5" applyFont="1" applyBorder="1" applyAlignment="1">
      <alignment wrapText="1"/>
    </xf>
    <xf numFmtId="0" fontId="15" fillId="0" borderId="1" xfId="5" applyFont="1" applyBorder="1" applyAlignment="1">
      <alignment wrapText="1"/>
    </xf>
    <xf numFmtId="0" fontId="15" fillId="0" borderId="1" xfId="5" applyFont="1" applyBorder="1" applyAlignment="1">
      <alignment horizontal="left" vertical="center" wrapText="1"/>
    </xf>
    <xf numFmtId="38" fontId="18" fillId="0" borderId="16" xfId="2" applyFont="1" applyFill="1" applyBorder="1" applyAlignment="1">
      <alignment horizontal="right" vertical="center" shrinkToFit="1"/>
    </xf>
    <xf numFmtId="178" fontId="8" fillId="0" borderId="0" xfId="0" applyNumberFormat="1" applyFont="1"/>
    <xf numFmtId="0" fontId="6" fillId="0" borderId="0" xfId="0" applyFont="1" applyAlignment="1">
      <alignment horizontal="center" vertical="center"/>
    </xf>
    <xf numFmtId="0" fontId="8" fillId="0" borderId="16" xfId="0" applyFont="1" applyBorder="1" applyAlignment="1">
      <alignment vertical="center" shrinkToFit="1"/>
    </xf>
    <xf numFmtId="0" fontId="6" fillId="0" borderId="0" xfId="0" applyFont="1" applyAlignment="1">
      <alignment horizontal="left" vertical="center"/>
    </xf>
    <xf numFmtId="0" fontId="8" fillId="0" borderId="1" xfId="0" applyFont="1" applyBorder="1" applyAlignment="1">
      <alignment horizontal="left" vertical="center" shrinkToFit="1"/>
    </xf>
    <xf numFmtId="0" fontId="4" fillId="0" borderId="1" xfId="0" applyFont="1" applyBorder="1" applyAlignment="1">
      <alignment horizontal="center" vertical="center" wrapText="1"/>
    </xf>
    <xf numFmtId="3" fontId="9" fillId="4" borderId="4" xfId="0" applyNumberFormat="1" applyFont="1" applyFill="1" applyBorder="1"/>
    <xf numFmtId="0" fontId="8" fillId="0" borderId="1" xfId="0" applyFont="1" applyBorder="1" applyAlignment="1">
      <alignment horizontal="left" vertical="center"/>
    </xf>
    <xf numFmtId="0" fontId="8" fillId="4" borderId="0" xfId="0" applyFont="1" applyFill="1"/>
    <xf numFmtId="0" fontId="8" fillId="0" borderId="16" xfId="0" applyFont="1" applyBorder="1" applyAlignment="1">
      <alignment vertical="center"/>
    </xf>
    <xf numFmtId="0" fontId="8" fillId="0" borderId="15" xfId="0" applyFont="1" applyBorder="1"/>
    <xf numFmtId="0" fontId="8" fillId="0" borderId="8" xfId="0" applyFont="1" applyBorder="1"/>
    <xf numFmtId="0" fontId="8" fillId="0" borderId="39" xfId="0" applyFont="1" applyBorder="1"/>
    <xf numFmtId="49" fontId="9" fillId="0" borderId="0" xfId="0" applyNumberFormat="1" applyFont="1"/>
    <xf numFmtId="0" fontId="9" fillId="0" borderId="0" xfId="0" applyFont="1" applyAlignment="1">
      <alignment vertical="center"/>
    </xf>
    <xf numFmtId="0" fontId="9" fillId="0" borderId="0" xfId="0" applyFont="1" applyAlignment="1">
      <alignment horizontal="center"/>
    </xf>
    <xf numFmtId="0" fontId="8" fillId="0" borderId="11" xfId="0" applyFont="1" applyBorder="1"/>
    <xf numFmtId="0" fontId="9" fillId="0" borderId="15" xfId="0" applyFont="1" applyBorder="1" applyAlignment="1">
      <alignment horizontal="center"/>
    </xf>
    <xf numFmtId="0" fontId="9" fillId="0" borderId="15" xfId="0" applyFont="1" applyBorder="1" applyAlignment="1">
      <alignment horizontal="left"/>
    </xf>
    <xf numFmtId="0" fontId="8" fillId="0" borderId="12" xfId="0" applyFont="1" applyBorder="1"/>
    <xf numFmtId="0" fontId="8" fillId="0" borderId="5" xfId="0" applyFont="1" applyBorder="1"/>
    <xf numFmtId="176" fontId="8" fillId="0" borderId="5" xfId="0" applyNumberFormat="1" applyFont="1" applyBorder="1" applyAlignment="1">
      <alignment horizontal="right" vertical="center"/>
    </xf>
    <xf numFmtId="0" fontId="9" fillId="0" borderId="5" xfId="0" applyFont="1" applyBorder="1"/>
    <xf numFmtId="0" fontId="8" fillId="0" borderId="9" xfId="0" applyFont="1" applyBorder="1"/>
    <xf numFmtId="0" fontId="9" fillId="0" borderId="16" xfId="0" applyFont="1" applyBorder="1"/>
    <xf numFmtId="0" fontId="9" fillId="0" borderId="7" xfId="0" applyFont="1" applyBorder="1"/>
    <xf numFmtId="0" fontId="4" fillId="0" borderId="8" xfId="0" applyFont="1" applyBorder="1" applyAlignment="1">
      <alignment wrapText="1"/>
    </xf>
    <xf numFmtId="0" fontId="4" fillId="0" borderId="5" xfId="0" applyFont="1" applyBorder="1" applyAlignment="1">
      <alignment wrapText="1"/>
    </xf>
    <xf numFmtId="0" fontId="4" fillId="0" borderId="8" xfId="0" applyFont="1" applyBorder="1"/>
    <xf numFmtId="0" fontId="4" fillId="0" borderId="5" xfId="0" applyFont="1" applyBorder="1"/>
    <xf numFmtId="0" fontId="8" fillId="0" borderId="16" xfId="0" applyFont="1" applyBorder="1"/>
    <xf numFmtId="0" fontId="8" fillId="0" borderId="7" xfId="0" applyFont="1" applyBorder="1"/>
    <xf numFmtId="0" fontId="8" fillId="0" borderId="38" xfId="0" applyFont="1" applyBorder="1"/>
    <xf numFmtId="0" fontId="8" fillId="0" borderId="40" xfId="0" applyFont="1" applyBorder="1"/>
    <xf numFmtId="0" fontId="28" fillId="0" borderId="11" xfId="0" applyFont="1" applyBorder="1"/>
    <xf numFmtId="0" fontId="28" fillId="0" borderId="8" xfId="0" applyFont="1" applyBorder="1"/>
    <xf numFmtId="3" fontId="8" fillId="0" borderId="16" xfId="0" applyNumberFormat="1" applyFont="1" applyBorder="1"/>
    <xf numFmtId="177" fontId="8" fillId="0" borderId="16" xfId="0" applyNumberFormat="1" applyFont="1" applyBorder="1" applyAlignment="1">
      <alignment horizontal="left" vertical="center"/>
    </xf>
    <xf numFmtId="176" fontId="8" fillId="0" borderId="16" xfId="0" applyNumberFormat="1" applyFont="1" applyBorder="1" applyAlignment="1">
      <alignment horizontal="left" vertical="center"/>
    </xf>
    <xf numFmtId="0" fontId="26" fillId="0" borderId="0" xfId="0" applyFont="1"/>
    <xf numFmtId="3" fontId="8" fillId="0" borderId="0" xfId="0" applyNumberFormat="1" applyFont="1"/>
    <xf numFmtId="0" fontId="8" fillId="0" borderId="16" xfId="0" applyFont="1" applyBorder="1" applyAlignment="1">
      <alignment horizontal="center"/>
    </xf>
    <xf numFmtId="176" fontId="8" fillId="0" borderId="16" xfId="0" applyNumberFormat="1" applyFont="1" applyBorder="1"/>
    <xf numFmtId="0" fontId="28" fillId="0" borderId="16" xfId="0" applyFont="1" applyBorder="1" applyAlignment="1">
      <alignment vertical="center"/>
    </xf>
    <xf numFmtId="0" fontId="4" fillId="3" borderId="0" xfId="0" applyFont="1" applyFill="1" applyAlignment="1">
      <alignment horizontal="center" vertical="top"/>
    </xf>
    <xf numFmtId="0" fontId="0" fillId="3" borderId="0" xfId="0" applyFill="1"/>
    <xf numFmtId="58" fontId="4" fillId="3" borderId="0" xfId="0" applyNumberFormat="1" applyFont="1" applyFill="1" applyAlignment="1">
      <alignment vertical="top"/>
    </xf>
    <xf numFmtId="0" fontId="4" fillId="3" borderId="0" xfId="0" applyFont="1" applyFill="1" applyAlignment="1">
      <alignment vertical="top"/>
    </xf>
    <xf numFmtId="0" fontId="29" fillId="3" borderId="0" xfId="0" applyFont="1" applyFill="1"/>
    <xf numFmtId="0" fontId="30" fillId="3" borderId="0" xfId="0" applyFont="1" applyFill="1"/>
    <xf numFmtId="0" fontId="29" fillId="3" borderId="0" xfId="0" applyFont="1" applyFill="1" applyAlignment="1">
      <alignment horizontal="distributed" vertical="center"/>
    </xf>
    <xf numFmtId="0" fontId="29" fillId="3" borderId="0" xfId="0" applyFont="1" applyFill="1" applyAlignment="1">
      <alignment horizontal="left" shrinkToFit="1"/>
    </xf>
    <xf numFmtId="0" fontId="29" fillId="6" borderId="3" xfId="0" applyFont="1" applyFill="1" applyBorder="1" applyAlignment="1">
      <alignment shrinkToFit="1"/>
    </xf>
    <xf numFmtId="0" fontId="29" fillId="3" borderId="41" xfId="0" applyFont="1" applyFill="1" applyBorder="1" applyAlignment="1">
      <alignment horizontal="distributed" vertical="center"/>
    </xf>
    <xf numFmtId="38" fontId="29" fillId="3" borderId="42" xfId="0" applyNumberFormat="1" applyFont="1" applyFill="1" applyBorder="1" applyAlignment="1">
      <alignment horizontal="right" shrinkToFit="1"/>
    </xf>
    <xf numFmtId="0" fontId="29" fillId="3" borderId="43" xfId="0" applyFont="1" applyFill="1" applyBorder="1" applyAlignment="1">
      <alignment shrinkToFit="1"/>
    </xf>
    <xf numFmtId="38" fontId="29" fillId="3" borderId="0" xfId="0" applyNumberFormat="1" applyFont="1" applyFill="1" applyAlignment="1">
      <alignment horizontal="center" shrinkToFit="1"/>
    </xf>
    <xf numFmtId="0" fontId="29" fillId="3" borderId="0" xfId="0" applyFont="1" applyFill="1" applyAlignment="1">
      <alignment horizontal="left"/>
    </xf>
    <xf numFmtId="0" fontId="34" fillId="3" borderId="0" xfId="0" applyFont="1" applyFill="1" applyAlignment="1">
      <alignment horizontal="left" vertical="center"/>
    </xf>
    <xf numFmtId="0" fontId="29" fillId="3" borderId="1" xfId="0" applyFont="1" applyFill="1" applyBorder="1" applyAlignment="1">
      <alignment horizontal="center" vertical="center"/>
    </xf>
    <xf numFmtId="176" fontId="8" fillId="7" borderId="1" xfId="0" applyNumberFormat="1" applyFont="1" applyFill="1" applyBorder="1" applyAlignment="1">
      <alignment horizontal="right" vertical="center"/>
    </xf>
    <xf numFmtId="176" fontId="8" fillId="0" borderId="16" xfId="0" applyNumberFormat="1" applyFont="1" applyBorder="1" applyAlignment="1">
      <alignment horizontal="right" vertical="center"/>
    </xf>
    <xf numFmtId="177" fontId="8" fillId="3" borderId="16" xfId="0" applyNumberFormat="1" applyFont="1" applyFill="1" applyBorder="1" applyAlignment="1">
      <alignment horizontal="right" vertical="center"/>
    </xf>
    <xf numFmtId="178" fontId="8" fillId="3" borderId="16" xfId="0" applyNumberFormat="1" applyFont="1" applyFill="1" applyBorder="1" applyAlignment="1">
      <alignment horizontal="right" vertical="center"/>
    </xf>
    <xf numFmtId="176" fontId="8" fillId="3" borderId="0" xfId="0" applyNumberFormat="1" applyFont="1" applyFill="1" applyAlignment="1">
      <alignment horizontal="right" vertical="center"/>
    </xf>
    <xf numFmtId="0" fontId="6" fillId="0" borderId="0" xfId="0" applyFont="1" applyAlignment="1">
      <alignment horizontal="center" vertical="distributed" wrapText="1"/>
    </xf>
    <xf numFmtId="0" fontId="6" fillId="0" borderId="8" xfId="0" applyFont="1" applyBorder="1" applyAlignment="1">
      <alignment horizontal="center" vertical="distributed" wrapText="1"/>
    </xf>
    <xf numFmtId="176" fontId="8" fillId="0" borderId="8" xfId="0" applyNumberFormat="1" applyFont="1" applyBorder="1" applyAlignment="1">
      <alignment horizontal="right" vertical="center"/>
    </xf>
    <xf numFmtId="3" fontId="8" fillId="6" borderId="16" xfId="0" applyNumberFormat="1" applyFont="1" applyFill="1" applyBorder="1" applyAlignment="1">
      <alignment horizontal="right" vertical="center"/>
    </xf>
    <xf numFmtId="0" fontId="8" fillId="3" borderId="0" xfId="0" applyFont="1" applyFill="1" applyAlignment="1">
      <alignment horizontal="left" vertical="center" shrinkToFit="1"/>
    </xf>
    <xf numFmtId="0" fontId="29" fillId="3" borderId="0" xfId="0" applyFont="1" applyFill="1" applyAlignment="1">
      <alignment horizontal="right"/>
    </xf>
    <xf numFmtId="0" fontId="29" fillId="3" borderId="0" xfId="0" applyFont="1" applyFill="1" applyAlignment="1">
      <alignment vertical="center"/>
    </xf>
    <xf numFmtId="0" fontId="35" fillId="3" borderId="0" xfId="0" applyFont="1" applyFill="1" applyAlignment="1">
      <alignment horizontal="left" vertical="center"/>
    </xf>
    <xf numFmtId="0" fontId="38" fillId="5" borderId="5" xfId="6" applyFont="1" applyFill="1" applyBorder="1" applyAlignment="1" applyProtection="1">
      <alignment horizontal="justify" vertical="center" wrapText="1"/>
      <protection locked="0"/>
    </xf>
    <xf numFmtId="0" fontId="38" fillId="5" borderId="10" xfId="6" applyFont="1" applyFill="1" applyBorder="1" applyAlignment="1" applyProtection="1">
      <alignment horizontal="justify" vertical="center" wrapText="1"/>
      <protection locked="0"/>
    </xf>
    <xf numFmtId="180" fontId="37" fillId="0" borderId="13" xfId="7" applyNumberFormat="1" applyFont="1" applyBorder="1" applyAlignment="1" applyProtection="1">
      <alignment horizontal="right" vertical="center" wrapText="1"/>
    </xf>
    <xf numFmtId="180" fontId="37" fillId="0" borderId="2" xfId="7" applyNumberFormat="1" applyFont="1" applyBorder="1" applyAlignment="1" applyProtection="1">
      <alignment horizontal="right" vertical="center" wrapText="1"/>
    </xf>
    <xf numFmtId="0" fontId="1" fillId="8" borderId="0" xfId="8" applyFill="1">
      <alignment vertical="center"/>
    </xf>
    <xf numFmtId="0" fontId="39" fillId="8" borderId="0" xfId="8" applyFont="1" applyFill="1">
      <alignment vertical="center"/>
    </xf>
    <xf numFmtId="0" fontId="1" fillId="8" borderId="0" xfId="8" applyFill="1" applyAlignment="1">
      <alignment horizontal="right" vertical="center"/>
    </xf>
    <xf numFmtId="0" fontId="40" fillId="8" borderId="0" xfId="8" applyFont="1" applyFill="1">
      <alignment vertical="center"/>
    </xf>
    <xf numFmtId="0" fontId="1" fillId="8" borderId="0" xfId="8" applyFill="1" applyAlignment="1">
      <alignment horizontal="center" vertical="center"/>
    </xf>
    <xf numFmtId="0" fontId="1" fillId="8" borderId="4" xfId="8" applyFill="1" applyBorder="1" applyAlignment="1">
      <alignment horizontal="left" vertical="center"/>
    </xf>
    <xf numFmtId="0" fontId="41" fillId="8" borderId="4" xfId="8" applyFont="1" applyFill="1" applyBorder="1" applyAlignment="1">
      <alignment horizontal="center" vertical="center"/>
    </xf>
    <xf numFmtId="0" fontId="41" fillId="8" borderId="0" xfId="8" applyFont="1" applyFill="1" applyAlignment="1">
      <alignment horizontal="center" vertical="center"/>
    </xf>
    <xf numFmtId="0" fontId="40" fillId="8" borderId="0" xfId="8" applyFont="1" applyFill="1" applyAlignment="1">
      <alignment horizontal="left" vertical="center" wrapText="1"/>
    </xf>
    <xf numFmtId="0" fontId="1" fillId="3" borderId="42" xfId="8" applyFill="1" applyBorder="1" applyAlignment="1">
      <alignment horizontal="left" vertical="center"/>
    </xf>
    <xf numFmtId="0" fontId="1" fillId="8" borderId="42" xfId="8" applyFill="1" applyBorder="1" applyAlignment="1">
      <alignment horizontal="left" vertical="top" wrapText="1"/>
    </xf>
    <xf numFmtId="0" fontId="1" fillId="0" borderId="0" xfId="8">
      <alignment vertical="center"/>
    </xf>
    <xf numFmtId="0" fontId="1" fillId="3" borderId="0" xfId="8" applyFill="1" applyAlignment="1">
      <alignment horizontal="left" vertical="center"/>
    </xf>
    <xf numFmtId="0" fontId="44" fillId="8" borderId="0" xfId="8" applyFont="1" applyFill="1" applyAlignment="1">
      <alignment horizontal="center" vertical="center"/>
    </xf>
    <xf numFmtId="0" fontId="45" fillId="8" borderId="0" xfId="8" applyFont="1" applyFill="1" applyAlignment="1">
      <alignment horizontal="left" vertical="center"/>
    </xf>
    <xf numFmtId="0" fontId="39" fillId="3" borderId="0" xfId="8" applyFont="1" applyFill="1" applyAlignment="1">
      <alignment horizontal="left" vertical="center"/>
    </xf>
    <xf numFmtId="0" fontId="1" fillId="8" borderId="15" xfId="8" applyFill="1" applyBorder="1" applyAlignment="1">
      <alignment horizontal="center" vertical="center"/>
    </xf>
    <xf numFmtId="0" fontId="1" fillId="8" borderId="12" xfId="8" applyFill="1" applyBorder="1" applyAlignment="1">
      <alignment horizontal="center" vertical="center"/>
    </xf>
    <xf numFmtId="0" fontId="1" fillId="8" borderId="58" xfId="8" applyFill="1" applyBorder="1" applyAlignment="1">
      <alignment horizontal="center" vertical="center"/>
    </xf>
    <xf numFmtId="0" fontId="46" fillId="8" borderId="16" xfId="8" applyFont="1" applyFill="1" applyBorder="1" applyAlignment="1">
      <alignment vertical="center" wrapText="1"/>
    </xf>
    <xf numFmtId="0" fontId="46" fillId="8" borderId="7" xfId="8" applyFont="1" applyFill="1" applyBorder="1" applyAlignment="1">
      <alignment vertical="center" wrapText="1"/>
    </xf>
    <xf numFmtId="0" fontId="46" fillId="8" borderId="56" xfId="8" applyFont="1" applyFill="1" applyBorder="1" applyAlignment="1">
      <alignment vertical="center" wrapText="1"/>
    </xf>
    <xf numFmtId="0" fontId="46" fillId="8" borderId="0" xfId="8" applyFont="1" applyFill="1">
      <alignment vertical="center"/>
    </xf>
    <xf numFmtId="0" fontId="1" fillId="8" borderId="59" xfId="8" applyFill="1" applyBorder="1">
      <alignment vertical="center"/>
    </xf>
    <xf numFmtId="0" fontId="0" fillId="8" borderId="0" xfId="8" applyFont="1" applyFill="1">
      <alignment vertical="center"/>
    </xf>
    <xf numFmtId="0" fontId="47" fillId="8" borderId="0" xfId="8" applyFont="1" applyFill="1" applyAlignment="1">
      <alignment horizontal="left" vertical="center"/>
    </xf>
    <xf numFmtId="0" fontId="1" fillId="8" borderId="11" xfId="8" applyFill="1" applyBorder="1">
      <alignment vertical="center"/>
    </xf>
    <xf numFmtId="0" fontId="1" fillId="8" borderId="15" xfId="8" applyFill="1" applyBorder="1">
      <alignment vertical="center"/>
    </xf>
    <xf numFmtId="0" fontId="1" fillId="8" borderId="58" xfId="8" applyFill="1" applyBorder="1">
      <alignment vertical="center"/>
    </xf>
    <xf numFmtId="0" fontId="1" fillId="8" borderId="8" xfId="8" applyFill="1" applyBorder="1">
      <alignment vertical="center"/>
    </xf>
    <xf numFmtId="0" fontId="1" fillId="3" borderId="71" xfId="8" applyFill="1" applyBorder="1">
      <alignment vertical="center"/>
    </xf>
    <xf numFmtId="0" fontId="1" fillId="3" borderId="4" xfId="8" applyFill="1" applyBorder="1">
      <alignment vertical="center"/>
    </xf>
    <xf numFmtId="0" fontId="1" fillId="3" borderId="61" xfId="8" applyFill="1" applyBorder="1">
      <alignment vertical="center"/>
    </xf>
    <xf numFmtId="0" fontId="1" fillId="3" borderId="0" xfId="8" applyFill="1">
      <alignment vertical="center"/>
    </xf>
    <xf numFmtId="0" fontId="40" fillId="8" borderId="69" xfId="8" applyFont="1" applyFill="1" applyBorder="1">
      <alignment vertical="center"/>
    </xf>
    <xf numFmtId="0" fontId="1" fillId="8" borderId="44" xfId="8" applyFill="1" applyBorder="1">
      <alignment vertical="center"/>
    </xf>
    <xf numFmtId="0" fontId="1" fillId="8" borderId="45" xfId="8" applyFill="1" applyBorder="1">
      <alignment vertical="center"/>
    </xf>
    <xf numFmtId="0" fontId="40" fillId="8" borderId="8" xfId="8" applyFont="1" applyFill="1" applyBorder="1">
      <alignment vertical="center"/>
    </xf>
    <xf numFmtId="0" fontId="0" fillId="0" borderId="1" xfId="0" applyBorder="1"/>
    <xf numFmtId="0" fontId="54" fillId="3" borderId="0" xfId="0" applyFont="1" applyFill="1" applyAlignment="1">
      <alignment horizontal="right" vertical="center"/>
    </xf>
    <xf numFmtId="177" fontId="8" fillId="3" borderId="0" xfId="0" applyNumberFormat="1" applyFont="1" applyFill="1" applyAlignment="1">
      <alignment horizontal="right" vertical="center"/>
    </xf>
    <xf numFmtId="178" fontId="8" fillId="3" borderId="0" xfId="0" applyNumberFormat="1" applyFont="1" applyFill="1" applyAlignment="1">
      <alignment horizontal="right" vertical="center"/>
    </xf>
    <xf numFmtId="177" fontId="8" fillId="3" borderId="15" xfId="0" applyNumberFormat="1" applyFont="1" applyFill="1" applyBorder="1" applyAlignment="1">
      <alignment horizontal="right" vertical="center"/>
    </xf>
    <xf numFmtId="176" fontId="8" fillId="10" borderId="0" xfId="0" applyNumberFormat="1" applyFont="1" applyFill="1" applyAlignment="1">
      <alignment horizontal="right" vertical="center"/>
    </xf>
    <xf numFmtId="0" fontId="53" fillId="3" borderId="0" xfId="0" applyFont="1" applyFill="1" applyAlignment="1">
      <alignment horizontal="distributed" vertical="center" wrapText="1"/>
    </xf>
    <xf numFmtId="0" fontId="55" fillId="3" borderId="0" xfId="0" applyFont="1" applyFill="1" applyAlignment="1">
      <alignment horizontal="distributed" vertical="center" wrapText="1"/>
    </xf>
    <xf numFmtId="178" fontId="8" fillId="3" borderId="16" xfId="0" applyNumberFormat="1" applyFont="1" applyFill="1" applyBorder="1"/>
    <xf numFmtId="179" fontId="8" fillId="12" borderId="16" xfId="0" applyNumberFormat="1" applyFont="1" applyFill="1" applyBorder="1" applyAlignment="1">
      <alignment horizontal="right" vertical="center"/>
    </xf>
    <xf numFmtId="3" fontId="8" fillId="12" borderId="16" xfId="0" applyNumberFormat="1" applyFont="1" applyFill="1" applyBorder="1"/>
    <xf numFmtId="0" fontId="8" fillId="3" borderId="0" xfId="0" applyFont="1" applyFill="1"/>
    <xf numFmtId="0" fontId="0" fillId="0" borderId="1" xfId="0" applyBorder="1" applyAlignment="1">
      <alignment wrapText="1"/>
    </xf>
    <xf numFmtId="0" fontId="0" fillId="7" borderId="1" xfId="0" applyFill="1" applyBorder="1"/>
    <xf numFmtId="0" fontId="0" fillId="2" borderId="1" xfId="0" applyFill="1" applyBorder="1"/>
    <xf numFmtId="0" fontId="0" fillId="2" borderId="1" xfId="0" applyFill="1" applyBorder="1" applyAlignment="1">
      <alignment wrapText="1"/>
    </xf>
    <xf numFmtId="20" fontId="0" fillId="2" borderId="1" xfId="0" applyNumberFormat="1" applyFill="1" applyBorder="1"/>
    <xf numFmtId="20" fontId="0" fillId="7" borderId="1" xfId="0" applyNumberFormat="1" applyFill="1" applyBorder="1" applyProtection="1">
      <protection locked="0"/>
    </xf>
    <xf numFmtId="0" fontId="0" fillId="11" borderId="1" xfId="0" applyFill="1" applyBorder="1" applyProtection="1">
      <protection locked="0"/>
    </xf>
    <xf numFmtId="20" fontId="0" fillId="11" borderId="1" xfId="0" applyNumberFormat="1" applyFill="1" applyBorder="1" applyProtection="1">
      <protection locked="0"/>
    </xf>
    <xf numFmtId="38" fontId="0" fillId="7" borderId="1" xfId="9" applyFont="1" applyFill="1" applyBorder="1" applyAlignment="1"/>
    <xf numFmtId="38" fontId="0" fillId="7" borderId="41" xfId="9" applyFont="1" applyFill="1" applyBorder="1" applyAlignment="1"/>
    <xf numFmtId="0" fontId="58" fillId="0" borderId="0" xfId="0" applyFont="1" applyAlignment="1">
      <alignment vertical="center"/>
    </xf>
    <xf numFmtId="20" fontId="0" fillId="7" borderId="1" xfId="0" applyNumberFormat="1" applyFill="1" applyBorder="1"/>
    <xf numFmtId="0" fontId="0" fillId="0" borderId="16" xfId="0" applyBorder="1" applyAlignment="1">
      <alignment vertical="center"/>
    </xf>
    <xf numFmtId="0" fontId="25" fillId="0" borderId="0" xfId="0" applyFont="1" applyAlignment="1">
      <alignment horizontal="center"/>
    </xf>
    <xf numFmtId="0" fontId="29" fillId="6" borderId="47" xfId="0" applyFont="1" applyFill="1" applyBorder="1" applyAlignment="1">
      <alignment shrinkToFit="1"/>
    </xf>
    <xf numFmtId="0" fontId="29" fillId="6" borderId="62" xfId="0" applyFont="1" applyFill="1" applyBorder="1" applyAlignment="1">
      <alignment shrinkToFit="1"/>
    </xf>
    <xf numFmtId="0" fontId="29" fillId="6" borderId="76" xfId="0" applyFont="1" applyFill="1" applyBorder="1" applyAlignment="1">
      <alignment shrinkToFit="1"/>
    </xf>
    <xf numFmtId="0" fontId="29" fillId="6" borderId="67" xfId="0" applyFont="1" applyFill="1" applyBorder="1" applyAlignment="1">
      <alignment shrinkToFit="1"/>
    </xf>
    <xf numFmtId="0" fontId="29" fillId="6" borderId="43" xfId="0" applyFont="1" applyFill="1" applyBorder="1" applyAlignment="1">
      <alignment shrinkToFit="1"/>
    </xf>
    <xf numFmtId="0" fontId="29" fillId="3" borderId="41" xfId="0" applyFont="1" applyFill="1" applyBorder="1" applyAlignment="1">
      <alignment horizontal="center"/>
    </xf>
    <xf numFmtId="0" fontId="31" fillId="3" borderId="77" xfId="0" applyFont="1" applyFill="1" applyBorder="1" applyAlignment="1">
      <alignment horizontal="distributed" vertical="center" wrapText="1"/>
    </xf>
    <xf numFmtId="0" fontId="31" fillId="3" borderId="78" xfId="0" applyFont="1" applyFill="1" applyBorder="1" applyAlignment="1">
      <alignment horizontal="distributed" vertical="center"/>
    </xf>
    <xf numFmtId="0" fontId="31" fillId="3" borderId="78" xfId="0" applyFont="1" applyFill="1" applyBorder="1" applyAlignment="1">
      <alignment horizontal="distributed" vertical="center" wrapText="1"/>
    </xf>
    <xf numFmtId="0" fontId="31" fillId="3" borderId="79" xfId="0" applyFont="1" applyFill="1" applyBorder="1" applyAlignment="1">
      <alignment horizontal="distributed" vertical="center" wrapText="1"/>
    </xf>
    <xf numFmtId="0" fontId="33" fillId="3" borderId="41" xfId="0" applyFont="1" applyFill="1" applyBorder="1" applyAlignment="1">
      <alignment horizontal="center" vertical="center"/>
    </xf>
    <xf numFmtId="0" fontId="4" fillId="10" borderId="0" xfId="0" applyFont="1" applyFill="1" applyAlignment="1">
      <alignment horizontal="center"/>
    </xf>
    <xf numFmtId="0" fontId="4" fillId="0" borderId="0" xfId="0" applyFont="1" applyAlignment="1">
      <alignment horizontal="center"/>
    </xf>
    <xf numFmtId="0" fontId="6" fillId="0" borderId="3" xfId="0" applyFont="1" applyBorder="1" applyAlignment="1">
      <alignment horizontal="left" vertical="center" wrapText="1"/>
    </xf>
    <xf numFmtId="0" fontId="8" fillId="0" borderId="75" xfId="0" applyFont="1" applyBorder="1" applyAlignment="1">
      <alignment horizontal="center"/>
    </xf>
    <xf numFmtId="0" fontId="8" fillId="0" borderId="81" xfId="0" applyFont="1" applyBorder="1" applyAlignment="1">
      <alignment horizontal="center"/>
    </xf>
    <xf numFmtId="0" fontId="8" fillId="0" borderId="0" xfId="0" applyFont="1" applyAlignment="1">
      <alignment horizontal="left" wrapText="1"/>
    </xf>
    <xf numFmtId="38" fontId="0" fillId="0" borderId="1" xfId="9" applyFont="1" applyBorder="1" applyAlignment="1"/>
    <xf numFmtId="38" fontId="0" fillId="0" borderId="2" xfId="9" applyFont="1" applyBorder="1" applyAlignment="1"/>
    <xf numFmtId="38" fontId="0" fillId="2" borderId="1" xfId="9" applyFont="1" applyFill="1" applyBorder="1" applyAlignment="1"/>
    <xf numFmtId="0" fontId="4" fillId="0" borderId="0" xfId="0" applyFont="1" applyAlignment="1">
      <alignment vertical="center"/>
    </xf>
    <xf numFmtId="0" fontId="8" fillId="6" borderId="1" xfId="0" applyFont="1" applyFill="1" applyBorder="1" applyAlignment="1">
      <alignment horizontal="center" vertical="center"/>
    </xf>
    <xf numFmtId="38" fontId="0" fillId="2" borderId="1" xfId="9" applyFont="1" applyFill="1" applyBorder="1" applyAlignment="1" applyProtection="1">
      <alignment horizontal="center" vertical="center"/>
      <protection locked="0"/>
    </xf>
    <xf numFmtId="38" fontId="0" fillId="7" borderId="1" xfId="9" applyFont="1" applyFill="1" applyBorder="1" applyAlignment="1">
      <alignment horizontal="right" vertical="center"/>
    </xf>
    <xf numFmtId="38" fontId="0" fillId="11" borderId="1" xfId="9" applyFont="1" applyFill="1" applyBorder="1" applyAlignment="1" applyProtection="1">
      <alignment horizontal="right" vertical="center"/>
      <protection locked="0"/>
    </xf>
    <xf numFmtId="38" fontId="0" fillId="0" borderId="3" xfId="9" applyFont="1" applyBorder="1" applyAlignment="1">
      <alignment vertical="center"/>
    </xf>
    <xf numFmtId="38" fontId="0" fillId="0" borderId="1" xfId="9" applyFont="1" applyBorder="1" applyAlignment="1">
      <alignment horizontal="right" vertical="center"/>
    </xf>
    <xf numFmtId="38" fontId="8" fillId="6" borderId="83" xfId="0" applyNumberFormat="1" applyFont="1" applyFill="1" applyBorder="1"/>
    <xf numFmtId="38" fontId="8" fillId="6" borderId="84" xfId="0" applyNumberFormat="1" applyFont="1" applyFill="1" applyBorder="1"/>
    <xf numFmtId="176" fontId="8" fillId="6" borderId="3" xfId="0" applyNumberFormat="1" applyFont="1" applyFill="1" applyBorder="1" applyAlignment="1">
      <alignment horizontal="right" vertical="center"/>
    </xf>
    <xf numFmtId="177" fontId="8" fillId="0" borderId="0" xfId="0" applyNumberFormat="1" applyFont="1"/>
    <xf numFmtId="178" fontId="8" fillId="13" borderId="1" xfId="0" applyNumberFormat="1" applyFont="1" applyFill="1" applyBorder="1" applyAlignment="1" applyProtection="1">
      <alignment horizontal="right" vertical="center"/>
      <protection locked="0"/>
    </xf>
    <xf numFmtId="178" fontId="8" fillId="5" borderId="1" xfId="0" applyNumberFormat="1" applyFont="1" applyFill="1" applyBorder="1" applyAlignment="1" applyProtection="1">
      <alignment horizontal="right" vertical="center"/>
      <protection locked="0"/>
    </xf>
    <xf numFmtId="0" fontId="33" fillId="3" borderId="0" xfId="0" applyFont="1" applyFill="1" applyAlignment="1">
      <alignment vertical="center"/>
    </xf>
    <xf numFmtId="0" fontId="65" fillId="8" borderId="0" xfId="8" applyFont="1" applyFill="1">
      <alignment vertical="center"/>
    </xf>
    <xf numFmtId="0" fontId="66" fillId="0" borderId="0" xfId="0" applyFont="1"/>
    <xf numFmtId="0" fontId="59" fillId="0" borderId="0" xfId="0" applyFont="1" applyAlignment="1">
      <alignment wrapText="1"/>
    </xf>
    <xf numFmtId="0" fontId="0" fillId="0" borderId="1" xfId="0" applyBorder="1" applyAlignment="1">
      <alignment vertical="center"/>
    </xf>
    <xf numFmtId="0" fontId="52" fillId="0" borderId="1" xfId="0" applyFont="1" applyBorder="1" applyAlignment="1">
      <alignment vertical="center"/>
    </xf>
    <xf numFmtId="0" fontId="67" fillId="0" borderId="1" xfId="0" applyFont="1" applyBorder="1" applyAlignment="1">
      <alignment vertical="center" wrapText="1"/>
    </xf>
    <xf numFmtId="38" fontId="0" fillId="6" borderId="1" xfId="9" applyFont="1" applyFill="1" applyBorder="1" applyAlignment="1" applyProtection="1">
      <alignment horizontal="right" vertical="center"/>
    </xf>
    <xf numFmtId="38" fontId="0" fillId="7" borderId="50" xfId="9" applyFont="1" applyFill="1" applyBorder="1" applyAlignment="1" applyProtection="1"/>
    <xf numFmtId="20" fontId="0" fillId="11" borderId="91" xfId="0" applyNumberFormat="1" applyFill="1" applyBorder="1" applyProtection="1">
      <protection locked="0"/>
    </xf>
    <xf numFmtId="38" fontId="0" fillId="7" borderId="92" xfId="9" applyFont="1" applyFill="1" applyBorder="1" applyAlignment="1" applyProtection="1"/>
    <xf numFmtId="38" fontId="5" fillId="0" borderId="0" xfId="2" applyFont="1" applyAlignment="1" applyProtection="1">
      <alignment vertical="center"/>
    </xf>
    <xf numFmtId="0" fontId="0" fillId="0" borderId="0" xfId="0" applyAlignment="1">
      <alignment horizontal="center"/>
    </xf>
    <xf numFmtId="0" fontId="16" fillId="0" borderId="0" xfId="3" applyFont="1" applyAlignment="1">
      <alignment horizontal="centerContinuous" vertical="center"/>
    </xf>
    <xf numFmtId="0" fontId="0" fillId="0" borderId="0" xfId="0" applyAlignment="1">
      <alignment horizontal="centerContinuous"/>
    </xf>
    <xf numFmtId="0" fontId="5" fillId="0" borderId="0" xfId="2" applyNumberFormat="1" applyFont="1" applyFill="1" applyBorder="1" applyAlignment="1" applyProtection="1">
      <alignment horizontal="center" vertical="center"/>
    </xf>
    <xf numFmtId="38" fontId="18" fillId="0" borderId="0" xfId="2" applyFont="1" applyFill="1" applyBorder="1" applyAlignment="1" applyProtection="1">
      <alignment vertical="center"/>
    </xf>
    <xf numFmtId="38" fontId="18" fillId="0" borderId="0" xfId="2" applyFont="1" applyFill="1" applyBorder="1" applyAlignment="1" applyProtection="1">
      <alignment vertical="center" shrinkToFit="1"/>
    </xf>
    <xf numFmtId="38" fontId="18" fillId="0" borderId="0" xfId="2" applyFont="1" applyBorder="1" applyAlignment="1" applyProtection="1">
      <alignment vertical="center"/>
    </xf>
    <xf numFmtId="0" fontId="0" fillId="0" borderId="0" xfId="0" applyAlignment="1">
      <alignment vertical="center"/>
    </xf>
    <xf numFmtId="0" fontId="0" fillId="0" borderId="11" xfId="0" applyBorder="1"/>
    <xf numFmtId="0" fontId="26" fillId="0" borderId="15" xfId="0" applyFont="1" applyBorder="1" applyAlignment="1">
      <alignment horizontal="left"/>
    </xf>
    <xf numFmtId="0" fontId="0" fillId="0" borderId="15" xfId="0" applyBorder="1"/>
    <xf numFmtId="0" fontId="6" fillId="0" borderId="15" xfId="0" applyFont="1" applyBorder="1" applyAlignment="1">
      <alignment horizontal="left" vertical="center"/>
    </xf>
    <xf numFmtId="0" fontId="0" fillId="0" borderId="15" xfId="0" applyBorder="1" applyAlignment="1">
      <alignment horizontal="center"/>
    </xf>
    <xf numFmtId="0" fontId="0" fillId="0" borderId="12" xfId="0" applyBorder="1"/>
    <xf numFmtId="0" fontId="0" fillId="0" borderId="8" xfId="0" applyBorder="1"/>
    <xf numFmtId="0" fontId="7" fillId="0" borderId="0" xfId="0" applyFont="1" applyAlignment="1">
      <alignment horizontal="center"/>
    </xf>
    <xf numFmtId="0" fontId="0" fillId="0" borderId="5" xfId="0" applyBorder="1"/>
    <xf numFmtId="0" fontId="0" fillId="0" borderId="11" xfId="0" applyBorder="1" applyAlignment="1">
      <alignment vertical="center"/>
    </xf>
    <xf numFmtId="0" fontId="8" fillId="0" borderId="15" xfId="0" applyFont="1" applyBorder="1" applyAlignment="1">
      <alignment horizontal="left" vertical="center"/>
    </xf>
    <xf numFmtId="0" fontId="8" fillId="0" borderId="15" xfId="0" applyFont="1" applyBorder="1" applyAlignment="1">
      <alignment vertical="center"/>
    </xf>
    <xf numFmtId="0" fontId="0" fillId="0" borderId="15" xfId="0" applyBorder="1" applyAlignment="1">
      <alignment vertical="center"/>
    </xf>
    <xf numFmtId="0" fontId="0" fillId="0" borderId="15" xfId="0" applyBorder="1" applyAlignment="1">
      <alignment horizontal="center" vertical="center"/>
    </xf>
    <xf numFmtId="0" fontId="0" fillId="0" borderId="12" xfId="0" applyBorder="1" applyAlignment="1">
      <alignment vertical="center"/>
    </xf>
    <xf numFmtId="0" fontId="0" fillId="0" borderId="8" xfId="0" applyBorder="1" applyAlignment="1">
      <alignment vertical="center"/>
    </xf>
    <xf numFmtId="0" fontId="8" fillId="0" borderId="0" xfId="0" applyFont="1" applyAlignment="1">
      <alignment horizontal="left" vertical="center"/>
    </xf>
    <xf numFmtId="0" fontId="0" fillId="0" borderId="0" xfId="0" applyAlignment="1">
      <alignment horizontal="center" vertical="center"/>
    </xf>
    <xf numFmtId="0" fontId="0" fillId="0" borderId="5" xfId="0" applyBorder="1" applyAlignment="1">
      <alignment vertical="center"/>
    </xf>
    <xf numFmtId="0" fontId="0" fillId="0" borderId="9" xfId="0" applyBorder="1"/>
    <xf numFmtId="0" fontId="8" fillId="0" borderId="16" xfId="0" applyFont="1" applyBorder="1" applyAlignment="1">
      <alignment horizontal="center" vertical="center"/>
    </xf>
    <xf numFmtId="0" fontId="0" fillId="0" borderId="16" xfId="0" applyBorder="1"/>
    <xf numFmtId="0" fontId="0" fillId="0" borderId="16" xfId="0" applyBorder="1" applyAlignment="1">
      <alignment horizontal="center"/>
    </xf>
    <xf numFmtId="0" fontId="0" fillId="0" borderId="7" xfId="0" applyBorder="1"/>
    <xf numFmtId="178" fontId="8" fillId="0" borderId="15" xfId="0" applyNumberFormat="1" applyFont="1" applyBorder="1" applyAlignment="1">
      <alignment horizontal="right" vertical="center"/>
    </xf>
    <xf numFmtId="176" fontId="8" fillId="0" borderId="15" xfId="0" applyNumberFormat="1" applyFont="1" applyBorder="1" applyAlignment="1">
      <alignment horizontal="right" vertical="center"/>
    </xf>
    <xf numFmtId="0" fontId="7" fillId="0" borderId="0" xfId="0" applyFont="1" applyAlignment="1">
      <alignment horizontal="center" vertical="center"/>
    </xf>
    <xf numFmtId="178" fontId="8" fillId="0" borderId="16" xfId="0" applyNumberFormat="1" applyFont="1" applyBorder="1" applyAlignment="1">
      <alignment horizontal="right" vertical="center"/>
    </xf>
    <xf numFmtId="0" fontId="63" fillId="0" borderId="0" xfId="0" applyFont="1" applyAlignment="1">
      <alignment horizontal="center" vertical="center"/>
    </xf>
    <xf numFmtId="0" fontId="11" fillId="0" borderId="0" xfId="0" applyFont="1" applyAlignment="1">
      <alignment vertical="center"/>
    </xf>
    <xf numFmtId="0" fontId="0" fillId="0" borderId="19" xfId="0" applyBorder="1"/>
    <xf numFmtId="0" fontId="51" fillId="3" borderId="0" xfId="0" applyFont="1" applyFill="1" applyAlignment="1">
      <alignment horizontal="center" vertical="center"/>
    </xf>
    <xf numFmtId="0" fontId="51" fillId="3" borderId="0" xfId="0" applyFont="1" applyFill="1" applyAlignment="1">
      <alignment horizontal="center"/>
    </xf>
    <xf numFmtId="0" fontId="0" fillId="3" borderId="0" xfId="0" applyFill="1" applyAlignment="1">
      <alignment horizontal="center"/>
    </xf>
    <xf numFmtId="0" fontId="0" fillId="0" borderId="2" xfId="0" applyBorder="1"/>
    <xf numFmtId="0" fontId="8" fillId="3" borderId="13" xfId="0" applyFont="1" applyFill="1" applyBorder="1" applyAlignment="1">
      <alignment horizontal="center" vertical="center"/>
    </xf>
    <xf numFmtId="0" fontId="8" fillId="0" borderId="13" xfId="0" applyFont="1" applyBorder="1" applyAlignment="1">
      <alignment horizontal="center"/>
    </xf>
    <xf numFmtId="0" fontId="0" fillId="0" borderId="13" xfId="0" applyBorder="1"/>
    <xf numFmtId="0" fontId="0" fillId="0" borderId="13" xfId="0" applyBorder="1" applyAlignment="1">
      <alignment horizontal="center"/>
    </xf>
    <xf numFmtId="0" fontId="8" fillId="3" borderId="0" xfId="0" applyFont="1" applyFill="1" applyAlignment="1">
      <alignment horizontal="left" vertical="center"/>
    </xf>
    <xf numFmtId="0" fontId="8" fillId="3" borderId="0" xfId="0" applyFont="1" applyFill="1" applyAlignment="1">
      <alignment horizontal="center" vertical="center"/>
    </xf>
    <xf numFmtId="0" fontId="8" fillId="3" borderId="16" xfId="0" applyFont="1" applyFill="1" applyBorder="1" applyAlignment="1">
      <alignment horizontal="center" vertical="center"/>
    </xf>
    <xf numFmtId="49" fontId="27" fillId="0" borderId="0" xfId="0" applyNumberFormat="1" applyFont="1" applyAlignment="1">
      <alignment horizontal="left"/>
    </xf>
    <xf numFmtId="49" fontId="26" fillId="0" borderId="0" xfId="0" applyNumberFormat="1" applyFont="1" applyAlignment="1">
      <alignment horizontal="left"/>
    </xf>
    <xf numFmtId="49" fontId="8" fillId="0" borderId="0" xfId="0" applyNumberFormat="1" applyFont="1" applyAlignment="1">
      <alignment horizontal="center"/>
    </xf>
    <xf numFmtId="0" fontId="26" fillId="0" borderId="0" xfId="0" applyFont="1" applyAlignment="1">
      <alignment vertical="center"/>
    </xf>
    <xf numFmtId="0" fontId="0" fillId="0" borderId="16" xfId="0" applyBorder="1" applyAlignment="1">
      <alignment horizontal="center" vertical="center"/>
    </xf>
    <xf numFmtId="0" fontId="0" fillId="0" borderId="7" xfId="0" applyBorder="1" applyAlignment="1">
      <alignment vertical="center"/>
    </xf>
    <xf numFmtId="0" fontId="1" fillId="0" borderId="0" xfId="6"/>
    <xf numFmtId="0" fontId="37" fillId="0" borderId="0" xfId="6" applyFont="1" applyAlignment="1">
      <alignment horizontal="justify" vertical="center"/>
    </xf>
    <xf numFmtId="0" fontId="38" fillId="0" borderId="0" xfId="6" applyFont="1"/>
    <xf numFmtId="0" fontId="37" fillId="0" borderId="0" xfId="6" applyFont="1" applyAlignment="1">
      <alignment horizontal="justify"/>
    </xf>
    <xf numFmtId="0" fontId="37" fillId="0" borderId="1" xfId="6" applyFont="1" applyBorder="1" applyAlignment="1">
      <alignment horizontal="center" vertical="center" wrapText="1"/>
    </xf>
    <xf numFmtId="0" fontId="37" fillId="0" borderId="13" xfId="6" applyFont="1" applyBorder="1" applyAlignment="1">
      <alignment horizontal="center" vertical="center" wrapText="1"/>
    </xf>
    <xf numFmtId="0" fontId="37" fillId="0" borderId="3" xfId="6" applyFont="1" applyBorder="1" applyAlignment="1">
      <alignment horizontal="center" vertical="center" wrapText="1"/>
    </xf>
    <xf numFmtId="0" fontId="38" fillId="6" borderId="19" xfId="6" applyFont="1" applyFill="1" applyBorder="1" applyAlignment="1">
      <alignment horizontal="justify" vertical="center" wrapText="1"/>
    </xf>
    <xf numFmtId="180" fontId="38" fillId="6" borderId="0" xfId="7" applyNumberFormat="1" applyFont="1" applyFill="1" applyBorder="1" applyAlignment="1" applyProtection="1">
      <alignment horizontal="right" vertical="center" wrapText="1"/>
    </xf>
    <xf numFmtId="0" fontId="37" fillId="0" borderId="5" xfId="6" applyFont="1" applyBorder="1" applyAlignment="1">
      <alignment horizontal="left" vertical="center" wrapText="1"/>
    </xf>
    <xf numFmtId="0" fontId="38" fillId="6" borderId="10" xfId="6" applyFont="1" applyFill="1" applyBorder="1" applyAlignment="1">
      <alignment horizontal="justify" vertical="center" wrapText="1"/>
    </xf>
    <xf numFmtId="0" fontId="37" fillId="0" borderId="3" xfId="6" applyFont="1" applyBorder="1" applyAlignment="1">
      <alignment horizontal="left" vertical="center" wrapText="1"/>
    </xf>
    <xf numFmtId="0" fontId="37" fillId="0" borderId="63" xfId="6" applyFont="1" applyBorder="1" applyAlignment="1">
      <alignment horizontal="justify" vertical="center" wrapText="1"/>
    </xf>
    <xf numFmtId="0" fontId="37" fillId="0" borderId="3" xfId="6" applyFont="1" applyBorder="1" applyAlignment="1">
      <alignment horizontal="right" vertical="center" wrapText="1"/>
    </xf>
    <xf numFmtId="0" fontId="37" fillId="0" borderId="10" xfId="6" applyFont="1" applyBorder="1" applyAlignment="1">
      <alignment horizontal="left" vertical="center" wrapText="1"/>
    </xf>
    <xf numFmtId="0" fontId="37" fillId="0" borderId="0" xfId="6" applyFont="1" applyAlignment="1">
      <alignment horizontal="center" vertical="center" wrapText="1"/>
    </xf>
    <xf numFmtId="0" fontId="37" fillId="0" borderId="5" xfId="6" applyFont="1" applyBorder="1" applyAlignment="1">
      <alignment horizontal="right" vertical="center" wrapText="1"/>
    </xf>
    <xf numFmtId="0" fontId="37" fillId="0" borderId="10" xfId="6" applyFont="1" applyBorder="1" applyAlignment="1">
      <alignment horizontal="center" vertical="center" wrapText="1"/>
    </xf>
    <xf numFmtId="0" fontId="38" fillId="3" borderId="10" xfId="6" applyFont="1" applyFill="1" applyBorder="1" applyAlignment="1">
      <alignment horizontal="justify" vertical="center" wrapText="1"/>
    </xf>
    <xf numFmtId="180" fontId="38" fillId="3" borderId="0" xfId="7" applyNumberFormat="1" applyFont="1" applyFill="1" applyBorder="1" applyAlignment="1" applyProtection="1">
      <alignment horizontal="right" vertical="center" wrapText="1"/>
    </xf>
    <xf numFmtId="181" fontId="37" fillId="0" borderId="0" xfId="6" applyNumberFormat="1" applyFont="1" applyAlignment="1">
      <alignment horizontal="justify" vertical="center"/>
    </xf>
    <xf numFmtId="0" fontId="38" fillId="0" borderId="0" xfId="6" applyFont="1" applyAlignment="1">
      <alignment horizontal="right" vertical="center"/>
    </xf>
    <xf numFmtId="0" fontId="38" fillId="0" borderId="0" xfId="6" applyFont="1" applyAlignment="1">
      <alignment horizontal="left" vertical="center"/>
    </xf>
    <xf numFmtId="0" fontId="70" fillId="6" borderId="10" xfId="6" applyFont="1" applyFill="1" applyBorder="1" applyAlignment="1">
      <alignment horizontal="justify" vertical="center" wrapText="1"/>
    </xf>
    <xf numFmtId="0" fontId="29" fillId="5" borderId="3" xfId="0" applyFont="1" applyFill="1" applyBorder="1" applyAlignment="1" applyProtection="1">
      <alignment horizontal="center" shrinkToFit="1"/>
      <protection locked="0"/>
    </xf>
    <xf numFmtId="0" fontId="29" fillId="5" borderId="1" xfId="0" applyFont="1" applyFill="1" applyBorder="1" applyAlignment="1" applyProtection="1">
      <alignment horizontal="center" shrinkToFit="1"/>
      <protection locked="0"/>
    </xf>
    <xf numFmtId="0" fontId="29" fillId="5" borderId="13" xfId="0" applyFont="1" applyFill="1" applyBorder="1" applyAlignment="1" applyProtection="1">
      <alignment horizontal="center" shrinkToFit="1"/>
      <protection locked="0"/>
    </xf>
    <xf numFmtId="0" fontId="29" fillId="5" borderId="76" xfId="0" applyFont="1" applyFill="1" applyBorder="1" applyAlignment="1" applyProtection="1">
      <alignment horizontal="center" shrinkToFit="1"/>
      <protection locked="0"/>
    </xf>
    <xf numFmtId="0" fontId="4" fillId="5" borderId="0" xfId="0" applyFont="1" applyFill="1" applyAlignment="1" applyProtection="1">
      <alignment horizontal="center" vertical="top"/>
      <protection locked="0"/>
    </xf>
    <xf numFmtId="0" fontId="29" fillId="5" borderId="16" xfId="0" applyFont="1" applyFill="1" applyBorder="1" applyAlignment="1" applyProtection="1">
      <alignment horizontal="center"/>
      <protection locked="0"/>
    </xf>
    <xf numFmtId="0" fontId="29" fillId="5" borderId="16" xfId="0" applyFont="1" applyFill="1" applyBorder="1" applyAlignment="1" applyProtection="1">
      <alignment horizontal="left" shrinkToFit="1"/>
      <protection locked="0"/>
    </xf>
    <xf numFmtId="0" fontId="32" fillId="3" borderId="0" xfId="0" applyFont="1" applyFill="1" applyAlignment="1">
      <alignment horizontal="center"/>
    </xf>
    <xf numFmtId="0" fontId="29" fillId="3" borderId="67" xfId="0" applyFont="1" applyFill="1" applyBorder="1" applyAlignment="1">
      <alignment horizontal="center"/>
    </xf>
    <xf numFmtId="0" fontId="29" fillId="3" borderId="65" xfId="0" applyFont="1" applyFill="1" applyBorder="1" applyAlignment="1">
      <alignment horizontal="center"/>
    </xf>
    <xf numFmtId="0" fontId="29" fillId="3" borderId="42" xfId="0" applyFont="1" applyFill="1" applyBorder="1" applyAlignment="1">
      <alignment horizontal="center"/>
    </xf>
    <xf numFmtId="0" fontId="29" fillId="3" borderId="43" xfId="0" applyFont="1" applyFill="1" applyBorder="1" applyAlignment="1">
      <alignment horizontal="center"/>
    </xf>
    <xf numFmtId="0" fontId="29" fillId="5" borderId="47" xfId="0" applyFont="1" applyFill="1" applyBorder="1" applyAlignment="1" applyProtection="1">
      <alignment horizontal="center" shrinkToFit="1"/>
      <protection locked="0"/>
    </xf>
    <xf numFmtId="0" fontId="29" fillId="5" borderId="75" xfId="0" applyFont="1" applyFill="1" applyBorder="1" applyAlignment="1" applyProtection="1">
      <alignment horizontal="center" shrinkToFit="1"/>
      <protection locked="0"/>
    </xf>
    <xf numFmtId="0" fontId="29" fillId="5" borderId="46" xfId="0" applyFont="1" applyFill="1" applyBorder="1" applyAlignment="1" applyProtection="1">
      <alignment horizontal="center" shrinkToFit="1"/>
      <protection locked="0"/>
    </xf>
    <xf numFmtId="0" fontId="29" fillId="5" borderId="62" xfId="0" applyFont="1" applyFill="1" applyBorder="1" applyAlignment="1" applyProtection="1">
      <alignment horizontal="center" shrinkToFit="1"/>
      <protection locked="0"/>
    </xf>
    <xf numFmtId="0" fontId="29" fillId="6" borderId="3" xfId="0" applyFont="1" applyFill="1" applyBorder="1" applyAlignment="1">
      <alignment horizontal="center" shrinkToFit="1"/>
    </xf>
    <xf numFmtId="0" fontId="29" fillId="6" borderId="1" xfId="0" applyFont="1" applyFill="1" applyBorder="1" applyAlignment="1">
      <alignment horizontal="center" shrinkToFit="1"/>
    </xf>
    <xf numFmtId="0" fontId="29" fillId="6" borderId="50" xfId="0" applyFont="1" applyFill="1" applyBorder="1" applyAlignment="1">
      <alignment horizontal="center" shrinkToFit="1"/>
    </xf>
    <xf numFmtId="0" fontId="29" fillId="5" borderId="48" xfId="0" applyFont="1" applyFill="1" applyBorder="1" applyAlignment="1" applyProtection="1">
      <alignment horizontal="center" shrinkToFit="1"/>
      <protection locked="0"/>
    </xf>
    <xf numFmtId="0" fontId="29" fillId="5" borderId="2" xfId="0" applyFont="1" applyFill="1" applyBorder="1" applyAlignment="1" applyProtection="1">
      <alignment horizontal="center" shrinkToFit="1"/>
      <protection locked="0"/>
    </xf>
    <xf numFmtId="0" fontId="29" fillId="5" borderId="2" xfId="0" applyFont="1" applyFill="1" applyBorder="1" applyAlignment="1" applyProtection="1">
      <alignment horizontal="left" vertical="center" shrinkToFit="1"/>
      <protection locked="0"/>
    </xf>
    <xf numFmtId="0" fontId="29" fillId="5" borderId="13" xfId="0" applyFont="1" applyFill="1" applyBorder="1" applyAlignment="1" applyProtection="1">
      <alignment horizontal="left" vertical="center" shrinkToFit="1"/>
      <protection locked="0"/>
    </xf>
    <xf numFmtId="0" fontId="29" fillId="5" borderId="3" xfId="0" applyFont="1" applyFill="1" applyBorder="1" applyAlignment="1" applyProtection="1">
      <alignment horizontal="left" vertical="center" shrinkToFit="1"/>
      <protection locked="0"/>
    </xf>
    <xf numFmtId="0" fontId="29" fillId="5" borderId="52" xfId="0" applyFont="1" applyFill="1" applyBorder="1" applyAlignment="1" applyProtection="1">
      <alignment horizontal="center" shrinkToFit="1"/>
      <protection locked="0"/>
    </xf>
    <xf numFmtId="0" fontId="29" fillId="5" borderId="53" xfId="0" applyFont="1" applyFill="1" applyBorder="1" applyAlignment="1" applyProtection="1">
      <alignment horizontal="center" shrinkToFit="1"/>
      <protection locked="0"/>
    </xf>
    <xf numFmtId="0" fontId="29" fillId="5" borderId="73" xfId="0" applyFont="1" applyFill="1" applyBorder="1" applyAlignment="1" applyProtection="1">
      <alignment horizontal="center" shrinkToFit="1"/>
      <protection locked="0"/>
    </xf>
    <xf numFmtId="0" fontId="29" fillId="5" borderId="74" xfId="0" applyFont="1" applyFill="1" applyBorder="1" applyAlignment="1" applyProtection="1">
      <alignment horizontal="center" shrinkToFit="1"/>
      <protection locked="0"/>
    </xf>
    <xf numFmtId="0" fontId="29" fillId="3" borderId="1" xfId="0" applyFont="1" applyFill="1" applyBorder="1" applyAlignment="1">
      <alignment horizontal="center" vertical="center"/>
    </xf>
    <xf numFmtId="0" fontId="29" fillId="2" borderId="52" xfId="0" applyFont="1" applyFill="1" applyBorder="1" applyAlignment="1" applyProtection="1">
      <alignment horizontal="center" shrinkToFit="1"/>
      <protection locked="0"/>
    </xf>
    <xf numFmtId="0" fontId="29" fillId="2" borderId="53" xfId="0" applyFont="1" applyFill="1" applyBorder="1" applyAlignment="1" applyProtection="1">
      <alignment horizontal="center" shrinkToFit="1"/>
      <protection locked="0"/>
    </xf>
    <xf numFmtId="0" fontId="29" fillId="2" borderId="73" xfId="0" applyFont="1" applyFill="1" applyBorder="1" applyAlignment="1" applyProtection="1">
      <alignment horizontal="center" shrinkToFit="1"/>
      <protection locked="0"/>
    </xf>
    <xf numFmtId="0" fontId="29" fillId="2" borderId="74" xfId="0" applyFont="1" applyFill="1" applyBorder="1" applyAlignment="1" applyProtection="1">
      <alignment horizontal="center" shrinkToFit="1"/>
      <protection locked="0"/>
    </xf>
    <xf numFmtId="38" fontId="29" fillId="6" borderId="42" xfId="0" applyNumberFormat="1" applyFont="1" applyFill="1" applyBorder="1" applyAlignment="1">
      <alignment horizontal="center" shrinkToFit="1"/>
    </xf>
    <xf numFmtId="0" fontId="29" fillId="6" borderId="42" xfId="0" applyFont="1" applyFill="1" applyBorder="1" applyAlignment="1">
      <alignment horizontal="center" shrinkToFit="1"/>
    </xf>
    <xf numFmtId="38" fontId="29" fillId="6" borderId="66" xfId="0" applyNumberFormat="1" applyFont="1" applyFill="1" applyBorder="1" applyAlignment="1">
      <alignment horizontal="center" shrinkToFit="1"/>
    </xf>
    <xf numFmtId="38" fontId="29" fillId="3" borderId="44" xfId="0" applyNumberFormat="1" applyFont="1" applyFill="1" applyBorder="1" applyAlignment="1">
      <alignment horizontal="center" shrinkToFit="1"/>
    </xf>
    <xf numFmtId="0" fontId="44" fillId="11" borderId="73" xfId="8" applyFont="1" applyFill="1" applyBorder="1" applyAlignment="1" applyProtection="1">
      <alignment horizontal="center" vertical="center"/>
      <protection locked="0"/>
    </xf>
    <xf numFmtId="0" fontId="44" fillId="11" borderId="52" xfId="8" applyFont="1" applyFill="1" applyBorder="1" applyAlignment="1" applyProtection="1">
      <alignment horizontal="center" vertical="center"/>
      <protection locked="0"/>
    </xf>
    <xf numFmtId="0" fontId="44" fillId="11" borderId="74" xfId="8" applyFont="1" applyFill="1" applyBorder="1" applyAlignment="1" applyProtection="1">
      <alignment horizontal="center" vertical="center"/>
      <protection locked="0"/>
    </xf>
    <xf numFmtId="0" fontId="1" fillId="8" borderId="54" xfId="8" applyFill="1" applyBorder="1" applyAlignment="1">
      <alignment horizontal="left" vertical="center" wrapText="1"/>
    </xf>
    <xf numFmtId="0" fontId="1" fillId="3" borderId="44" xfId="8" applyFill="1" applyBorder="1" applyAlignment="1">
      <alignment horizontal="left" vertical="center"/>
    </xf>
    <xf numFmtId="0" fontId="1" fillId="8" borderId="68" xfId="8" applyFill="1" applyBorder="1" applyAlignment="1">
      <alignment horizontal="left" vertical="center"/>
    </xf>
    <xf numFmtId="0" fontId="1" fillId="8" borderId="49" xfId="8" applyFill="1" applyBorder="1" applyAlignment="1">
      <alignment horizontal="left" vertical="center"/>
    </xf>
    <xf numFmtId="0" fontId="1" fillId="3" borderId="0" xfId="8" applyFill="1" applyAlignment="1">
      <alignment horizontal="left" vertical="center"/>
    </xf>
    <xf numFmtId="0" fontId="1" fillId="8" borderId="5" xfId="8" applyFill="1" applyBorder="1" applyAlignment="1">
      <alignment horizontal="left" vertical="center"/>
    </xf>
    <xf numFmtId="0" fontId="1" fillId="8" borderId="55" xfId="8" applyFill="1" applyBorder="1" applyAlignment="1">
      <alignment horizontal="left" vertical="center"/>
    </xf>
    <xf numFmtId="0" fontId="1" fillId="8" borderId="16" xfId="8" applyFill="1" applyBorder="1" applyAlignment="1">
      <alignment horizontal="left" vertical="center"/>
    </xf>
    <xf numFmtId="0" fontId="1" fillId="8" borderId="7" xfId="8" applyFill="1" applyBorder="1" applyAlignment="1">
      <alignment horizontal="left" vertical="center"/>
    </xf>
    <xf numFmtId="0" fontId="1" fillId="8" borderId="51" xfId="8" applyFill="1" applyBorder="1" applyAlignment="1">
      <alignment horizontal="left" vertical="center"/>
    </xf>
    <xf numFmtId="0" fontId="1" fillId="8" borderId="52" xfId="8" applyFill="1" applyBorder="1" applyAlignment="1">
      <alignment horizontal="left" vertical="center"/>
    </xf>
    <xf numFmtId="0" fontId="1" fillId="8" borderId="53" xfId="8" applyFill="1" applyBorder="1" applyAlignment="1">
      <alignment horizontal="left" vertical="center"/>
    </xf>
    <xf numFmtId="0" fontId="43" fillId="11" borderId="8" xfId="8" applyFont="1" applyFill="1" applyBorder="1" applyAlignment="1" applyProtection="1">
      <alignment horizontal="center" vertical="center" shrinkToFit="1"/>
      <protection locked="0"/>
    </xf>
    <xf numFmtId="0" fontId="43" fillId="11" borderId="0" xfId="8" applyFont="1" applyFill="1" applyAlignment="1" applyProtection="1">
      <alignment horizontal="center" vertical="center" shrinkToFit="1"/>
      <protection locked="0"/>
    </xf>
    <xf numFmtId="0" fontId="43" fillId="11" borderId="59" xfId="8" applyFont="1" applyFill="1" applyBorder="1" applyAlignment="1" applyProtection="1">
      <alignment horizontal="center" vertical="center" shrinkToFit="1"/>
      <protection locked="0"/>
    </xf>
    <xf numFmtId="0" fontId="43" fillId="11" borderId="9" xfId="8" applyFont="1" applyFill="1" applyBorder="1" applyAlignment="1" applyProtection="1">
      <alignment horizontal="center" vertical="center" shrinkToFit="1"/>
      <protection locked="0"/>
    </xf>
    <xf numFmtId="0" fontId="43" fillId="11" borderId="16" xfId="8" applyFont="1" applyFill="1" applyBorder="1" applyAlignment="1" applyProtection="1">
      <alignment horizontal="center" vertical="center" shrinkToFit="1"/>
      <protection locked="0"/>
    </xf>
    <xf numFmtId="0" fontId="43" fillId="11" borderId="56" xfId="8" applyFont="1" applyFill="1" applyBorder="1" applyAlignment="1" applyProtection="1">
      <alignment horizontal="center" vertical="center" shrinkToFit="1"/>
      <protection locked="0"/>
    </xf>
    <xf numFmtId="0" fontId="1" fillId="8" borderId="57" xfId="8" applyFill="1" applyBorder="1" applyAlignment="1">
      <alignment horizontal="left" vertical="center" wrapText="1"/>
    </xf>
    <xf numFmtId="0" fontId="1" fillId="8" borderId="15" xfId="8" applyFill="1" applyBorder="1" applyAlignment="1">
      <alignment horizontal="left" vertical="center" wrapText="1"/>
    </xf>
    <xf numFmtId="0" fontId="1" fillId="8" borderId="12" xfId="8" applyFill="1" applyBorder="1" applyAlignment="1">
      <alignment horizontal="left" vertical="center" wrapText="1"/>
    </xf>
    <xf numFmtId="0" fontId="1" fillId="8" borderId="55" xfId="8" applyFill="1" applyBorder="1" applyAlignment="1">
      <alignment horizontal="left" vertical="center" wrapText="1"/>
    </xf>
    <xf numFmtId="0" fontId="1" fillId="8" borderId="16" xfId="8" applyFill="1" applyBorder="1" applyAlignment="1">
      <alignment horizontal="left" vertical="center" wrapText="1"/>
    </xf>
    <xf numFmtId="0" fontId="1" fillId="8" borderId="7" xfId="8" applyFill="1" applyBorder="1" applyAlignment="1">
      <alignment horizontal="left" vertical="center" wrapText="1"/>
    </xf>
    <xf numFmtId="0" fontId="44" fillId="11" borderId="11" xfId="8" applyFont="1" applyFill="1" applyBorder="1" applyAlignment="1" applyProtection="1">
      <alignment horizontal="left" vertical="center"/>
      <protection locked="0"/>
    </xf>
    <xf numFmtId="0" fontId="44" fillId="11" borderId="15" xfId="8" applyFont="1" applyFill="1" applyBorder="1" applyAlignment="1" applyProtection="1">
      <alignment horizontal="left" vertical="center"/>
      <protection locked="0"/>
    </xf>
    <xf numFmtId="0" fontId="44" fillId="11" borderId="58" xfId="8" applyFont="1" applyFill="1" applyBorder="1" applyAlignment="1" applyProtection="1">
      <alignment horizontal="left" vertical="center"/>
      <protection locked="0"/>
    </xf>
    <xf numFmtId="0" fontId="44" fillId="11" borderId="9" xfId="8" applyFont="1" applyFill="1" applyBorder="1" applyAlignment="1" applyProtection="1">
      <alignment horizontal="left" vertical="center"/>
      <protection locked="0"/>
    </xf>
    <xf numFmtId="0" fontId="44" fillId="11" borderId="16" xfId="8" applyFont="1" applyFill="1" applyBorder="1" applyAlignment="1" applyProtection="1">
      <alignment horizontal="left" vertical="center"/>
      <protection locked="0"/>
    </xf>
    <xf numFmtId="0" fontId="44" fillId="11" borderId="56" xfId="8" applyFont="1" applyFill="1" applyBorder="1" applyAlignment="1" applyProtection="1">
      <alignment horizontal="left" vertical="center"/>
      <protection locked="0"/>
    </xf>
    <xf numFmtId="0" fontId="1" fillId="8" borderId="57" xfId="8" applyFill="1" applyBorder="1" applyAlignment="1">
      <alignment horizontal="center" vertical="center" wrapText="1"/>
    </xf>
    <xf numFmtId="0" fontId="1" fillId="8" borderId="15" xfId="8" applyFill="1" applyBorder="1" applyAlignment="1">
      <alignment horizontal="center" vertical="center" wrapText="1"/>
    </xf>
    <xf numFmtId="0" fontId="1" fillId="8" borderId="12" xfId="8" applyFill="1" applyBorder="1" applyAlignment="1">
      <alignment horizontal="center" vertical="center" wrapText="1"/>
    </xf>
    <xf numFmtId="0" fontId="1" fillId="8" borderId="49" xfId="8" applyFill="1" applyBorder="1" applyAlignment="1">
      <alignment horizontal="center" vertical="center" wrapText="1"/>
    </xf>
    <xf numFmtId="0" fontId="1" fillId="8" borderId="0" xfId="8" applyFill="1" applyAlignment="1">
      <alignment horizontal="center" vertical="center" wrapText="1"/>
    </xf>
    <xf numFmtId="0" fontId="1" fillId="8" borderId="5" xfId="8" applyFill="1" applyBorder="1" applyAlignment="1">
      <alignment horizontal="center" vertical="center" wrapText="1"/>
    </xf>
    <xf numFmtId="0" fontId="1" fillId="8" borderId="60" xfId="8" applyFill="1" applyBorder="1" applyAlignment="1">
      <alignment horizontal="center" vertical="center" wrapText="1"/>
    </xf>
    <xf numFmtId="0" fontId="1" fillId="8" borderId="4" xfId="8" applyFill="1" applyBorder="1" applyAlignment="1">
      <alignment horizontal="center" vertical="center" wrapText="1"/>
    </xf>
    <xf numFmtId="0" fontId="1" fillId="8" borderId="72" xfId="8" applyFill="1" applyBorder="1" applyAlignment="1">
      <alignment horizontal="center" vertical="center" wrapText="1"/>
    </xf>
    <xf numFmtId="0" fontId="44" fillId="11" borderId="11" xfId="8" applyFont="1" applyFill="1" applyBorder="1" applyAlignment="1" applyProtection="1">
      <alignment horizontal="center" vertical="center"/>
      <protection locked="0"/>
    </xf>
    <xf numFmtId="0" fontId="44" fillId="11" borderId="15" xfId="8" applyFont="1" applyFill="1" applyBorder="1" applyAlignment="1" applyProtection="1">
      <alignment horizontal="center" vertical="center"/>
      <protection locked="0"/>
    </xf>
    <xf numFmtId="0" fontId="44" fillId="11" borderId="9" xfId="8" applyFont="1" applyFill="1" applyBorder="1" applyAlignment="1" applyProtection="1">
      <alignment horizontal="center" vertical="center"/>
      <protection locked="0"/>
    </xf>
    <xf numFmtId="0" fontId="44" fillId="11" borderId="16" xfId="8" applyFont="1" applyFill="1" applyBorder="1" applyAlignment="1" applyProtection="1">
      <alignment horizontal="center" vertical="center"/>
      <protection locked="0"/>
    </xf>
    <xf numFmtId="0" fontId="1" fillId="8" borderId="57" xfId="8" applyFill="1" applyBorder="1" applyAlignment="1">
      <alignment vertical="center" wrapText="1"/>
    </xf>
    <xf numFmtId="0" fontId="1" fillId="8" borderId="15" xfId="8" applyFill="1" applyBorder="1" applyAlignment="1">
      <alignment vertical="center" wrapText="1"/>
    </xf>
    <xf numFmtId="0" fontId="1" fillId="8" borderId="12" xfId="8" applyFill="1" applyBorder="1" applyAlignment="1">
      <alignment vertical="center" wrapText="1"/>
    </xf>
    <xf numFmtId="0" fontId="1" fillId="8" borderId="49" xfId="8" applyFill="1" applyBorder="1" applyAlignment="1">
      <alignment vertical="center" wrapText="1"/>
    </xf>
    <xf numFmtId="0" fontId="1" fillId="8" borderId="0" xfId="8" applyFill="1" applyAlignment="1">
      <alignment vertical="center" wrapText="1"/>
    </xf>
    <xf numFmtId="0" fontId="1" fillId="8" borderId="5" xfId="8" applyFill="1" applyBorder="1" applyAlignment="1">
      <alignment vertical="center" wrapText="1"/>
    </xf>
    <xf numFmtId="0" fontId="1" fillId="8" borderId="55" xfId="8" applyFill="1" applyBorder="1" applyAlignment="1">
      <alignment vertical="center" wrapText="1"/>
    </xf>
    <xf numFmtId="0" fontId="1" fillId="8" borderId="16" xfId="8" applyFill="1" applyBorder="1" applyAlignment="1">
      <alignment vertical="center" wrapText="1"/>
    </xf>
    <xf numFmtId="0" fontId="1" fillId="8" borderId="7" xfId="8" applyFill="1" applyBorder="1" applyAlignment="1">
      <alignment vertical="center" wrapText="1"/>
    </xf>
    <xf numFmtId="0" fontId="44" fillId="11" borderId="58" xfId="8" applyFont="1" applyFill="1" applyBorder="1" applyAlignment="1" applyProtection="1">
      <alignment horizontal="center" vertical="center"/>
      <protection locked="0"/>
    </xf>
    <xf numFmtId="0" fontId="44" fillId="11" borderId="56" xfId="8" applyFont="1" applyFill="1" applyBorder="1" applyAlignment="1" applyProtection="1">
      <alignment horizontal="center" vertical="center"/>
      <protection locked="0"/>
    </xf>
    <xf numFmtId="0" fontId="44" fillId="11" borderId="12" xfId="8" applyFont="1" applyFill="1" applyBorder="1" applyAlignment="1" applyProtection="1">
      <alignment horizontal="center" vertical="center"/>
      <protection locked="0"/>
    </xf>
    <xf numFmtId="0" fontId="44" fillId="11" borderId="7" xfId="8" applyFont="1" applyFill="1" applyBorder="1" applyAlignment="1" applyProtection="1">
      <alignment horizontal="center" vertical="center"/>
      <protection locked="0"/>
    </xf>
    <xf numFmtId="0" fontId="44" fillId="11" borderId="8" xfId="8" applyFont="1" applyFill="1" applyBorder="1" applyAlignment="1" applyProtection="1">
      <alignment horizontal="center" vertical="center"/>
      <protection locked="0"/>
    </xf>
    <xf numFmtId="0" fontId="44" fillId="11" borderId="0" xfId="8" applyFont="1" applyFill="1" applyAlignment="1" applyProtection="1">
      <alignment horizontal="center" vertical="center"/>
      <protection locked="0"/>
    </xf>
    <xf numFmtId="0" fontId="42" fillId="9" borderId="11" xfId="8" applyFont="1" applyFill="1" applyBorder="1" applyAlignment="1">
      <alignment horizontal="left" vertical="center" wrapText="1"/>
    </xf>
    <xf numFmtId="0" fontId="42" fillId="9" borderId="15" xfId="8" applyFont="1" applyFill="1" applyBorder="1" applyAlignment="1">
      <alignment horizontal="left" vertical="center" wrapText="1"/>
    </xf>
    <xf numFmtId="0" fontId="42" fillId="9" borderId="58" xfId="8" applyFont="1" applyFill="1" applyBorder="1" applyAlignment="1">
      <alignment horizontal="left" vertical="center" wrapText="1"/>
    </xf>
    <xf numFmtId="0" fontId="42" fillId="9" borderId="9" xfId="8" applyFont="1" applyFill="1" applyBorder="1" applyAlignment="1">
      <alignment horizontal="left" vertical="center" wrapText="1"/>
    </xf>
    <xf numFmtId="0" fontId="42" fillId="9" borderId="16" xfId="8" applyFont="1" applyFill="1" applyBorder="1" applyAlignment="1">
      <alignment horizontal="left" vertical="center" wrapText="1"/>
    </xf>
    <xf numFmtId="0" fontId="42" fillId="9" borderId="56" xfId="8" applyFont="1" applyFill="1" applyBorder="1" applyAlignment="1">
      <alignment horizontal="left" vertical="center" wrapText="1"/>
    </xf>
    <xf numFmtId="0" fontId="1" fillId="8" borderId="57" xfId="8" applyFill="1" applyBorder="1" applyAlignment="1">
      <alignment horizontal="left" vertical="center"/>
    </xf>
    <xf numFmtId="0" fontId="1" fillId="0" borderId="15" xfId="8" applyBorder="1" applyAlignment="1">
      <alignment horizontal="left" vertical="center"/>
    </xf>
    <xf numFmtId="0" fontId="1" fillId="0" borderId="12" xfId="8" applyBorder="1" applyAlignment="1">
      <alignment horizontal="left" vertical="center"/>
    </xf>
    <xf numFmtId="0" fontId="1" fillId="0" borderId="55" xfId="8" applyBorder="1" applyAlignment="1">
      <alignment horizontal="left" vertical="center"/>
    </xf>
    <xf numFmtId="0" fontId="1" fillId="0" borderId="16" xfId="8" applyBorder="1" applyAlignment="1">
      <alignment horizontal="left" vertical="center"/>
    </xf>
    <xf numFmtId="0" fontId="1" fillId="0" borderId="7" xfId="8" applyBorder="1" applyAlignment="1">
      <alignment horizontal="left" vertical="center"/>
    </xf>
    <xf numFmtId="0" fontId="42" fillId="11" borderId="11" xfId="8" applyFont="1" applyFill="1" applyBorder="1" applyAlignment="1" applyProtection="1">
      <alignment horizontal="right" vertical="center"/>
      <protection locked="0"/>
    </xf>
    <xf numFmtId="0" fontId="42" fillId="11" borderId="15" xfId="8" applyFont="1" applyFill="1" applyBorder="1" applyAlignment="1" applyProtection="1">
      <alignment horizontal="right" vertical="center"/>
      <protection locked="0"/>
    </xf>
    <xf numFmtId="0" fontId="42" fillId="11" borderId="9" xfId="8" applyFont="1" applyFill="1" applyBorder="1" applyAlignment="1" applyProtection="1">
      <alignment horizontal="right" vertical="center"/>
      <protection locked="0"/>
    </xf>
    <xf numFmtId="0" fontId="42" fillId="11" borderId="16" xfId="8" applyFont="1" applyFill="1" applyBorder="1" applyAlignment="1" applyProtection="1">
      <alignment horizontal="right" vertical="center"/>
      <protection locked="0"/>
    </xf>
    <xf numFmtId="0" fontId="42" fillId="11" borderId="15" xfId="8" applyFont="1" applyFill="1" applyBorder="1" applyAlignment="1" applyProtection="1">
      <alignment horizontal="center" vertical="center"/>
      <protection locked="0"/>
    </xf>
    <xf numFmtId="0" fontId="42" fillId="11" borderId="12" xfId="8" applyFont="1" applyFill="1" applyBorder="1" applyAlignment="1" applyProtection="1">
      <alignment horizontal="center" vertical="center"/>
      <protection locked="0"/>
    </xf>
    <xf numFmtId="0" fontId="42" fillId="11" borderId="16" xfId="8" applyFont="1" applyFill="1" applyBorder="1" applyAlignment="1" applyProtection="1">
      <alignment horizontal="center" vertical="center"/>
      <protection locked="0"/>
    </xf>
    <xf numFmtId="0" fontId="42" fillId="11" borderId="7" xfId="8" applyFont="1" applyFill="1" applyBorder="1" applyAlignment="1" applyProtection="1">
      <alignment horizontal="center" vertical="center"/>
      <protection locked="0"/>
    </xf>
    <xf numFmtId="0" fontId="44" fillId="11" borderId="5" xfId="8" applyFont="1" applyFill="1" applyBorder="1" applyAlignment="1" applyProtection="1">
      <alignment horizontal="center" vertical="center"/>
      <protection locked="0"/>
    </xf>
    <xf numFmtId="0" fontId="1" fillId="8" borderId="8" xfId="8" applyFill="1" applyBorder="1" applyAlignment="1">
      <alignment horizontal="left" vertical="center"/>
    </xf>
    <xf numFmtId="0" fontId="1" fillId="3" borderId="59" xfId="8" applyFill="1" applyBorder="1" applyAlignment="1">
      <alignment horizontal="left" vertical="center"/>
    </xf>
    <xf numFmtId="0" fontId="1" fillId="8" borderId="9" xfId="8" applyFill="1" applyBorder="1" applyAlignment="1">
      <alignment horizontal="left" vertical="center"/>
    </xf>
    <xf numFmtId="0" fontId="1" fillId="8" borderId="56" xfId="8" applyFill="1" applyBorder="1" applyAlignment="1">
      <alignment horizontal="left" vertical="center"/>
    </xf>
    <xf numFmtId="0" fontId="1" fillId="8" borderId="15" xfId="8" applyFill="1" applyBorder="1" applyAlignment="1">
      <alignment horizontal="left" vertical="center"/>
    </xf>
    <xf numFmtId="0" fontId="1" fillId="8" borderId="12" xfId="8" applyFill="1" applyBorder="1" applyAlignment="1">
      <alignment horizontal="left" vertical="center"/>
    </xf>
    <xf numFmtId="0" fontId="42" fillId="9" borderId="11" xfId="8" applyFont="1" applyFill="1" applyBorder="1" applyAlignment="1">
      <alignment horizontal="left" vertical="center"/>
    </xf>
    <xf numFmtId="0" fontId="42" fillId="9" borderId="15" xfId="8" applyFont="1" applyFill="1" applyBorder="1" applyAlignment="1">
      <alignment horizontal="left" vertical="center"/>
    </xf>
    <xf numFmtId="0" fontId="42" fillId="9" borderId="12" xfId="8" applyFont="1" applyFill="1" applyBorder="1" applyAlignment="1">
      <alignment horizontal="left" vertical="center"/>
    </xf>
    <xf numFmtId="0" fontId="42" fillId="9" borderId="9" xfId="8" applyFont="1" applyFill="1" applyBorder="1" applyAlignment="1">
      <alignment horizontal="left" vertical="center"/>
    </xf>
    <xf numFmtId="0" fontId="42" fillId="9" borderId="16" xfId="8" applyFont="1" applyFill="1" applyBorder="1" applyAlignment="1">
      <alignment horizontal="left" vertical="center"/>
    </xf>
    <xf numFmtId="0" fontId="42" fillId="9" borderId="7" xfId="8" applyFont="1" applyFill="1" applyBorder="1" applyAlignment="1">
      <alignment horizontal="left" vertical="center"/>
    </xf>
    <xf numFmtId="0" fontId="1" fillId="8" borderId="54" xfId="8" applyFill="1" applyBorder="1" applyAlignment="1">
      <alignment horizontal="left" vertical="center"/>
    </xf>
    <xf numFmtId="0" fontId="1" fillId="8" borderId="48" xfId="8" applyFill="1" applyBorder="1" applyAlignment="1">
      <alignment horizontal="center" vertical="center"/>
    </xf>
    <xf numFmtId="0" fontId="1" fillId="8" borderId="46" xfId="8" applyFill="1" applyBorder="1" applyAlignment="1">
      <alignment horizontal="center" vertical="center"/>
    </xf>
    <xf numFmtId="0" fontId="1" fillId="8" borderId="47" xfId="8" applyFill="1" applyBorder="1" applyAlignment="1">
      <alignment horizontal="center" vertical="center"/>
    </xf>
    <xf numFmtId="0" fontId="1" fillId="8" borderId="62" xfId="8" applyFill="1" applyBorder="1" applyAlignment="1">
      <alignment horizontal="center" vertical="center"/>
    </xf>
    <xf numFmtId="0" fontId="44" fillId="11" borderId="11" xfId="8" applyFont="1" applyFill="1" applyBorder="1" applyAlignment="1" applyProtection="1">
      <alignment horizontal="center" vertical="center" shrinkToFit="1"/>
      <protection locked="0"/>
    </xf>
    <xf numFmtId="0" fontId="44" fillId="11" borderId="15" xfId="8" applyFont="1" applyFill="1" applyBorder="1" applyAlignment="1" applyProtection="1">
      <alignment horizontal="center" vertical="center" shrinkToFit="1"/>
      <protection locked="0"/>
    </xf>
    <xf numFmtId="0" fontId="44" fillId="11" borderId="8" xfId="8" applyFont="1" applyFill="1" applyBorder="1" applyAlignment="1" applyProtection="1">
      <alignment horizontal="center" vertical="center" shrinkToFit="1"/>
      <protection locked="0"/>
    </xf>
    <xf numFmtId="0" fontId="44" fillId="11" borderId="0" xfId="8" applyFont="1" applyFill="1" applyAlignment="1" applyProtection="1">
      <alignment horizontal="center" vertical="center" shrinkToFit="1"/>
      <protection locked="0"/>
    </xf>
    <xf numFmtId="0" fontId="44" fillId="11" borderId="9" xfId="8" applyFont="1" applyFill="1" applyBorder="1" applyAlignment="1" applyProtection="1">
      <alignment horizontal="center" vertical="center" shrinkToFit="1"/>
      <protection locked="0"/>
    </xf>
    <xf numFmtId="0" fontId="44" fillId="11" borderId="16" xfId="8" applyFont="1" applyFill="1" applyBorder="1" applyAlignment="1" applyProtection="1">
      <alignment horizontal="center" vertical="center" shrinkToFit="1"/>
      <protection locked="0"/>
    </xf>
    <xf numFmtId="0" fontId="46" fillId="11" borderId="0" xfId="8" applyFont="1" applyFill="1" applyAlignment="1" applyProtection="1">
      <alignment horizontal="distributed" vertical="distributed" wrapText="1"/>
      <protection locked="0"/>
    </xf>
    <xf numFmtId="0" fontId="46" fillId="11" borderId="5" xfId="8" applyFont="1" applyFill="1" applyBorder="1" applyAlignment="1" applyProtection="1">
      <alignment horizontal="distributed" vertical="distributed" wrapText="1"/>
      <protection locked="0"/>
    </xf>
    <xf numFmtId="0" fontId="46" fillId="11" borderId="59" xfId="8" applyFont="1" applyFill="1" applyBorder="1" applyAlignment="1" applyProtection="1">
      <alignment horizontal="distributed" vertical="distributed" wrapText="1"/>
      <protection locked="0"/>
    </xf>
    <xf numFmtId="0" fontId="44" fillId="11" borderId="69" xfId="8" applyFont="1" applyFill="1" applyBorder="1" applyAlignment="1" applyProtection="1">
      <alignment horizontal="center" vertical="center" wrapText="1"/>
      <protection locked="0"/>
    </xf>
    <xf numFmtId="0" fontId="44" fillId="11" borderId="44" xfId="8" applyFont="1" applyFill="1" applyBorder="1" applyAlignment="1" applyProtection="1">
      <alignment horizontal="center" vertical="center" wrapText="1"/>
      <protection locked="0"/>
    </xf>
    <xf numFmtId="0" fontId="44" fillId="11" borderId="9" xfId="8" applyFont="1" applyFill="1" applyBorder="1" applyAlignment="1" applyProtection="1">
      <alignment horizontal="center" vertical="center" wrapText="1"/>
      <protection locked="0"/>
    </xf>
    <xf numFmtId="0" fontId="44" fillId="11" borderId="16" xfId="8" applyFont="1" applyFill="1" applyBorder="1" applyAlignment="1" applyProtection="1">
      <alignment horizontal="center" vertical="center" wrapText="1"/>
      <protection locked="0"/>
    </xf>
    <xf numFmtId="0" fontId="1" fillId="9" borderId="69" xfId="8" applyFill="1" applyBorder="1" applyAlignment="1">
      <alignment horizontal="center" vertical="top" wrapText="1"/>
    </xf>
    <xf numFmtId="0" fontId="1" fillId="9" borderId="44" xfId="8" applyFill="1" applyBorder="1" applyAlignment="1">
      <alignment horizontal="center" vertical="top" wrapText="1"/>
    </xf>
    <xf numFmtId="0" fontId="1" fillId="9" borderId="45" xfId="8" applyFill="1" applyBorder="1" applyAlignment="1">
      <alignment horizontal="center" vertical="top" wrapText="1"/>
    </xf>
    <xf numFmtId="0" fontId="1" fillId="9" borderId="9" xfId="8" applyFill="1" applyBorder="1" applyAlignment="1">
      <alignment horizontal="center" vertical="top" wrapText="1"/>
    </xf>
    <xf numFmtId="0" fontId="1" fillId="9" borderId="16" xfId="8" applyFill="1" applyBorder="1" applyAlignment="1">
      <alignment horizontal="center" vertical="top" wrapText="1"/>
    </xf>
    <xf numFmtId="0" fontId="1" fillId="9" borderId="56" xfId="8" applyFill="1" applyBorder="1" applyAlignment="1">
      <alignment horizontal="center" vertical="top" wrapText="1"/>
    </xf>
    <xf numFmtId="0" fontId="1" fillId="8" borderId="49" xfId="8" applyFill="1" applyBorder="1" applyAlignment="1">
      <alignment horizontal="left" vertical="center" wrapText="1"/>
    </xf>
    <xf numFmtId="0" fontId="1" fillId="0" borderId="0" xfId="8" applyAlignment="1">
      <alignment horizontal="left" vertical="center"/>
    </xf>
    <xf numFmtId="0" fontId="1" fillId="0" borderId="5" xfId="8" applyBorder="1" applyAlignment="1">
      <alignment horizontal="left" vertical="center"/>
    </xf>
    <xf numFmtId="0" fontId="1" fillId="0" borderId="49" xfId="8" applyBorder="1" applyAlignment="1">
      <alignment horizontal="left" vertical="center"/>
    </xf>
    <xf numFmtId="0" fontId="1" fillId="8" borderId="70" xfId="8" applyFill="1" applyBorder="1" applyAlignment="1">
      <alignment horizontal="left" vertical="center"/>
    </xf>
    <xf numFmtId="0" fontId="1" fillId="8" borderId="1" xfId="8" applyFill="1" applyBorder="1" applyAlignment="1">
      <alignment horizontal="left" vertical="center"/>
    </xf>
    <xf numFmtId="0" fontId="1" fillId="3" borderId="1" xfId="8" applyFill="1" applyBorder="1" applyAlignment="1">
      <alignment horizontal="left" vertical="center"/>
    </xf>
    <xf numFmtId="0" fontId="42" fillId="8" borderId="1" xfId="8" applyFont="1" applyFill="1" applyBorder="1" applyAlignment="1">
      <alignment horizontal="left" vertical="center"/>
    </xf>
    <xf numFmtId="0" fontId="42" fillId="8" borderId="50" xfId="8" applyFont="1" applyFill="1" applyBorder="1" applyAlignment="1">
      <alignment horizontal="left" vertical="center"/>
    </xf>
    <xf numFmtId="0" fontId="1" fillId="8" borderId="70" xfId="8" applyFill="1" applyBorder="1" applyAlignment="1">
      <alignment horizontal="left" vertical="center" wrapText="1"/>
    </xf>
    <xf numFmtId="0" fontId="1" fillId="0" borderId="1" xfId="8" applyBorder="1" applyAlignment="1">
      <alignment horizontal="left" vertical="center"/>
    </xf>
    <xf numFmtId="0" fontId="1" fillId="0" borderId="70" xfId="8" applyBorder="1" applyAlignment="1">
      <alignment horizontal="left" vertical="center"/>
    </xf>
    <xf numFmtId="0" fontId="43" fillId="8" borderId="1" xfId="8" applyFont="1" applyFill="1" applyBorder="1" applyAlignment="1">
      <alignment horizontal="center" vertical="center" wrapText="1"/>
    </xf>
    <xf numFmtId="0" fontId="43" fillId="8" borderId="50" xfId="8" applyFont="1" applyFill="1" applyBorder="1" applyAlignment="1">
      <alignment horizontal="center" vertical="center" wrapText="1"/>
    </xf>
    <xf numFmtId="0" fontId="44" fillId="8" borderId="44" xfId="8" applyFont="1" applyFill="1" applyBorder="1" applyAlignment="1">
      <alignment horizontal="right" vertical="center"/>
    </xf>
    <xf numFmtId="0" fontId="44" fillId="8" borderId="68" xfId="8" applyFont="1" applyFill="1" applyBorder="1" applyAlignment="1">
      <alignment horizontal="right" vertical="center"/>
    </xf>
    <xf numFmtId="0" fontId="44" fillId="8" borderId="16" xfId="8" applyFont="1" applyFill="1" applyBorder="1" applyAlignment="1">
      <alignment horizontal="right" vertical="center"/>
    </xf>
    <xf numFmtId="0" fontId="44" fillId="8" borderId="7" xfId="8" applyFont="1" applyFill="1" applyBorder="1" applyAlignment="1">
      <alignment horizontal="right" vertical="center"/>
    </xf>
    <xf numFmtId="0" fontId="44" fillId="8" borderId="69" xfId="8" applyFont="1" applyFill="1" applyBorder="1" applyAlignment="1">
      <alignment horizontal="center" vertical="center" wrapText="1"/>
    </xf>
    <xf numFmtId="0" fontId="44" fillId="8" borderId="44" xfId="8" applyFont="1" applyFill="1" applyBorder="1" applyAlignment="1">
      <alignment horizontal="center" vertical="center" wrapText="1"/>
    </xf>
    <xf numFmtId="0" fontId="44" fillId="8" borderId="9" xfId="8" applyFont="1" applyFill="1" applyBorder="1" applyAlignment="1">
      <alignment horizontal="center" vertical="center" wrapText="1"/>
    </xf>
    <xf numFmtId="0" fontId="44" fillId="8" borderId="16" xfId="8" applyFont="1" applyFill="1" applyBorder="1" applyAlignment="1">
      <alignment horizontal="center" vertical="center" wrapText="1"/>
    </xf>
    <xf numFmtId="0" fontId="43" fillId="8" borderId="11" xfId="8" applyFont="1" applyFill="1" applyBorder="1" applyAlignment="1">
      <alignment horizontal="left" vertical="center" wrapText="1"/>
    </xf>
    <xf numFmtId="0" fontId="43" fillId="8" borderId="15" xfId="8" applyFont="1" applyFill="1" applyBorder="1" applyAlignment="1">
      <alignment horizontal="left" vertical="center" wrapText="1"/>
    </xf>
    <xf numFmtId="0" fontId="43" fillId="8" borderId="58" xfId="8" applyFont="1" applyFill="1" applyBorder="1" applyAlignment="1">
      <alignment horizontal="left" vertical="center" wrapText="1"/>
    </xf>
    <xf numFmtId="0" fontId="43" fillId="8" borderId="8" xfId="8" applyFont="1" applyFill="1" applyBorder="1" applyAlignment="1">
      <alignment horizontal="left" vertical="center" wrapText="1"/>
    </xf>
    <xf numFmtId="0" fontId="43" fillId="8" borderId="0" xfId="8" applyFont="1" applyFill="1" applyAlignment="1">
      <alignment horizontal="left" vertical="center" wrapText="1"/>
    </xf>
    <xf numFmtId="0" fontId="43" fillId="8" borderId="59" xfId="8" applyFont="1" applyFill="1" applyBorder="1" applyAlignment="1">
      <alignment horizontal="left" vertical="center" wrapText="1"/>
    </xf>
    <xf numFmtId="0" fontId="43" fillId="8" borderId="9" xfId="8" applyFont="1" applyFill="1" applyBorder="1" applyAlignment="1">
      <alignment horizontal="left" vertical="center" wrapText="1"/>
    </xf>
    <xf numFmtId="0" fontId="43" fillId="8" borderId="16" xfId="8" applyFont="1" applyFill="1" applyBorder="1" applyAlignment="1">
      <alignment horizontal="left" vertical="center" wrapText="1"/>
    </xf>
    <xf numFmtId="0" fontId="43" fillId="8" borderId="56" xfId="8" applyFont="1" applyFill="1" applyBorder="1" applyAlignment="1">
      <alignment horizontal="left" vertical="center" wrapText="1"/>
    </xf>
    <xf numFmtId="0" fontId="43" fillId="8" borderId="1" xfId="8" applyFont="1" applyFill="1" applyBorder="1" applyAlignment="1">
      <alignment horizontal="left" vertical="center" wrapText="1"/>
    </xf>
    <xf numFmtId="0" fontId="43" fillId="8" borderId="50" xfId="8" applyFont="1" applyFill="1" applyBorder="1" applyAlignment="1">
      <alignment horizontal="left" vertical="center" wrapText="1"/>
    </xf>
    <xf numFmtId="0" fontId="42" fillId="11" borderId="8" xfId="8" applyFont="1" applyFill="1" applyBorder="1" applyAlignment="1" applyProtection="1">
      <alignment horizontal="left" vertical="center"/>
      <protection locked="0"/>
    </xf>
    <xf numFmtId="0" fontId="42" fillId="11" borderId="0" xfId="8" applyFont="1" applyFill="1" applyAlignment="1" applyProtection="1">
      <alignment horizontal="left" vertical="center"/>
      <protection locked="0"/>
    </xf>
    <xf numFmtId="0" fontId="42" fillId="11" borderId="5" xfId="8" applyFont="1" applyFill="1" applyBorder="1" applyAlignment="1" applyProtection="1">
      <alignment horizontal="left" vertical="center"/>
      <protection locked="0"/>
    </xf>
    <xf numFmtId="0" fontId="42" fillId="11" borderId="9" xfId="8" applyFont="1" applyFill="1" applyBorder="1" applyAlignment="1" applyProtection="1">
      <alignment horizontal="left" vertical="center"/>
      <protection locked="0"/>
    </xf>
    <xf numFmtId="0" fontId="42" fillId="11" borderId="16" xfId="8" applyFont="1" applyFill="1" applyBorder="1" applyAlignment="1" applyProtection="1">
      <alignment horizontal="left" vertical="center"/>
      <protection locked="0"/>
    </xf>
    <xf numFmtId="0" fontId="42" fillId="11" borderId="7" xfId="8" applyFont="1" applyFill="1" applyBorder="1" applyAlignment="1" applyProtection="1">
      <alignment horizontal="left" vertical="center"/>
      <protection locked="0"/>
    </xf>
    <xf numFmtId="0" fontId="42" fillId="11" borderId="59" xfId="8" applyFont="1" applyFill="1" applyBorder="1" applyAlignment="1" applyProtection="1">
      <alignment horizontal="left" vertical="center"/>
      <protection locked="0"/>
    </xf>
    <xf numFmtId="0" fontId="42" fillId="11" borderId="56" xfId="8" applyFont="1" applyFill="1" applyBorder="1" applyAlignment="1" applyProtection="1">
      <alignment horizontal="left" vertical="center"/>
      <protection locked="0"/>
    </xf>
    <xf numFmtId="0" fontId="1" fillId="8" borderId="11" xfId="8" applyFill="1" applyBorder="1" applyAlignment="1">
      <alignment horizontal="left" vertical="top"/>
    </xf>
    <xf numFmtId="0" fontId="1" fillId="8" borderId="15" xfId="8" applyFill="1" applyBorder="1" applyAlignment="1">
      <alignment horizontal="left" vertical="top"/>
    </xf>
    <xf numFmtId="0" fontId="1" fillId="8" borderId="12" xfId="8" applyFill="1" applyBorder="1" applyAlignment="1">
      <alignment horizontal="left" vertical="top"/>
    </xf>
    <xf numFmtId="0" fontId="1" fillId="8" borderId="11" xfId="8" applyFill="1" applyBorder="1" applyAlignment="1">
      <alignment horizontal="left" vertical="top" wrapText="1"/>
    </xf>
    <xf numFmtId="0" fontId="1" fillId="8" borderId="15" xfId="8" applyFill="1" applyBorder="1" applyAlignment="1">
      <alignment horizontal="left" vertical="top" wrapText="1"/>
    </xf>
    <xf numFmtId="0" fontId="1" fillId="8" borderId="58" xfId="8" applyFill="1" applyBorder="1" applyAlignment="1">
      <alignment horizontal="left" vertical="top" wrapText="1"/>
    </xf>
    <xf numFmtId="0" fontId="43" fillId="8" borderId="5" xfId="8" applyFont="1" applyFill="1" applyBorder="1" applyAlignment="1">
      <alignment horizontal="left" vertical="center" wrapText="1"/>
    </xf>
    <xf numFmtId="0" fontId="43" fillId="8" borderId="71" xfId="8" applyFont="1" applyFill="1" applyBorder="1" applyAlignment="1">
      <alignment horizontal="left" vertical="center" wrapText="1"/>
    </xf>
    <xf numFmtId="0" fontId="43" fillId="8" borderId="4" xfId="8" applyFont="1" applyFill="1" applyBorder="1" applyAlignment="1">
      <alignment horizontal="left" vertical="center" wrapText="1"/>
    </xf>
    <xf numFmtId="0" fontId="43" fillId="8" borderId="72" xfId="8" applyFont="1" applyFill="1" applyBorder="1" applyAlignment="1">
      <alignment horizontal="left" vertical="center" wrapText="1"/>
    </xf>
    <xf numFmtId="0" fontId="43" fillId="8" borderId="61" xfId="8" applyFont="1" applyFill="1" applyBorder="1" applyAlignment="1">
      <alignment horizontal="left" vertical="center" wrapText="1"/>
    </xf>
    <xf numFmtId="0" fontId="60" fillId="8" borderId="0" xfId="8" applyFont="1" applyFill="1" applyAlignment="1">
      <alignment horizontal="center" vertical="center"/>
    </xf>
    <xf numFmtId="0" fontId="1" fillId="3" borderId="16" xfId="8" applyFill="1" applyBorder="1" applyAlignment="1">
      <alignment horizontal="left" vertical="center"/>
    </xf>
    <xf numFmtId="0" fontId="42" fillId="8" borderId="69" xfId="8" applyFont="1" applyFill="1" applyBorder="1" applyAlignment="1">
      <alignment horizontal="left" vertical="center"/>
    </xf>
    <xf numFmtId="0" fontId="42" fillId="8" borderId="44" xfId="8" applyFont="1" applyFill="1" applyBorder="1" applyAlignment="1">
      <alignment horizontal="left" vertical="center"/>
    </xf>
    <xf numFmtId="0" fontId="42" fillId="8" borderId="45" xfId="8" applyFont="1" applyFill="1" applyBorder="1" applyAlignment="1">
      <alignment horizontal="left" vertical="center"/>
    </xf>
    <xf numFmtId="0" fontId="42" fillId="8" borderId="8" xfId="8" applyFont="1" applyFill="1" applyBorder="1" applyAlignment="1">
      <alignment horizontal="left" vertical="center"/>
    </xf>
    <xf numFmtId="0" fontId="42" fillId="8" borderId="0" xfId="8" applyFont="1" applyFill="1" applyAlignment="1">
      <alignment horizontal="left" vertical="center"/>
    </xf>
    <xf numFmtId="0" fontId="42" fillId="8" borderId="59" xfId="8" applyFont="1" applyFill="1" applyBorder="1" applyAlignment="1">
      <alignment horizontal="left" vertical="center"/>
    </xf>
    <xf numFmtId="0" fontId="42" fillId="8" borderId="9" xfId="8" applyFont="1" applyFill="1" applyBorder="1" applyAlignment="1">
      <alignment horizontal="left" vertical="center"/>
    </xf>
    <xf numFmtId="0" fontId="42" fillId="8" borderId="16" xfId="8" applyFont="1" applyFill="1" applyBorder="1" applyAlignment="1">
      <alignment horizontal="left" vertical="center"/>
    </xf>
    <xf numFmtId="0" fontId="42" fillId="8" borderId="56" xfId="8" applyFont="1" applyFill="1" applyBorder="1" applyAlignment="1">
      <alignment horizontal="left" vertical="center"/>
    </xf>
    <xf numFmtId="0" fontId="43" fillId="8" borderId="11" xfId="8" applyFont="1" applyFill="1" applyBorder="1" applyAlignment="1">
      <alignment horizontal="center" vertical="center" wrapText="1"/>
    </xf>
    <xf numFmtId="0" fontId="43" fillId="8" borderId="15" xfId="8" applyFont="1" applyFill="1" applyBorder="1" applyAlignment="1">
      <alignment horizontal="center" vertical="center" wrapText="1"/>
    </xf>
    <xf numFmtId="0" fontId="43" fillId="8" borderId="58" xfId="8" applyFont="1" applyFill="1" applyBorder="1" applyAlignment="1">
      <alignment horizontal="center" vertical="center" wrapText="1"/>
    </xf>
    <xf numFmtId="0" fontId="43" fillId="8" borderId="8" xfId="8" applyFont="1" applyFill="1" applyBorder="1" applyAlignment="1">
      <alignment horizontal="center" vertical="center" wrapText="1"/>
    </xf>
    <xf numFmtId="0" fontId="43" fillId="8" borderId="0" xfId="8" applyFont="1" applyFill="1" applyAlignment="1">
      <alignment horizontal="center" vertical="center" wrapText="1"/>
    </xf>
    <xf numFmtId="0" fontId="43" fillId="8" borderId="59" xfId="8" applyFont="1" applyFill="1" applyBorder="1" applyAlignment="1">
      <alignment horizontal="center" vertical="center" wrapText="1"/>
    </xf>
    <xf numFmtId="0" fontId="42" fillId="11" borderId="1" xfId="8" applyFont="1" applyFill="1" applyBorder="1" applyAlignment="1" applyProtection="1">
      <alignment horizontal="left" vertical="center"/>
      <protection locked="0"/>
    </xf>
    <xf numFmtId="0" fontId="42" fillId="11" borderId="50" xfId="8" applyFont="1" applyFill="1" applyBorder="1" applyAlignment="1" applyProtection="1">
      <alignment horizontal="left" vertical="center"/>
      <protection locked="0"/>
    </xf>
    <xf numFmtId="0" fontId="1" fillId="8" borderId="2" xfId="8" applyFill="1" applyBorder="1" applyAlignment="1">
      <alignment horizontal="center" vertical="center"/>
    </xf>
    <xf numFmtId="0" fontId="1" fillId="8" borderId="3" xfId="8" applyFill="1" applyBorder="1" applyAlignment="1">
      <alignment horizontal="center" vertical="center"/>
    </xf>
    <xf numFmtId="0" fontId="1" fillId="8" borderId="64" xfId="8" applyFill="1" applyBorder="1" applyAlignment="1">
      <alignment horizontal="left" vertical="center"/>
    </xf>
    <xf numFmtId="0" fontId="1" fillId="8" borderId="65" xfId="8" applyFill="1" applyBorder="1" applyAlignment="1">
      <alignment horizontal="left" vertical="center"/>
    </xf>
    <xf numFmtId="0" fontId="41" fillId="8" borderId="42" xfId="8" applyFont="1" applyFill="1" applyBorder="1" applyAlignment="1">
      <alignment horizontal="left" vertical="center"/>
    </xf>
    <xf numFmtId="0" fontId="41" fillId="8" borderId="67" xfId="8" applyFont="1" applyFill="1" applyBorder="1" applyAlignment="1">
      <alignment horizontal="left" vertical="center"/>
    </xf>
    <xf numFmtId="0" fontId="0" fillId="8" borderId="49" xfId="8" applyFont="1" applyFill="1" applyBorder="1" applyAlignment="1">
      <alignment horizontal="left" vertical="center" wrapText="1"/>
    </xf>
    <xf numFmtId="0" fontId="0" fillId="8" borderId="0" xfId="8" applyFont="1" applyFill="1" applyAlignment="1">
      <alignment horizontal="left" vertical="center" wrapText="1"/>
    </xf>
    <xf numFmtId="0" fontId="1" fillId="8" borderId="13" xfId="8" applyFill="1" applyBorder="1" applyAlignment="1">
      <alignment horizontal="center" vertical="center"/>
    </xf>
    <xf numFmtId="0" fontId="1" fillId="11" borderId="2" xfId="8" applyFill="1" applyBorder="1" applyAlignment="1" applyProtection="1">
      <alignment horizontal="center" vertical="center"/>
      <protection locked="0"/>
    </xf>
    <xf numFmtId="0" fontId="1" fillId="11" borderId="13" xfId="8" applyFill="1" applyBorder="1" applyAlignment="1" applyProtection="1">
      <alignment horizontal="center" vertical="center"/>
      <protection locked="0"/>
    </xf>
    <xf numFmtId="0" fontId="1" fillId="11" borderId="3" xfId="8" applyFill="1" applyBorder="1" applyAlignment="1" applyProtection="1">
      <alignment horizontal="center" vertical="center"/>
      <protection locked="0"/>
    </xf>
    <xf numFmtId="0" fontId="41" fillId="8" borderId="66" xfId="8" applyFont="1" applyFill="1" applyBorder="1" applyAlignment="1">
      <alignment horizontal="center" vertical="center"/>
    </xf>
    <xf numFmtId="0" fontId="41" fillId="8" borderId="42" xfId="8" applyFont="1" applyFill="1" applyBorder="1" applyAlignment="1">
      <alignment horizontal="center" vertical="center"/>
    </xf>
    <xf numFmtId="0" fontId="41" fillId="8" borderId="43" xfId="8" applyFont="1" applyFill="1" applyBorder="1" applyAlignment="1">
      <alignment horizontal="left" vertical="center"/>
    </xf>
    <xf numFmtId="0" fontId="0" fillId="0" borderId="0" xfId="0" applyAlignment="1">
      <alignment horizontal="right"/>
    </xf>
    <xf numFmtId="0" fontId="15" fillId="0" borderId="0" xfId="1" applyFont="1" applyAlignment="1">
      <alignment horizontal="center" vertical="center"/>
    </xf>
    <xf numFmtId="0" fontId="8" fillId="0" borderId="1" xfId="0" applyFont="1" applyBorder="1" applyAlignment="1">
      <alignment horizontal="center" vertical="center" shrinkToFit="1"/>
    </xf>
    <xf numFmtId="0" fontId="8" fillId="0" borderId="1" xfId="0" applyFont="1" applyBorder="1" applyAlignment="1">
      <alignment horizontal="center" vertical="center"/>
    </xf>
    <xf numFmtId="0" fontId="0" fillId="12" borderId="1" xfId="0" applyFill="1" applyBorder="1" applyAlignment="1">
      <alignment horizontal="left"/>
    </xf>
    <xf numFmtId="38" fontId="18" fillId="0" borderId="1" xfId="2" applyFont="1" applyFill="1" applyBorder="1" applyAlignment="1" applyProtection="1">
      <alignment horizontal="center" vertical="center"/>
    </xf>
    <xf numFmtId="0" fontId="0" fillId="12" borderId="1" xfId="0" applyFill="1" applyBorder="1" applyAlignment="1">
      <alignment horizontal="left" vertical="center"/>
    </xf>
    <xf numFmtId="0" fontId="18" fillId="6" borderId="2"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2" xfId="0" applyFont="1" applyFill="1" applyBorder="1" applyAlignment="1">
      <alignment horizontal="center"/>
    </xf>
    <xf numFmtId="0" fontId="18" fillId="6" borderId="13" xfId="0" applyFont="1" applyFill="1" applyBorder="1" applyAlignment="1">
      <alignment horizontal="center"/>
    </xf>
    <xf numFmtId="0" fontId="18" fillId="6" borderId="3" xfId="0" applyFont="1" applyFill="1" applyBorder="1" applyAlignment="1">
      <alignment horizontal="center"/>
    </xf>
    <xf numFmtId="0" fontId="0" fillId="6" borderId="2" xfId="0" applyFill="1" applyBorder="1" applyAlignment="1">
      <alignment horizontal="center"/>
    </xf>
    <xf numFmtId="0" fontId="0" fillId="6" borderId="13" xfId="0" applyFill="1" applyBorder="1" applyAlignment="1">
      <alignment horizontal="center"/>
    </xf>
    <xf numFmtId="0" fontId="0" fillId="6" borderId="3" xfId="0" applyFill="1" applyBorder="1" applyAlignment="1">
      <alignment horizontal="center"/>
    </xf>
    <xf numFmtId="0" fontId="18" fillId="3" borderId="2" xfId="0" applyFont="1" applyFill="1" applyBorder="1" applyAlignment="1">
      <alignment horizontal="center" vertical="center"/>
    </xf>
    <xf numFmtId="0" fontId="18" fillId="3" borderId="13" xfId="0" applyFont="1" applyFill="1" applyBorder="1" applyAlignment="1">
      <alignment horizontal="center" vertical="center"/>
    </xf>
    <xf numFmtId="0" fontId="18" fillId="3" borderId="3" xfId="0" applyFont="1" applyFill="1" applyBorder="1" applyAlignment="1">
      <alignment horizontal="center" vertical="center"/>
    </xf>
    <xf numFmtId="0" fontId="0" fillId="3" borderId="2" xfId="0" applyFill="1" applyBorder="1" applyAlignment="1">
      <alignment horizontal="center"/>
    </xf>
    <xf numFmtId="0" fontId="0" fillId="3" borderId="13" xfId="0" applyFill="1" applyBorder="1" applyAlignment="1">
      <alignment horizontal="center"/>
    </xf>
    <xf numFmtId="0" fontId="0" fillId="3" borderId="3" xfId="0" applyFill="1" applyBorder="1" applyAlignment="1">
      <alignment horizontal="center"/>
    </xf>
    <xf numFmtId="0" fontId="48" fillId="3" borderId="16" xfId="0" applyFont="1" applyFill="1" applyBorder="1" applyAlignment="1">
      <alignment horizontal="left" wrapText="1"/>
    </xf>
    <xf numFmtId="0" fontId="52" fillId="0" borderId="16" xfId="0" applyFont="1" applyBorder="1" applyAlignment="1">
      <alignment horizontal="left" wrapText="1"/>
    </xf>
    <xf numFmtId="0" fontId="48" fillId="0" borderId="16" xfId="0" applyFont="1" applyBorder="1" applyAlignment="1">
      <alignment horizontal="left" wrapText="1"/>
    </xf>
    <xf numFmtId="0" fontId="18" fillId="6" borderId="11"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2" xfId="0" applyFont="1" applyFill="1" applyBorder="1" applyAlignment="1">
      <alignment horizontal="center" vertical="center"/>
    </xf>
    <xf numFmtId="0" fontId="18" fillId="6" borderId="11" xfId="0" applyFont="1" applyFill="1" applyBorder="1" applyAlignment="1">
      <alignment horizontal="center"/>
    </xf>
    <xf numFmtId="0" fontId="18" fillId="6" borderId="15" xfId="0" applyFont="1" applyFill="1" applyBorder="1" applyAlignment="1">
      <alignment horizontal="center"/>
    </xf>
    <xf numFmtId="0" fontId="18" fillId="6" borderId="12" xfId="0" applyFont="1" applyFill="1" applyBorder="1" applyAlignment="1">
      <alignment horizontal="center"/>
    </xf>
    <xf numFmtId="0" fontId="8" fillId="6" borderId="2"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2" xfId="0" applyFont="1" applyFill="1" applyBorder="1" applyAlignment="1">
      <alignment horizontal="center"/>
    </xf>
    <xf numFmtId="0" fontId="8" fillId="6" borderId="13" xfId="0" applyFont="1" applyFill="1" applyBorder="1" applyAlignment="1">
      <alignment horizontal="center"/>
    </xf>
    <xf numFmtId="0" fontId="8" fillId="6" borderId="3" xfId="0" applyFont="1" applyFill="1" applyBorder="1" applyAlignment="1">
      <alignment horizontal="center"/>
    </xf>
    <xf numFmtId="0" fontId="49" fillId="3" borderId="2"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8" fillId="0" borderId="2" xfId="0" applyFont="1" applyBorder="1" applyAlignment="1">
      <alignment horizontal="center"/>
    </xf>
    <xf numFmtId="0" fontId="8" fillId="0" borderId="13" xfId="0" applyFont="1" applyBorder="1" applyAlignment="1">
      <alignment horizontal="center"/>
    </xf>
    <xf numFmtId="0" fontId="8" fillId="0" borderId="3" xfId="0" applyFont="1" applyBorder="1" applyAlignment="1">
      <alignment horizontal="center"/>
    </xf>
    <xf numFmtId="0" fontId="50" fillId="0" borderId="2" xfId="0" applyFont="1" applyBorder="1" applyAlignment="1">
      <alignment horizontal="center"/>
    </xf>
    <xf numFmtId="0" fontId="49" fillId="0" borderId="13" xfId="0" applyFont="1" applyBorder="1" applyAlignment="1">
      <alignment horizontal="center"/>
    </xf>
    <xf numFmtId="0" fontId="49" fillId="0" borderId="3" xfId="0" applyFont="1"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4" fillId="6" borderId="1" xfId="0" applyFont="1" applyFill="1" applyBorder="1" applyAlignment="1">
      <alignment horizontal="left" vertical="center" wrapText="1"/>
    </xf>
    <xf numFmtId="0" fontId="8" fillId="11" borderId="2" xfId="0" applyFont="1" applyFill="1" applyBorder="1" applyAlignment="1" applyProtection="1">
      <alignment horizontal="center" vertical="center" wrapText="1"/>
      <protection locked="0"/>
    </xf>
    <xf numFmtId="0" fontId="8" fillId="11" borderId="13" xfId="0" applyFont="1" applyFill="1" applyBorder="1" applyAlignment="1" applyProtection="1">
      <alignment horizontal="center" vertical="center" wrapText="1"/>
      <protection locked="0"/>
    </xf>
    <xf numFmtId="0" fontId="8" fillId="11" borderId="3" xfId="0" applyFont="1" applyFill="1" applyBorder="1" applyAlignment="1" applyProtection="1">
      <alignment horizontal="center" vertical="center" wrapText="1"/>
      <protection locked="0"/>
    </xf>
    <xf numFmtId="0" fontId="56" fillId="6" borderId="85" xfId="0" applyFont="1" applyFill="1" applyBorder="1" applyAlignment="1">
      <alignment horizontal="left" vertical="top" wrapText="1"/>
    </xf>
    <xf numFmtId="0" fontId="56" fillId="6" borderId="86" xfId="0" applyFont="1" applyFill="1" applyBorder="1" applyAlignment="1">
      <alignment horizontal="left" vertical="top" wrapText="1"/>
    </xf>
    <xf numFmtId="0" fontId="56" fillId="6" borderId="88" xfId="0" applyFont="1" applyFill="1" applyBorder="1" applyAlignment="1">
      <alignment horizontal="left" vertical="top" wrapText="1"/>
    </xf>
    <xf numFmtId="0" fontId="8" fillId="11" borderId="89" xfId="0" applyFont="1" applyFill="1" applyBorder="1" applyAlignment="1" applyProtection="1">
      <alignment horizontal="center" vertical="top" wrapText="1"/>
      <protection locked="0"/>
    </xf>
    <xf numFmtId="0" fontId="8" fillId="11" borderId="87" xfId="0" applyFont="1" applyFill="1" applyBorder="1" applyAlignment="1" applyProtection="1">
      <alignment horizontal="center" vertical="top" wrapText="1"/>
      <protection locked="0"/>
    </xf>
    <xf numFmtId="0" fontId="8" fillId="11" borderId="90" xfId="0" applyFont="1" applyFill="1" applyBorder="1" applyAlignment="1" applyProtection="1">
      <alignment horizontal="center" vertical="top" wrapText="1"/>
      <protection locked="0"/>
    </xf>
    <xf numFmtId="0" fontId="8" fillId="0" borderId="0" xfId="0" applyFont="1" applyAlignment="1">
      <alignment horizontal="left" vertical="center"/>
    </xf>
    <xf numFmtId="0" fontId="8" fillId="3" borderId="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3" xfId="0" applyFont="1" applyFill="1" applyBorder="1" applyAlignment="1">
      <alignment horizontal="center" vertical="center"/>
    </xf>
    <xf numFmtId="0" fontId="8" fillId="7" borderId="2" xfId="0" applyFont="1" applyFill="1" applyBorder="1" applyAlignment="1">
      <alignment horizontal="center"/>
    </xf>
    <xf numFmtId="0" fontId="8" fillId="7" borderId="13" xfId="0" applyFont="1" applyFill="1" applyBorder="1" applyAlignment="1">
      <alignment horizontal="center"/>
    </xf>
    <xf numFmtId="0" fontId="8" fillId="7" borderId="3" xfId="0" applyFont="1" applyFill="1" applyBorder="1" applyAlignment="1">
      <alignment horizontal="center"/>
    </xf>
    <xf numFmtId="0" fontId="0" fillId="7" borderId="2" xfId="0" applyFill="1" applyBorder="1" applyAlignment="1">
      <alignment horizontal="center"/>
    </xf>
    <xf numFmtId="0" fontId="0" fillId="7" borderId="13" xfId="0" applyFill="1" applyBorder="1" applyAlignment="1">
      <alignment horizontal="center"/>
    </xf>
    <xf numFmtId="0" fontId="0" fillId="7" borderId="3" xfId="0" applyFill="1" applyBorder="1" applyAlignment="1">
      <alignment horizontal="center"/>
    </xf>
    <xf numFmtId="0" fontId="48" fillId="0" borderId="16" xfId="0" applyFont="1" applyBorder="1" applyAlignment="1">
      <alignment horizontal="left" vertical="center" wrapText="1"/>
    </xf>
    <xf numFmtId="0" fontId="4" fillId="6" borderId="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 xfId="0"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8" fillId="2" borderId="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56" fillId="6" borderId="2" xfId="0" applyFont="1" applyFill="1" applyBorder="1" applyAlignment="1">
      <alignment horizontal="left" vertical="center" wrapText="1"/>
    </xf>
    <xf numFmtId="0" fontId="56" fillId="6" borderId="13" xfId="0" applyFont="1" applyFill="1" applyBorder="1" applyAlignment="1">
      <alignment horizontal="left" vertical="center" wrapText="1"/>
    </xf>
    <xf numFmtId="0" fontId="56" fillId="6" borderId="3" xfId="0" applyFont="1" applyFill="1" applyBorder="1" applyAlignment="1">
      <alignment horizontal="left" vertical="center" wrapText="1"/>
    </xf>
    <xf numFmtId="38" fontId="8" fillId="6" borderId="2" xfId="0" applyNumberFormat="1"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1" fillId="0" borderId="0" xfId="0" applyFont="1" applyAlignment="1">
      <alignment horizontal="center" vertical="center" wrapText="1"/>
    </xf>
    <xf numFmtId="0" fontId="4" fillId="6" borderId="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0" fillId="0" borderId="0" xfId="0" applyAlignment="1">
      <alignment horizontal="right" vertical="center"/>
    </xf>
    <xf numFmtId="0" fontId="50" fillId="0" borderId="8" xfId="0" applyFont="1" applyBorder="1" applyAlignment="1">
      <alignment horizontal="center" wrapText="1"/>
    </xf>
    <xf numFmtId="0" fontId="49" fillId="0" borderId="8" xfId="0" applyFont="1" applyBorder="1" applyAlignment="1">
      <alignment horizontal="center" wrapText="1"/>
    </xf>
    <xf numFmtId="0" fontId="26" fillId="0" borderId="0" xfId="0" applyFont="1" applyAlignment="1">
      <alignment horizontal="left" vertical="top" wrapText="1"/>
    </xf>
    <xf numFmtId="0" fontId="26" fillId="0" borderId="16" xfId="0" applyFont="1" applyBorder="1" applyAlignment="1">
      <alignment horizontal="center" vertical="center"/>
    </xf>
    <xf numFmtId="0" fontId="52" fillId="0" borderId="2" xfId="0" applyFont="1" applyBorder="1" applyAlignment="1">
      <alignment horizontal="center" wrapText="1"/>
    </xf>
    <xf numFmtId="0" fontId="48" fillId="0" borderId="13" xfId="0" applyFont="1" applyBorder="1" applyAlignment="1">
      <alignment horizontal="center" wrapText="1"/>
    </xf>
    <xf numFmtId="0" fontId="0" fillId="11" borderId="13" xfId="0" applyFill="1" applyBorder="1" applyAlignment="1" applyProtection="1">
      <alignment horizontal="center" vertical="center"/>
      <protection locked="0"/>
    </xf>
    <xf numFmtId="0" fontId="0" fillId="11" borderId="3" xfId="0" applyFill="1" applyBorder="1" applyAlignment="1" applyProtection="1">
      <alignment horizontal="center" vertical="center"/>
      <protection locked="0"/>
    </xf>
    <xf numFmtId="0" fontId="0" fillId="11" borderId="13" xfId="0" applyFill="1" applyBorder="1" applyAlignment="1" applyProtection="1">
      <alignment horizontal="center"/>
      <protection locked="0"/>
    </xf>
    <xf numFmtId="0" fontId="0" fillId="11" borderId="3" xfId="0" applyFill="1" applyBorder="1" applyAlignment="1" applyProtection="1">
      <alignment horizontal="center"/>
      <protection locked="0"/>
    </xf>
    <xf numFmtId="0" fontId="66" fillId="0" borderId="0" xfId="0" applyFont="1" applyAlignment="1">
      <alignment horizontal="center"/>
    </xf>
    <xf numFmtId="0" fontId="59" fillId="0" borderId="0" xfId="0" applyFont="1" applyAlignment="1">
      <alignment horizontal="left" wrapText="1"/>
    </xf>
    <xf numFmtId="38" fontId="0" fillId="11" borderId="1" xfId="9" applyFont="1" applyFill="1" applyBorder="1" applyAlignment="1" applyProtection="1">
      <alignment horizontal="center" vertical="center"/>
      <protection locked="0"/>
    </xf>
    <xf numFmtId="0" fontId="0" fillId="0" borderId="1" xfId="0" applyBorder="1" applyAlignment="1">
      <alignment horizontal="center"/>
    </xf>
    <xf numFmtId="0" fontId="0" fillId="0" borderId="1" xfId="0"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77" fontId="8" fillId="5" borderId="2" xfId="0" applyNumberFormat="1" applyFont="1" applyFill="1" applyBorder="1" applyAlignment="1" applyProtection="1">
      <alignment horizontal="center" vertical="center"/>
      <protection locked="0"/>
    </xf>
    <xf numFmtId="177" fontId="8" fillId="5" borderId="3" xfId="0" applyNumberFormat="1" applyFont="1" applyFill="1" applyBorder="1" applyAlignment="1" applyProtection="1">
      <alignment horizontal="center" vertical="center"/>
      <protection locked="0"/>
    </xf>
    <xf numFmtId="176" fontId="8" fillId="7" borderId="2" xfId="0" applyNumberFormat="1" applyFont="1" applyFill="1" applyBorder="1" applyAlignment="1">
      <alignment horizontal="center" vertical="center"/>
    </xf>
    <xf numFmtId="176" fontId="8" fillId="7" borderId="3" xfId="0" applyNumberFormat="1" applyFont="1" applyFill="1" applyBorder="1" applyAlignment="1">
      <alignment horizontal="center" vertical="center"/>
    </xf>
    <xf numFmtId="0" fontId="6" fillId="0" borderId="2" xfId="0" applyFont="1" applyBorder="1" applyAlignment="1">
      <alignment horizontal="center" vertical="distributed" wrapText="1"/>
    </xf>
    <xf numFmtId="0" fontId="6" fillId="0" borderId="3" xfId="0" applyFont="1" applyBorder="1" applyAlignment="1">
      <alignment horizontal="center" vertical="distributed" wrapText="1"/>
    </xf>
    <xf numFmtId="0" fontId="8" fillId="6" borderId="16" xfId="0" applyFont="1" applyFill="1" applyBorder="1" applyAlignment="1">
      <alignment horizontal="left" vertical="center" shrinkToFit="1"/>
    </xf>
    <xf numFmtId="0" fontId="9" fillId="0" borderId="0" xfId="0" applyFont="1" applyAlignment="1">
      <alignment horizontal="center"/>
    </xf>
    <xf numFmtId="49" fontId="8" fillId="0" borderId="0" xfId="0" applyNumberFormat="1" applyFont="1" applyAlignment="1">
      <alignment horizontal="right"/>
    </xf>
    <xf numFmtId="0" fontId="26" fillId="0" borderId="0" xfId="0" applyFont="1" applyAlignment="1">
      <alignment vertical="center" wrapText="1"/>
    </xf>
    <xf numFmtId="0" fontId="28" fillId="0" borderId="0" xfId="0" applyFont="1" applyAlignment="1">
      <alignment horizontal="center" vertical="center" wrapText="1"/>
    </xf>
    <xf numFmtId="0" fontId="64" fillId="0" borderId="0" xfId="0" applyFont="1" applyAlignment="1">
      <alignment horizontal="center" vertical="center"/>
    </xf>
    <xf numFmtId="0" fontId="8" fillId="0" borderId="80" xfId="0" applyFont="1" applyBorder="1" applyAlignment="1">
      <alignment horizontal="left" vertical="center" wrapText="1"/>
    </xf>
    <xf numFmtId="0" fontId="8" fillId="0" borderId="82" xfId="0" applyFont="1" applyBorder="1" applyAlignment="1">
      <alignment horizontal="left" vertical="center" wrapText="1"/>
    </xf>
    <xf numFmtId="0" fontId="56" fillId="6" borderId="85" xfId="0" applyFont="1" applyFill="1" applyBorder="1" applyAlignment="1">
      <alignment horizontal="left" vertical="center" wrapText="1"/>
    </xf>
    <xf numFmtId="0" fontId="56" fillId="6" borderId="86" xfId="0" applyFont="1" applyFill="1" applyBorder="1" applyAlignment="1">
      <alignment horizontal="left" vertical="center" wrapText="1"/>
    </xf>
    <xf numFmtId="0" fontId="56" fillId="6" borderId="88" xfId="0" applyFont="1" applyFill="1" applyBorder="1" applyAlignment="1">
      <alignment horizontal="left" vertical="center" wrapText="1"/>
    </xf>
    <xf numFmtId="0" fontId="36" fillId="0" borderId="0" xfId="6" applyFont="1" applyAlignment="1">
      <alignment horizontal="center" vertical="center"/>
    </xf>
    <xf numFmtId="0" fontId="36" fillId="0" borderId="0" xfId="6" applyFont="1"/>
    <xf numFmtId="0" fontId="38" fillId="0" borderId="0" xfId="6" applyFont="1" applyAlignment="1">
      <alignment horizontal="left" vertical="center" wrapText="1"/>
    </xf>
    <xf numFmtId="0" fontId="38" fillId="0" borderId="0" xfId="6" applyFont="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25" fillId="0" borderId="1" xfId="0" applyFont="1" applyBorder="1" applyAlignment="1">
      <alignment horizontal="left" vertical="center" wrapText="1" shrinkToFit="1"/>
    </xf>
    <xf numFmtId="0" fontId="8" fillId="0" borderId="1" xfId="0" applyFont="1" applyBorder="1" applyAlignment="1">
      <alignment horizontal="left" vertical="center"/>
    </xf>
    <xf numFmtId="0" fontId="7" fillId="0" borderId="1" xfId="0" applyFont="1" applyBorder="1" applyAlignment="1">
      <alignment horizontal="center" vertical="center"/>
    </xf>
    <xf numFmtId="0" fontId="16" fillId="0" borderId="0" xfId="3" applyFont="1" applyAlignment="1">
      <alignment horizontal="center" vertical="center"/>
    </xf>
    <xf numFmtId="38" fontId="18" fillId="2" borderId="0" xfId="2" applyFont="1" applyFill="1" applyBorder="1" applyAlignment="1">
      <alignment horizontal="center" vertical="center" shrinkToFit="1"/>
    </xf>
    <xf numFmtId="38" fontId="15" fillId="0" borderId="0" xfId="2" applyFont="1" applyFill="1" applyBorder="1" applyAlignment="1">
      <alignment horizontal="center" vertical="center" wrapText="1"/>
    </xf>
    <xf numFmtId="38" fontId="18" fillId="2" borderId="2" xfId="2" applyFont="1" applyFill="1" applyBorder="1" applyAlignment="1">
      <alignment horizontal="left" vertical="top" wrapText="1"/>
    </xf>
    <xf numFmtId="38" fontId="18" fillId="2" borderId="13" xfId="2" applyFont="1" applyFill="1" applyBorder="1" applyAlignment="1">
      <alignment horizontal="left" vertical="top" wrapText="1"/>
    </xf>
    <xf numFmtId="38" fontId="18" fillId="2" borderId="3" xfId="2" applyFont="1" applyFill="1" applyBorder="1" applyAlignment="1">
      <alignment horizontal="left" vertical="top" wrapText="1"/>
    </xf>
    <xf numFmtId="38" fontId="18" fillId="0" borderId="9" xfId="2" applyFont="1" applyBorder="1" applyAlignment="1">
      <alignment horizontal="left" vertical="center" wrapText="1"/>
    </xf>
    <xf numFmtId="38" fontId="18" fillId="0" borderId="16" xfId="2" applyFont="1" applyBorder="1" applyAlignment="1">
      <alignment horizontal="left" vertical="center" wrapText="1"/>
    </xf>
    <xf numFmtId="38" fontId="18" fillId="0" borderId="16" xfId="2" applyFont="1" applyBorder="1" applyAlignment="1">
      <alignment horizontal="left" vertical="center"/>
    </xf>
    <xf numFmtId="0" fontId="8" fillId="0" borderId="1" xfId="0" applyFont="1" applyBorder="1" applyAlignment="1">
      <alignment horizontal="left" vertical="center" wrapText="1"/>
    </xf>
    <xf numFmtId="0" fontId="8" fillId="4" borderId="1" xfId="0" applyFont="1" applyFill="1" applyBorder="1" applyAlignment="1">
      <alignment horizontal="left" vertical="center" shrinkToFit="1"/>
    </xf>
    <xf numFmtId="0" fontId="8" fillId="4" borderId="1" xfId="0" applyFont="1" applyFill="1" applyBorder="1" applyAlignment="1">
      <alignment horizontal="left" vertical="center"/>
    </xf>
    <xf numFmtId="0" fontId="8" fillId="4" borderId="1" xfId="0" applyFont="1" applyFill="1" applyBorder="1" applyAlignment="1">
      <alignment horizontal="left" shrinkToFit="1"/>
    </xf>
    <xf numFmtId="0" fontId="8" fillId="4" borderId="1" xfId="0" applyFont="1" applyFill="1" applyBorder="1" applyAlignment="1">
      <alignment horizontal="left"/>
    </xf>
    <xf numFmtId="177" fontId="8" fillId="0" borderId="8" xfId="0" applyNumberFormat="1" applyFont="1" applyBorder="1" applyAlignment="1">
      <alignment horizontal="left"/>
    </xf>
    <xf numFmtId="177" fontId="8" fillId="0" borderId="0" xfId="0" applyNumberFormat="1" applyFont="1" applyAlignment="1">
      <alignment horizontal="left"/>
    </xf>
    <xf numFmtId="0" fontId="8" fillId="4" borderId="2" xfId="0" applyFont="1" applyFill="1" applyBorder="1" applyAlignment="1">
      <alignment horizontal="left" shrinkToFit="1"/>
    </xf>
    <xf numFmtId="0" fontId="8" fillId="4" borderId="3" xfId="0" applyFont="1" applyFill="1" applyBorder="1" applyAlignment="1">
      <alignment horizontal="left" shrinkToFit="1"/>
    </xf>
    <xf numFmtId="0" fontId="19" fillId="3" borderId="35" xfId="1" applyFont="1" applyFill="1" applyBorder="1" applyAlignment="1">
      <alignment horizontal="left" vertical="center"/>
    </xf>
    <xf numFmtId="0" fontId="19" fillId="3" borderId="28" xfId="1" applyFont="1" applyFill="1" applyBorder="1" applyAlignment="1">
      <alignment horizontal="left" vertical="center"/>
    </xf>
    <xf numFmtId="0" fontId="1" fillId="3" borderId="35" xfId="1" applyFill="1" applyBorder="1" applyAlignment="1">
      <alignment horizontal="center" vertical="center" wrapText="1"/>
    </xf>
    <xf numFmtId="0" fontId="1" fillId="3" borderId="28" xfId="1" applyFill="1" applyBorder="1" applyAlignment="1">
      <alignment horizontal="center" vertical="center" wrapText="1"/>
    </xf>
    <xf numFmtId="0" fontId="19" fillId="3" borderId="34" xfId="1" applyFont="1" applyFill="1" applyBorder="1" applyAlignment="1">
      <alignment horizontal="left" vertical="center" wrapText="1"/>
    </xf>
    <xf numFmtId="0" fontId="19" fillId="3" borderId="26" xfId="1" applyFont="1" applyFill="1" applyBorder="1" applyAlignment="1">
      <alignment horizontal="left" vertical="center" wrapText="1"/>
    </xf>
    <xf numFmtId="0" fontId="19" fillId="3" borderId="10" xfId="1" applyFont="1" applyFill="1" applyBorder="1" applyAlignment="1">
      <alignment horizontal="left" vertical="center" wrapText="1"/>
    </xf>
    <xf numFmtId="0" fontId="19" fillId="3" borderId="6" xfId="1" applyFont="1" applyFill="1" applyBorder="1" applyAlignment="1">
      <alignment horizontal="left" vertical="center" wrapText="1"/>
    </xf>
    <xf numFmtId="0" fontId="1" fillId="3" borderId="35" xfId="1" applyFill="1" applyBorder="1" applyAlignment="1">
      <alignment horizontal="center" vertical="center"/>
    </xf>
    <xf numFmtId="0" fontId="1" fillId="3" borderId="28" xfId="1" applyFill="1" applyBorder="1" applyAlignment="1">
      <alignment horizontal="center" vertical="center"/>
    </xf>
    <xf numFmtId="0" fontId="1" fillId="3" borderId="37" xfId="1" applyFill="1" applyBorder="1" applyAlignment="1">
      <alignment horizontal="center" vertical="center"/>
    </xf>
    <xf numFmtId="0" fontId="1" fillId="3" borderId="27" xfId="1" applyFill="1" applyBorder="1" applyAlignment="1">
      <alignment horizontal="center" vertical="center"/>
    </xf>
    <xf numFmtId="0" fontId="19" fillId="3" borderId="0" xfId="1" applyFont="1" applyFill="1" applyAlignment="1">
      <alignment horizontal="left" vertical="center"/>
    </xf>
    <xf numFmtId="0" fontId="19" fillId="3" borderId="11" xfId="1" applyFont="1" applyFill="1" applyBorder="1" applyAlignment="1">
      <alignment horizontal="center" vertical="center"/>
    </xf>
    <xf numFmtId="0" fontId="19" fillId="3" borderId="15" xfId="1" applyFont="1" applyFill="1" applyBorder="1" applyAlignment="1">
      <alignment horizontal="center" vertical="center"/>
    </xf>
    <xf numFmtId="0" fontId="19" fillId="3" borderId="12" xfId="1" applyFont="1" applyFill="1" applyBorder="1" applyAlignment="1">
      <alignment horizontal="center" vertical="center"/>
    </xf>
    <xf numFmtId="0" fontId="19" fillId="3" borderId="8" xfId="1" applyFont="1" applyFill="1" applyBorder="1" applyAlignment="1">
      <alignment horizontal="center" vertical="center"/>
    </xf>
    <xf numFmtId="0" fontId="19" fillId="3" borderId="0" xfId="1" applyFont="1" applyFill="1" applyAlignment="1">
      <alignment horizontal="center" vertical="center"/>
    </xf>
    <xf numFmtId="0" fontId="19" fillId="3" borderId="5" xfId="1" applyFont="1" applyFill="1" applyBorder="1" applyAlignment="1">
      <alignment horizontal="center" vertical="center"/>
    </xf>
    <xf numFmtId="0" fontId="19" fillId="3" borderId="19" xfId="1" applyFont="1" applyFill="1" applyBorder="1" applyAlignment="1">
      <alignment horizontal="left" vertical="center"/>
    </xf>
    <xf numFmtId="0" fontId="19" fillId="3" borderId="10" xfId="1" applyFont="1" applyFill="1" applyBorder="1" applyAlignment="1">
      <alignment horizontal="left" vertical="center"/>
    </xf>
    <xf numFmtId="0" fontId="19" fillId="3" borderId="19" xfId="1" applyFont="1" applyFill="1" applyBorder="1" applyAlignment="1">
      <alignment horizontal="left" vertical="center" wrapText="1"/>
    </xf>
    <xf numFmtId="0" fontId="1" fillId="3" borderId="0" xfId="1" applyFill="1" applyAlignment="1">
      <alignment horizontal="center" vertical="center" wrapText="1"/>
    </xf>
    <xf numFmtId="0" fontId="19" fillId="3" borderId="20" xfId="1" applyFont="1" applyFill="1" applyBorder="1" applyAlignment="1">
      <alignment horizontal="center" vertical="center"/>
    </xf>
    <xf numFmtId="0" fontId="19" fillId="3" borderId="21" xfId="1" applyFont="1" applyFill="1" applyBorder="1" applyAlignment="1">
      <alignment horizontal="center" vertical="center"/>
    </xf>
    <xf numFmtId="0" fontId="19" fillId="3" borderId="22" xfId="1" applyFont="1" applyFill="1" applyBorder="1" applyAlignment="1">
      <alignment horizontal="center" vertical="center"/>
    </xf>
    <xf numFmtId="0" fontId="19" fillId="3" borderId="23" xfId="1" applyFont="1" applyFill="1" applyBorder="1" applyAlignment="1">
      <alignment horizontal="center" vertical="center"/>
    </xf>
    <xf numFmtId="0" fontId="19" fillId="3" borderId="24" xfId="1" applyFont="1" applyFill="1" applyBorder="1" applyAlignment="1">
      <alignment horizontal="center" vertical="center"/>
    </xf>
    <xf numFmtId="0" fontId="19" fillId="3" borderId="25" xfId="1" applyFont="1" applyFill="1" applyBorder="1" applyAlignment="1">
      <alignment horizontal="center" vertical="center"/>
    </xf>
    <xf numFmtId="0" fontId="20" fillId="3" borderId="0" xfId="1" applyFont="1" applyFill="1" applyAlignment="1">
      <alignment horizontal="center" vertical="center"/>
    </xf>
    <xf numFmtId="0" fontId="19" fillId="3" borderId="2" xfId="1" applyFont="1" applyFill="1" applyBorder="1" applyAlignment="1">
      <alignment horizontal="center" vertical="center"/>
    </xf>
    <xf numFmtId="0" fontId="19" fillId="3" borderId="13" xfId="1" applyFont="1" applyFill="1" applyBorder="1" applyAlignment="1">
      <alignment horizontal="center" vertical="center"/>
    </xf>
    <xf numFmtId="0" fontId="19" fillId="3" borderId="3" xfId="1" applyFont="1" applyFill="1" applyBorder="1" applyAlignment="1">
      <alignment horizontal="center" vertical="center"/>
    </xf>
    <xf numFmtId="0" fontId="69" fillId="3" borderId="0" xfId="0" applyFont="1" applyFill="1" applyAlignment="1">
      <alignment horizontal="left" vertical="center" wrapText="1"/>
    </xf>
    <xf numFmtId="0" fontId="69" fillId="3" borderId="0" xfId="0" applyFont="1" applyFill="1" applyAlignment="1">
      <alignment horizontal="left" vertical="center"/>
    </xf>
  </cellXfs>
  <cellStyles count="10">
    <cellStyle name="ハイパーリンク" xfId="5" builtinId="8"/>
    <cellStyle name="桁区切り" xfId="9" builtinId="6"/>
    <cellStyle name="桁区切り 2" xfId="2" xr:uid="{823E818E-5EBB-4AEF-A390-05C551D6AA13}"/>
    <cellStyle name="桁区切り 2 2" xfId="7" xr:uid="{ED6EB06C-35C3-4F5D-A1CF-E0DFCBE257BE}"/>
    <cellStyle name="標準" xfId="0" builtinId="0"/>
    <cellStyle name="標準 10" xfId="8" xr:uid="{0B6D6D13-19BA-4244-8C3E-0850E2B912E5}"/>
    <cellStyle name="標準 2" xfId="4" xr:uid="{CF29CE09-878D-432C-AFC0-0453D65FFD64}"/>
    <cellStyle name="標準 2 2" xfId="1" xr:uid="{A122114C-ABED-40E9-B857-049CEAC80320}"/>
    <cellStyle name="標準 2 4" xfId="6" xr:uid="{A2D50B9B-904D-42B3-8AB2-A27D0AD80249}"/>
    <cellStyle name="標準_Book1" xfId="3" xr:uid="{6D45EC35-0F91-4C61-82EF-EE7B1FB14A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fmlaLink="$G$23" lockText="1" noThreeD="1"/>
</file>

<file path=xl/ctrlProps/ctrlProp11.xml><?xml version="1.0" encoding="utf-8"?>
<formControlPr xmlns="http://schemas.microsoft.com/office/spreadsheetml/2009/9/main" objectType="CheckBox" checked="Checked" fmlaLink="$G$19" lockText="1" noThreeD="1"/>
</file>

<file path=xl/ctrlProps/ctrlProp12.xml><?xml version="1.0" encoding="utf-8"?>
<formControlPr xmlns="http://schemas.microsoft.com/office/spreadsheetml/2009/9/main" objectType="CheckBox" checked="Checked" fmlaLink="$G$26" lockText="1" noThreeD="1"/>
</file>

<file path=xl/ctrlProps/ctrlProp13.xml><?xml version="1.0" encoding="utf-8"?>
<formControlPr xmlns="http://schemas.microsoft.com/office/spreadsheetml/2009/9/main" objectType="CheckBox" checked="Checked" fmlaLink="$G$1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G$17" lockText="1" noThreeD="1"/>
</file>

<file path=xl/ctrlProps/ctrlProp7.xml><?xml version="1.0" encoding="utf-8"?>
<formControlPr xmlns="http://schemas.microsoft.com/office/spreadsheetml/2009/9/main" objectType="CheckBox" checked="Checked" fmlaLink="$G$25" lockText="1" noThreeD="1"/>
</file>

<file path=xl/ctrlProps/ctrlProp8.xml><?xml version="1.0" encoding="utf-8"?>
<formControlPr xmlns="http://schemas.microsoft.com/office/spreadsheetml/2009/9/main" objectType="CheckBox" checked="Checked" fmlaLink="$G$22" lockText="1" noThreeD="1"/>
</file>

<file path=xl/ctrlProps/ctrlProp9.xml><?xml version="1.0" encoding="utf-8"?>
<formControlPr xmlns="http://schemas.microsoft.com/office/spreadsheetml/2009/9/main" objectType="CheckBox" checked="Checked" fmlaLink="$G$24" lockText="1" noThreeD="1"/>
</file>

<file path=xl/drawings/drawing1.xml><?xml version="1.0" encoding="utf-8"?>
<xdr:wsDr xmlns:xdr="http://schemas.openxmlformats.org/drawingml/2006/spreadsheetDrawing" xmlns:a="http://schemas.openxmlformats.org/drawingml/2006/main">
  <xdr:twoCellAnchor>
    <xdr:from>
      <xdr:col>11</xdr:col>
      <xdr:colOff>102660</xdr:colOff>
      <xdr:row>0</xdr:row>
      <xdr:rowOff>84667</xdr:rowOff>
    </xdr:from>
    <xdr:to>
      <xdr:col>26</xdr:col>
      <xdr:colOff>148168</xdr:colOff>
      <xdr:row>2</xdr:row>
      <xdr:rowOff>126999</xdr:rowOff>
    </xdr:to>
    <xdr:sp macro="" textlink="">
      <xdr:nvSpPr>
        <xdr:cNvPr id="2" name="Text Box 18">
          <a:extLst>
            <a:ext uri="{FF2B5EF4-FFF2-40B4-BE49-F238E27FC236}">
              <a16:creationId xmlns:a16="http://schemas.microsoft.com/office/drawing/2014/main" id="{D3B46EF0-01B8-49DE-8215-57BC88FE1454}"/>
            </a:ext>
          </a:extLst>
        </xdr:cNvPr>
        <xdr:cNvSpPr txBox="1">
          <a:spLocks noChangeArrowheads="1"/>
        </xdr:cNvSpPr>
      </xdr:nvSpPr>
      <xdr:spPr bwMode="auto">
        <a:xfrm>
          <a:off x="2379135" y="84667"/>
          <a:ext cx="2617258" cy="38523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愛知県受取人届出書</a:t>
          </a:r>
        </a:p>
      </xdr:txBody>
    </xdr:sp>
    <xdr:clientData/>
  </xdr:twoCellAnchor>
  <xdr:twoCellAnchor>
    <xdr:from>
      <xdr:col>0</xdr:col>
      <xdr:colOff>42334</xdr:colOff>
      <xdr:row>30</xdr:row>
      <xdr:rowOff>84664</xdr:rowOff>
    </xdr:from>
    <xdr:to>
      <xdr:col>0</xdr:col>
      <xdr:colOff>412751</xdr:colOff>
      <xdr:row>38</xdr:row>
      <xdr:rowOff>31750</xdr:rowOff>
    </xdr:to>
    <xdr:sp macro="" textlink="">
      <xdr:nvSpPr>
        <xdr:cNvPr id="3" name="テキスト ボックス 2">
          <a:extLst>
            <a:ext uri="{FF2B5EF4-FFF2-40B4-BE49-F238E27FC236}">
              <a16:creationId xmlns:a16="http://schemas.microsoft.com/office/drawing/2014/main" id="{BFFE7EA5-DA64-4FB0-8310-4420023DC05D}"/>
            </a:ext>
          </a:extLst>
        </xdr:cNvPr>
        <xdr:cNvSpPr txBox="1"/>
      </xdr:nvSpPr>
      <xdr:spPr>
        <a:xfrm>
          <a:off x="42334" y="4866214"/>
          <a:ext cx="370417" cy="11472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個人の場合</a:t>
          </a:r>
        </a:p>
      </xdr:txBody>
    </xdr:sp>
    <xdr:clientData/>
  </xdr:twoCellAnchor>
  <xdr:twoCellAnchor>
    <xdr:from>
      <xdr:col>0</xdr:col>
      <xdr:colOff>42334</xdr:colOff>
      <xdr:row>15</xdr:row>
      <xdr:rowOff>52917</xdr:rowOff>
    </xdr:from>
    <xdr:to>
      <xdr:col>0</xdr:col>
      <xdr:colOff>412751</xdr:colOff>
      <xdr:row>27</xdr:row>
      <xdr:rowOff>95250</xdr:rowOff>
    </xdr:to>
    <xdr:sp macro="" textlink="">
      <xdr:nvSpPr>
        <xdr:cNvPr id="4" name="テキスト ボックス 3">
          <a:extLst>
            <a:ext uri="{FF2B5EF4-FFF2-40B4-BE49-F238E27FC236}">
              <a16:creationId xmlns:a16="http://schemas.microsoft.com/office/drawing/2014/main" id="{2D5B8233-2368-47D8-BFBB-9E6F0FAEB1BC}"/>
            </a:ext>
          </a:extLst>
        </xdr:cNvPr>
        <xdr:cNvSpPr txBox="1"/>
      </xdr:nvSpPr>
      <xdr:spPr>
        <a:xfrm>
          <a:off x="42334" y="2653242"/>
          <a:ext cx="370417" cy="1699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法人等の場合</a:t>
          </a:r>
        </a:p>
      </xdr:txBody>
    </xdr:sp>
    <xdr:clientData/>
  </xdr:twoCellAnchor>
  <xdr:twoCellAnchor>
    <xdr:from>
      <xdr:col>40</xdr:col>
      <xdr:colOff>84667</xdr:colOff>
      <xdr:row>13</xdr:row>
      <xdr:rowOff>63499</xdr:rowOff>
    </xdr:from>
    <xdr:to>
      <xdr:col>41</xdr:col>
      <xdr:colOff>10584</xdr:colOff>
      <xdr:row>35</xdr:row>
      <xdr:rowOff>42332</xdr:rowOff>
    </xdr:to>
    <xdr:sp macro="" textlink="">
      <xdr:nvSpPr>
        <xdr:cNvPr id="5" name="右大かっこ 4">
          <a:extLst>
            <a:ext uri="{FF2B5EF4-FFF2-40B4-BE49-F238E27FC236}">
              <a16:creationId xmlns:a16="http://schemas.microsoft.com/office/drawing/2014/main" id="{8127AC13-9619-426A-9125-AC171B037CE8}"/>
            </a:ext>
          </a:extLst>
        </xdr:cNvPr>
        <xdr:cNvSpPr/>
      </xdr:nvSpPr>
      <xdr:spPr>
        <a:xfrm>
          <a:off x="7333192" y="2454274"/>
          <a:ext cx="97367" cy="3036358"/>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116417</xdr:colOff>
      <xdr:row>16</xdr:row>
      <xdr:rowOff>116415</xdr:rowOff>
    </xdr:from>
    <xdr:to>
      <xdr:col>43</xdr:col>
      <xdr:colOff>42334</xdr:colOff>
      <xdr:row>34</xdr:row>
      <xdr:rowOff>148166</xdr:rowOff>
    </xdr:to>
    <xdr:sp macro="" textlink="">
      <xdr:nvSpPr>
        <xdr:cNvPr id="6" name="テキスト ボックス 5">
          <a:extLst>
            <a:ext uri="{FF2B5EF4-FFF2-40B4-BE49-F238E27FC236}">
              <a16:creationId xmlns:a16="http://schemas.microsoft.com/office/drawing/2014/main" id="{738897E4-170A-46D7-BB78-0E84D689AAA1}"/>
            </a:ext>
          </a:extLst>
        </xdr:cNvPr>
        <xdr:cNvSpPr txBox="1"/>
      </xdr:nvSpPr>
      <xdr:spPr>
        <a:xfrm>
          <a:off x="7364942" y="2888190"/>
          <a:ext cx="440267" cy="253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どちらかを記入してください</a:t>
          </a:r>
        </a:p>
      </xdr:txBody>
    </xdr:sp>
    <xdr:clientData/>
  </xdr:twoCellAnchor>
  <xdr:twoCellAnchor>
    <xdr:from>
      <xdr:col>40</xdr:col>
      <xdr:colOff>84667</xdr:colOff>
      <xdr:row>38</xdr:row>
      <xdr:rowOff>127000</xdr:rowOff>
    </xdr:from>
    <xdr:to>
      <xdr:col>41</xdr:col>
      <xdr:colOff>10585</xdr:colOff>
      <xdr:row>77</xdr:row>
      <xdr:rowOff>211667</xdr:rowOff>
    </xdr:to>
    <xdr:sp macro="" textlink="">
      <xdr:nvSpPr>
        <xdr:cNvPr id="7" name="右大かっこ 6">
          <a:extLst>
            <a:ext uri="{FF2B5EF4-FFF2-40B4-BE49-F238E27FC236}">
              <a16:creationId xmlns:a16="http://schemas.microsoft.com/office/drawing/2014/main" id="{8684274B-FBA3-41A5-87BC-BC584DB6BA5E}"/>
            </a:ext>
          </a:extLst>
        </xdr:cNvPr>
        <xdr:cNvSpPr/>
      </xdr:nvSpPr>
      <xdr:spPr>
        <a:xfrm>
          <a:off x="7333192" y="6108700"/>
          <a:ext cx="97368" cy="7076017"/>
        </a:xfrm>
        <a:prstGeom prst="rightBracket">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148166</xdr:colOff>
      <xdr:row>46</xdr:row>
      <xdr:rowOff>95249</xdr:rowOff>
    </xdr:from>
    <xdr:to>
      <xdr:col>43</xdr:col>
      <xdr:colOff>21167</xdr:colOff>
      <xdr:row>64</xdr:row>
      <xdr:rowOff>84667</xdr:rowOff>
    </xdr:to>
    <xdr:sp macro="" textlink="">
      <xdr:nvSpPr>
        <xdr:cNvPr id="8" name="テキスト ボックス 7">
          <a:extLst>
            <a:ext uri="{FF2B5EF4-FFF2-40B4-BE49-F238E27FC236}">
              <a16:creationId xmlns:a16="http://schemas.microsoft.com/office/drawing/2014/main" id="{DEF77530-C76B-4113-97FD-BC3C0FDA8799}"/>
            </a:ext>
          </a:extLst>
        </xdr:cNvPr>
        <xdr:cNvSpPr txBox="1"/>
      </xdr:nvSpPr>
      <xdr:spPr>
        <a:xfrm>
          <a:off x="7396691" y="7572374"/>
          <a:ext cx="387351" cy="3237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必ず記入してください</a:t>
          </a:r>
        </a:p>
      </xdr:txBody>
    </xdr:sp>
    <xdr:clientData/>
  </xdr:twoCellAnchor>
  <mc:AlternateContent xmlns:mc="http://schemas.openxmlformats.org/markup-compatibility/2006">
    <mc:Choice xmlns:a14="http://schemas.microsoft.com/office/drawing/2010/main" Requires="a14">
      <xdr:twoCellAnchor editAs="oneCell">
        <xdr:from>
          <xdr:col>12</xdr:col>
          <xdr:colOff>7620</xdr:colOff>
          <xdr:row>10</xdr:row>
          <xdr:rowOff>45720</xdr:rowOff>
        </xdr:from>
        <xdr:to>
          <xdr:col>13</xdr:col>
          <xdr:colOff>68580</xdr:colOff>
          <xdr:row>10</xdr:row>
          <xdr:rowOff>281940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53340</xdr:colOff>
          <xdr:row>10</xdr:row>
          <xdr:rowOff>7620</xdr:rowOff>
        </xdr:from>
        <xdr:to>
          <xdr:col>22</xdr:col>
          <xdr:colOff>160020</xdr:colOff>
          <xdr:row>10</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57</xdr:row>
          <xdr:rowOff>45720</xdr:rowOff>
        </xdr:from>
        <xdr:to>
          <xdr:col>11</xdr:col>
          <xdr:colOff>99060</xdr:colOff>
          <xdr:row>58</xdr:row>
          <xdr:rowOff>121920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57</xdr:row>
          <xdr:rowOff>15240</xdr:rowOff>
        </xdr:from>
        <xdr:to>
          <xdr:col>15</xdr:col>
          <xdr:colOff>137160</xdr:colOff>
          <xdr:row>58</xdr:row>
          <xdr:rowOff>121920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57</xdr:row>
          <xdr:rowOff>45720</xdr:rowOff>
        </xdr:from>
        <xdr:to>
          <xdr:col>21</xdr:col>
          <xdr:colOff>53340</xdr:colOff>
          <xdr:row>58</xdr:row>
          <xdr:rowOff>83820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22</xdr:col>
      <xdr:colOff>160020</xdr:colOff>
      <xdr:row>30</xdr:row>
      <xdr:rowOff>228600</xdr:rowOff>
    </xdr:from>
    <xdr:to>
      <xdr:col>22</xdr:col>
      <xdr:colOff>541020</xdr:colOff>
      <xdr:row>47</xdr:row>
      <xdr:rowOff>7620</xdr:rowOff>
    </xdr:to>
    <xdr:sp macro="" textlink="">
      <xdr:nvSpPr>
        <xdr:cNvPr id="2" name="右中かっこ 1">
          <a:extLst>
            <a:ext uri="{FF2B5EF4-FFF2-40B4-BE49-F238E27FC236}">
              <a16:creationId xmlns:a16="http://schemas.microsoft.com/office/drawing/2014/main" id="{C8CCC2E1-D5FB-0978-C0A8-687815C8EBA9}"/>
            </a:ext>
          </a:extLst>
        </xdr:cNvPr>
        <xdr:cNvSpPr/>
      </xdr:nvSpPr>
      <xdr:spPr>
        <a:xfrm>
          <a:off x="6743700" y="14188440"/>
          <a:ext cx="381000" cy="4145280"/>
        </a:xfrm>
        <a:prstGeom prst="rightBrace">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kern="12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19</xdr:row>
      <xdr:rowOff>-1</xdr:rowOff>
    </xdr:from>
    <xdr:to>
      <xdr:col>11</xdr:col>
      <xdr:colOff>381000</xdr:colOff>
      <xdr:row>35</xdr:row>
      <xdr:rowOff>268940</xdr:rowOff>
    </xdr:to>
    <xdr:sp macro="" textlink="">
      <xdr:nvSpPr>
        <xdr:cNvPr id="2" name="右中かっこ 1">
          <a:extLst>
            <a:ext uri="{FF2B5EF4-FFF2-40B4-BE49-F238E27FC236}">
              <a16:creationId xmlns:a16="http://schemas.microsoft.com/office/drawing/2014/main" id="{A9AD0BC8-0468-4AD6-95E9-35DE3B40032A}"/>
            </a:ext>
          </a:extLst>
        </xdr:cNvPr>
        <xdr:cNvSpPr/>
      </xdr:nvSpPr>
      <xdr:spPr>
        <a:xfrm>
          <a:off x="9493624" y="4554070"/>
          <a:ext cx="381000" cy="4688541"/>
        </a:xfrm>
        <a:prstGeom prst="rightBrace">
          <a:avLst>
            <a:gd name="adj1" fmla="val 8333"/>
            <a:gd name="adj2" fmla="val 49809"/>
          </a:avLst>
        </a:prstGeom>
      </xdr:spPr>
      <xdr:style>
        <a:lnRef idx="3">
          <a:schemeClr val="dk1"/>
        </a:lnRef>
        <a:fillRef idx="0">
          <a:schemeClr val="dk1"/>
        </a:fillRef>
        <a:effectRef idx="2">
          <a:schemeClr val="dk1"/>
        </a:effectRef>
        <a:fontRef idx="minor">
          <a:schemeClr val="tx1"/>
        </a:fontRef>
      </xdr:style>
      <xdr:txBody>
        <a:bodyPr vertOverflow="clip" horzOverflow="clip" rtlCol="0" anchor="ctr"/>
        <a:lstStyle/>
        <a:p>
          <a:pPr algn="r"/>
          <a:endParaRPr kumimoji="1" lang="ja-JP" altLang="en-US" sz="1100" kern="1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99060</xdr:colOff>
      <xdr:row>30</xdr:row>
      <xdr:rowOff>114300</xdr:rowOff>
    </xdr:from>
    <xdr:to>
      <xdr:col>22</xdr:col>
      <xdr:colOff>541020</xdr:colOff>
      <xdr:row>47</xdr:row>
      <xdr:rowOff>114300</xdr:rowOff>
    </xdr:to>
    <xdr:sp macro="" textlink="">
      <xdr:nvSpPr>
        <xdr:cNvPr id="2" name="右中かっこ 1">
          <a:extLst>
            <a:ext uri="{FF2B5EF4-FFF2-40B4-BE49-F238E27FC236}">
              <a16:creationId xmlns:a16="http://schemas.microsoft.com/office/drawing/2014/main" id="{44CB7B5E-9285-4C10-BED9-BC671BE61CBA}"/>
            </a:ext>
          </a:extLst>
        </xdr:cNvPr>
        <xdr:cNvSpPr/>
      </xdr:nvSpPr>
      <xdr:spPr>
        <a:xfrm>
          <a:off x="6682740" y="14097000"/>
          <a:ext cx="441960" cy="4366260"/>
        </a:xfrm>
        <a:prstGeom prst="rightBrace">
          <a:avLst>
            <a:gd name="adj1" fmla="val 0"/>
            <a:gd name="adj2" fmla="val 50000"/>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kern="12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19</xdr:row>
      <xdr:rowOff>-1</xdr:rowOff>
    </xdr:from>
    <xdr:to>
      <xdr:col>11</xdr:col>
      <xdr:colOff>381000</xdr:colOff>
      <xdr:row>35</xdr:row>
      <xdr:rowOff>268940</xdr:rowOff>
    </xdr:to>
    <xdr:sp macro="" textlink="">
      <xdr:nvSpPr>
        <xdr:cNvPr id="2" name="右中かっこ 1">
          <a:extLst>
            <a:ext uri="{FF2B5EF4-FFF2-40B4-BE49-F238E27FC236}">
              <a16:creationId xmlns:a16="http://schemas.microsoft.com/office/drawing/2014/main" id="{9C6413F9-1102-4665-BA69-BC757A0EFD5F}"/>
            </a:ext>
          </a:extLst>
        </xdr:cNvPr>
        <xdr:cNvSpPr/>
      </xdr:nvSpPr>
      <xdr:spPr>
        <a:xfrm>
          <a:off x="9517380" y="4526279"/>
          <a:ext cx="381000" cy="4627581"/>
        </a:xfrm>
        <a:prstGeom prst="rightBrace">
          <a:avLst>
            <a:gd name="adj1" fmla="val 8333"/>
            <a:gd name="adj2" fmla="val 49809"/>
          </a:avLst>
        </a:prstGeom>
      </xdr:spPr>
      <xdr:style>
        <a:lnRef idx="3">
          <a:schemeClr val="dk1"/>
        </a:lnRef>
        <a:fillRef idx="0">
          <a:schemeClr val="dk1"/>
        </a:fillRef>
        <a:effectRef idx="2">
          <a:schemeClr val="dk1"/>
        </a:effectRef>
        <a:fontRef idx="minor">
          <a:schemeClr val="tx1"/>
        </a:fontRef>
      </xdr:style>
      <xdr:txBody>
        <a:bodyPr vertOverflow="clip" horzOverflow="clip" rtlCol="0" anchor="ctr"/>
        <a:lstStyle/>
        <a:p>
          <a:pPr algn="r"/>
          <a:endParaRPr kumimoji="1" lang="ja-JP" altLang="en-US" sz="1100" kern="12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2124075</xdr:colOff>
      <xdr:row>0</xdr:row>
      <xdr:rowOff>76200</xdr:rowOff>
    </xdr:from>
    <xdr:to>
      <xdr:col>4</xdr:col>
      <xdr:colOff>514350</xdr:colOff>
      <xdr:row>1</xdr:row>
      <xdr:rowOff>190500</xdr:rowOff>
    </xdr:to>
    <xdr:sp macro="" textlink="">
      <xdr:nvSpPr>
        <xdr:cNvPr id="2" name="正方形/長方形 1">
          <a:extLst>
            <a:ext uri="{FF2B5EF4-FFF2-40B4-BE49-F238E27FC236}">
              <a16:creationId xmlns:a16="http://schemas.microsoft.com/office/drawing/2014/main" id="{9675BBEC-626D-41C4-AE19-DF72F829530E}"/>
            </a:ext>
          </a:extLst>
        </xdr:cNvPr>
        <xdr:cNvSpPr/>
      </xdr:nvSpPr>
      <xdr:spPr>
        <a:xfrm>
          <a:off x="5305425" y="76200"/>
          <a:ext cx="1228725" cy="390525"/>
        </a:xfrm>
        <a:prstGeom prst="rect">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rgbClr val="FF0000"/>
              </a:solidFill>
            </a:rPr>
            <a:t>記入例</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16</xdr:row>
          <xdr:rowOff>7620</xdr:rowOff>
        </xdr:from>
        <xdr:to>
          <xdr:col>2</xdr:col>
          <xdr:colOff>7620</xdr:colOff>
          <xdr:row>16</xdr:row>
          <xdr:rowOff>312420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2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7620</xdr:rowOff>
        </xdr:from>
        <xdr:to>
          <xdr:col>2</xdr:col>
          <xdr:colOff>22860</xdr:colOff>
          <xdr:row>24</xdr:row>
          <xdr:rowOff>312420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2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7620</xdr:rowOff>
        </xdr:from>
        <xdr:to>
          <xdr:col>2</xdr:col>
          <xdr:colOff>0</xdr:colOff>
          <xdr:row>21</xdr:row>
          <xdr:rowOff>304800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2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7620</xdr:rowOff>
        </xdr:from>
        <xdr:to>
          <xdr:col>2</xdr:col>
          <xdr:colOff>0</xdr:colOff>
          <xdr:row>23</xdr:row>
          <xdr:rowOff>304800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2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xdr:row>
          <xdr:rowOff>7620</xdr:rowOff>
        </xdr:from>
        <xdr:to>
          <xdr:col>2</xdr:col>
          <xdr:colOff>7620</xdr:colOff>
          <xdr:row>22</xdr:row>
          <xdr:rowOff>312420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2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18</xdr:row>
          <xdr:rowOff>7620</xdr:rowOff>
        </xdr:from>
        <xdr:to>
          <xdr:col>2</xdr:col>
          <xdr:colOff>7620</xdr:colOff>
          <xdr:row>18</xdr:row>
          <xdr:rowOff>312420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2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7620</xdr:rowOff>
        </xdr:from>
        <xdr:to>
          <xdr:col>2</xdr:col>
          <xdr:colOff>22860</xdr:colOff>
          <xdr:row>25</xdr:row>
          <xdr:rowOff>304800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2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17</xdr:row>
          <xdr:rowOff>7620</xdr:rowOff>
        </xdr:from>
        <xdr:to>
          <xdr:col>2</xdr:col>
          <xdr:colOff>7620</xdr:colOff>
          <xdr:row>17</xdr:row>
          <xdr:rowOff>304800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2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997323</xdr:colOff>
      <xdr:row>12</xdr:row>
      <xdr:rowOff>168087</xdr:rowOff>
    </xdr:from>
    <xdr:to>
      <xdr:col>3</xdr:col>
      <xdr:colOff>1636058</xdr:colOff>
      <xdr:row>18</xdr:row>
      <xdr:rowOff>44824</xdr:rowOff>
    </xdr:to>
    <xdr:sp macro="" textlink="">
      <xdr:nvSpPr>
        <xdr:cNvPr id="2" name="テキスト ボックス 1">
          <a:extLst>
            <a:ext uri="{FF2B5EF4-FFF2-40B4-BE49-F238E27FC236}">
              <a16:creationId xmlns:a16="http://schemas.microsoft.com/office/drawing/2014/main" id="{C5668130-85B0-4B46-BAFA-1FE40F2F0493}"/>
            </a:ext>
          </a:extLst>
        </xdr:cNvPr>
        <xdr:cNvSpPr txBox="1"/>
      </xdr:nvSpPr>
      <xdr:spPr>
        <a:xfrm>
          <a:off x="1400735" y="3137646"/>
          <a:ext cx="2465294" cy="147917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自治体が各自定める様式のため不要</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111570400/Downloads/482158%20(4).xlsx" TargetMode="External"/><Relationship Id="rId1" Type="http://schemas.openxmlformats.org/officeDocument/2006/relationships/externalLinkPath" Target="/Users/a111570400/Downloads/482158%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111570400\Downloads\482158%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HAUJH/AppData/Local/Microsoft/Windows/INetCache/Content.Outlook/IFG38DIW/0313&#26045;&#35373;&#12408;&#12398;&#35519;&#26619;&#27096;&#24335;&#65288;&#26696;&#65289;_%20(003).xlsx" TargetMode="External"/><Relationship Id="rId1" Type="http://schemas.openxmlformats.org/officeDocument/2006/relationships/externalLinkPath" Target="/Users/HAUJH/AppData/Local/Microsoft/Windows/INetCache/Content.Outlook/IFG38DIW/0313&#26045;&#35373;&#12408;&#12398;&#35519;&#26619;&#27096;&#24335;&#65288;&#26696;&#65289;_%20(0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HAUJH\AppData\Local\Microsoft\Windows\INetCache\Content.Outlook\IFG38DIW\0313&#26045;&#35373;&#12408;&#12398;&#35519;&#26619;&#27096;&#24335;&#65288;&#26696;&#65289;_%20(00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一覧"/>
      <sheetName val="様式１及び様式１－２"/>
      <sheetName val="対象経費内訳詳細（①から④の場合）"/>
      <sheetName val="危険手当等内訳表"/>
      <sheetName val="衛生・防護用品内訳表"/>
      <sheetName val="按分表"/>
      <sheetName val="様式２（理由書）（④の場合）"/>
      <sheetName val="様式３（療養者名簿）（⑤の場合）"/>
      <sheetName val="療養者名簿  (追加補助積算シート)"/>
      <sheetName val="様式４－１（チェックリスト）"/>
      <sheetName val="様式４ー２（チェックリスト）"/>
      <sheetName val="居宅サービス切替（⑥の場合）"/>
      <sheetName val="協力支援（⑦の場合）"/>
      <sheetName val="委任状"/>
      <sheetName val="感染状況報告書"/>
    </sheetNames>
    <sheetDataSet>
      <sheetData sheetId="0"/>
      <sheetData sheetId="1">
        <row r="17">
          <cell r="W17"/>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様式１及び様式１－２"/>
      <sheetName val="対象経費内訳詳細（①から④の場合）"/>
      <sheetName val="危険手当等内訳表"/>
      <sheetName val="衛生・防護用品内訳表"/>
      <sheetName val="按分表"/>
      <sheetName val="様式２（理由書）（④の場合）"/>
      <sheetName val="様式３（療養者名簿）（⑤の場合）"/>
      <sheetName val="療養者名簿  (追加補助積算シート)"/>
      <sheetName val="様式４－１（チェックリスト）"/>
      <sheetName val="様式４ー２（チェックリスト）"/>
      <sheetName val="居宅サービス切替（⑥の場合）"/>
      <sheetName val="協力支援（⑦の場合）"/>
      <sheetName val="委任状"/>
      <sheetName val="感染状況報告書"/>
    </sheetNames>
    <sheetDataSet>
      <sheetData sheetId="0"/>
      <sheetData sheetId="1">
        <row r="17">
          <cell r="W17"/>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松井 翔(matsui-shou.xy1)" id="{2C951710-F918-4690-89B8-CB9F7A02C75B}" userId="S::MSSWH@lansys.mhlw.go.jp::54fedfcb-aaad-4a7a-8331-b9bf8200200f" providerId="AD"/>
  <person displayName="杉本 勝亮(sugimoto-katsuaki.po8)" id="{9718B7F5-6FCA-4BA8-BF22-61EDC89E3041}" userId="S::SKAXG@lansys.mhlw.go.jp::cc932ee0-d183-4e6f-8fa9-343f684334b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4-11-26T08:37:30.20" personId="{2C951710-F918-4690-89B8-CB9F7A02C75B}" id="{BAD139D6-377B-4765-827F-A34DF1AFD6E9}">
    <text>申請書に入力した内容が自動で入力されます</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4-11-26T08:37:30.20" personId="{2C951710-F918-4690-89B8-CB9F7A02C75B}" id="{E6C37B5D-551F-4A6F-BEDD-7038C3A03EF3}">
    <text>申請書に入力した内容が自動で入力されます</text>
  </threadedComment>
</ThreadedComments>
</file>

<file path=xl/threadedComments/threadedComment3.xml><?xml version="1.0" encoding="utf-8"?>
<ThreadedComments xmlns="http://schemas.microsoft.com/office/spreadsheetml/2018/threadedcomments" xmlns:x="http://schemas.openxmlformats.org/spreadsheetml/2006/main">
  <threadedComment ref="C6" dT="2024-12-23T04:35:41.39" personId="{9718B7F5-6FCA-4BA8-BF22-61EDC89E3041}" id="{514CE504-A186-42E4-876C-7B545446A0E7}">
    <text>計画書に記載する情報</text>
  </threadedComment>
  <threadedComment ref="C7" dT="2024-12-23T04:34:03.24" personId="{9718B7F5-6FCA-4BA8-BF22-61EDC89E3041}" id="{57034E01-FE59-48E2-8AC3-D65DA935FF63}">
    <text>事業計画書に必要な情報</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1.bin"/><Relationship Id="rId4" Type="http://schemas.microsoft.com/office/2017/10/relationships/threadedComment" Target="../threadedComments/threadedComment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3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10.xml"/><Relationship Id="rId13" Type="http://schemas.microsoft.com/office/2017/10/relationships/threadedComment" Target="../threadedComments/threadedComment3.xml"/><Relationship Id="rId3" Type="http://schemas.openxmlformats.org/officeDocument/2006/relationships/vmlDrawing" Target="../drawings/vmlDrawing4.vml"/><Relationship Id="rId7" Type="http://schemas.openxmlformats.org/officeDocument/2006/relationships/ctrlProp" Target="../ctrlProps/ctrlProp9.xml"/><Relationship Id="rId12" Type="http://schemas.openxmlformats.org/officeDocument/2006/relationships/comments" Target="../comments3.xml"/><Relationship Id="rId2" Type="http://schemas.openxmlformats.org/officeDocument/2006/relationships/drawing" Target="../drawings/drawing7.xml"/><Relationship Id="rId1" Type="http://schemas.openxmlformats.org/officeDocument/2006/relationships/printerSettings" Target="../printerSettings/printerSettings33.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135D-4CAF-4468-911C-54E3AAA89072}">
  <sheetPr codeName="Sheet2">
    <pageSetUpPr fitToPage="1"/>
  </sheetPr>
  <dimension ref="A1:I41"/>
  <sheetViews>
    <sheetView showGridLines="0" tabSelected="1" view="pageBreakPreview" zoomScale="150" zoomScaleNormal="100" zoomScaleSheetLayoutView="150" workbookViewId="0">
      <selection activeCell="F5" sqref="F5"/>
    </sheetView>
  </sheetViews>
  <sheetFormatPr defaultRowHeight="18"/>
  <cols>
    <col min="1" max="1" width="10.5" customWidth="1"/>
    <col min="2" max="2" width="13.8984375" customWidth="1"/>
    <col min="3" max="4" width="10.5" customWidth="1"/>
    <col min="5" max="5" width="12.19921875" customWidth="1"/>
    <col min="6" max="9" width="10.5" customWidth="1"/>
  </cols>
  <sheetData>
    <row r="1" spans="1:9">
      <c r="A1" s="194" t="s">
        <v>322</v>
      </c>
      <c r="B1" s="195"/>
      <c r="C1" s="844" t="s">
        <v>491</v>
      </c>
      <c r="D1" s="845"/>
      <c r="E1" s="845"/>
      <c r="F1" s="845"/>
      <c r="G1" s="195"/>
      <c r="H1" s="195"/>
      <c r="I1" s="195"/>
    </row>
    <row r="2" spans="1:9">
      <c r="A2" s="196"/>
      <c r="B2" s="197"/>
      <c r="C2" s="845"/>
      <c r="D2" s="845"/>
      <c r="E2" s="845"/>
      <c r="F2" s="845"/>
      <c r="G2" s="197"/>
      <c r="H2" s="420" t="s">
        <v>211</v>
      </c>
      <c r="I2" s="420"/>
    </row>
    <row r="3" spans="1:9" ht="8.25" customHeight="1">
      <c r="A3" s="198"/>
      <c r="B3" s="198"/>
      <c r="C3" s="845"/>
      <c r="D3" s="845"/>
      <c r="E3" s="845"/>
      <c r="F3" s="845"/>
      <c r="G3" s="198"/>
      <c r="H3" s="198"/>
      <c r="I3" s="198"/>
    </row>
    <row r="4" spans="1:9">
      <c r="A4" s="198"/>
      <c r="B4" s="198"/>
      <c r="C4" s="198"/>
      <c r="D4" s="198"/>
      <c r="E4" s="198"/>
      <c r="F4" s="198"/>
      <c r="G4" s="198"/>
      <c r="H4" s="198"/>
      <c r="I4" s="198"/>
    </row>
    <row r="5" spans="1:9">
      <c r="A5" s="198" t="s">
        <v>309</v>
      </c>
      <c r="B5" s="198"/>
      <c r="C5" s="198"/>
      <c r="D5" s="198"/>
      <c r="E5" s="198"/>
      <c r="F5" s="198"/>
      <c r="G5" s="198"/>
      <c r="H5" s="198"/>
      <c r="I5" s="198"/>
    </row>
    <row r="6" spans="1:9">
      <c r="A6" s="198"/>
      <c r="B6" s="198"/>
      <c r="C6" s="198"/>
      <c r="D6" s="198"/>
      <c r="E6" s="198"/>
      <c r="F6" s="198"/>
      <c r="G6" s="198"/>
      <c r="H6" s="198"/>
      <c r="I6" s="198"/>
    </row>
    <row r="7" spans="1:9">
      <c r="A7" s="198"/>
      <c r="B7" s="198"/>
      <c r="C7" s="198"/>
      <c r="D7" s="198"/>
      <c r="E7" s="198"/>
      <c r="F7" s="198"/>
      <c r="G7" s="198"/>
      <c r="H7" s="198"/>
      <c r="I7" s="198"/>
    </row>
    <row r="8" spans="1:9" ht="18.75" customHeight="1">
      <c r="A8" s="198"/>
      <c r="B8" s="198"/>
      <c r="C8" s="198"/>
      <c r="D8" s="198"/>
      <c r="E8" s="199" t="s">
        <v>212</v>
      </c>
      <c r="F8" s="421"/>
      <c r="G8" s="421"/>
      <c r="H8" s="421"/>
      <c r="I8" s="421"/>
    </row>
    <row r="9" spans="1:9" ht="18.75" customHeight="1">
      <c r="A9" s="198"/>
      <c r="B9" s="198"/>
      <c r="C9" s="198"/>
      <c r="D9" s="198"/>
      <c r="E9" s="200" t="s">
        <v>213</v>
      </c>
      <c r="F9" s="422"/>
      <c r="G9" s="422"/>
      <c r="H9" s="422"/>
      <c r="I9" s="422"/>
    </row>
    <row r="10" spans="1:9" ht="18.75" customHeight="1">
      <c r="A10" s="198"/>
      <c r="B10" s="198"/>
      <c r="C10" s="198"/>
      <c r="D10" s="198"/>
      <c r="E10" s="200" t="s">
        <v>214</v>
      </c>
      <c r="F10" s="422"/>
      <c r="G10" s="422"/>
      <c r="H10" s="422"/>
      <c r="I10" s="422"/>
    </row>
    <row r="11" spans="1:9" ht="18.75" customHeight="1">
      <c r="A11" s="198"/>
      <c r="B11" s="198"/>
      <c r="C11" s="198"/>
      <c r="D11" s="198"/>
      <c r="E11" s="271" t="s">
        <v>326</v>
      </c>
      <c r="F11" s="418"/>
      <c r="G11" s="418"/>
      <c r="H11" s="418"/>
      <c r="I11" s="418"/>
    </row>
    <row r="12" spans="1:9" ht="18.75" customHeight="1">
      <c r="A12" s="198"/>
      <c r="B12" s="198"/>
      <c r="C12" s="198"/>
      <c r="D12" s="198"/>
      <c r="E12" s="272" t="s">
        <v>327</v>
      </c>
      <c r="F12" s="418"/>
      <c r="G12" s="418"/>
      <c r="H12" s="418"/>
      <c r="I12" s="418"/>
    </row>
    <row r="13" spans="1:9" ht="18.75" customHeight="1">
      <c r="A13" s="198"/>
      <c r="B13" s="198"/>
      <c r="C13" s="198"/>
      <c r="D13" s="198"/>
      <c r="E13" s="200"/>
      <c r="F13" s="201"/>
      <c r="G13" s="201"/>
      <c r="H13" s="201"/>
      <c r="I13" s="201"/>
    </row>
    <row r="14" spans="1:9" ht="18.75" customHeight="1">
      <c r="A14" s="423" t="s">
        <v>480</v>
      </c>
      <c r="B14" s="423"/>
      <c r="C14" s="423"/>
      <c r="D14" s="423"/>
      <c r="E14" s="423"/>
      <c r="F14" s="423"/>
      <c r="G14" s="423"/>
      <c r="H14" s="423"/>
      <c r="I14" s="423"/>
    </row>
    <row r="15" spans="1:9" ht="18.600000000000001" thickBot="1">
      <c r="A15" s="198" t="s">
        <v>215</v>
      </c>
      <c r="B15" s="198"/>
      <c r="C15" s="198"/>
      <c r="D15" s="198"/>
      <c r="E15" s="198"/>
      <c r="F15" s="198"/>
      <c r="G15" s="198"/>
      <c r="H15" s="198"/>
      <c r="I15" s="198"/>
    </row>
    <row r="16" spans="1:9" ht="18.600000000000001" thickBot="1">
      <c r="A16" s="198"/>
      <c r="B16" s="296" t="s">
        <v>216</v>
      </c>
      <c r="C16" s="424" t="s">
        <v>217</v>
      </c>
      <c r="D16" s="425"/>
      <c r="E16" s="425"/>
      <c r="F16" s="426" t="s">
        <v>218</v>
      </c>
      <c r="G16" s="426"/>
      <c r="H16" s="427"/>
      <c r="I16" s="198"/>
    </row>
    <row r="17" spans="1:9" ht="21.75" customHeight="1">
      <c r="A17" s="198"/>
      <c r="B17" s="297" t="s">
        <v>219</v>
      </c>
      <c r="C17" s="428"/>
      <c r="D17" s="429"/>
      <c r="E17" s="429"/>
      <c r="F17" s="430"/>
      <c r="G17" s="430"/>
      <c r="H17" s="431"/>
      <c r="I17" s="198"/>
    </row>
    <row r="18" spans="1:9" ht="21.75" customHeight="1">
      <c r="A18" s="198"/>
      <c r="B18" s="298" t="s">
        <v>220</v>
      </c>
      <c r="C18" s="416"/>
      <c r="D18" s="417"/>
      <c r="E18" s="417"/>
      <c r="F18" s="418"/>
      <c r="G18" s="418"/>
      <c r="H18" s="419"/>
      <c r="I18" s="198"/>
    </row>
    <row r="19" spans="1:9" ht="21.75" customHeight="1">
      <c r="A19" s="198"/>
      <c r="B19" s="299" t="s">
        <v>221</v>
      </c>
      <c r="C19" s="432" t="s">
        <v>355</v>
      </c>
      <c r="D19" s="433"/>
      <c r="E19" s="433"/>
      <c r="F19" s="433" t="s">
        <v>355</v>
      </c>
      <c r="G19" s="433"/>
      <c r="H19" s="434"/>
      <c r="I19" s="198"/>
    </row>
    <row r="20" spans="1:9" ht="21.75" customHeight="1" thickBot="1">
      <c r="A20" s="198"/>
      <c r="B20" s="300" t="s">
        <v>177</v>
      </c>
      <c r="C20" s="440"/>
      <c r="D20" s="440"/>
      <c r="E20" s="441"/>
      <c r="F20" s="442"/>
      <c r="G20" s="440"/>
      <c r="H20" s="443"/>
      <c r="I20" s="198"/>
    </row>
    <row r="21" spans="1:9" ht="21.75" customHeight="1">
      <c r="A21" s="198"/>
      <c r="B21" s="297" t="s">
        <v>222</v>
      </c>
      <c r="C21" s="430"/>
      <c r="D21" s="430"/>
      <c r="E21" s="291" t="s">
        <v>181</v>
      </c>
      <c r="F21" s="435"/>
      <c r="G21" s="430"/>
      <c r="H21" s="292" t="s">
        <v>181</v>
      </c>
      <c r="I21" s="198"/>
    </row>
    <row r="22" spans="1:9" ht="21.75" customHeight="1">
      <c r="A22" s="198"/>
      <c r="B22" s="299" t="s">
        <v>358</v>
      </c>
      <c r="C22" s="418"/>
      <c r="D22" s="418"/>
      <c r="E22" s="202" t="s">
        <v>180</v>
      </c>
      <c r="F22" s="436"/>
      <c r="G22" s="418"/>
      <c r="H22" s="293" t="s">
        <v>180</v>
      </c>
      <c r="I22" s="198"/>
    </row>
    <row r="23" spans="1:9" ht="21.75" customHeight="1" thickBot="1">
      <c r="A23" s="198"/>
      <c r="B23" s="300" t="s">
        <v>223</v>
      </c>
      <c r="C23" s="445"/>
      <c r="D23" s="445"/>
      <c r="E23" s="446"/>
      <c r="F23" s="447"/>
      <c r="G23" s="445"/>
      <c r="H23" s="448"/>
      <c r="I23" s="198"/>
    </row>
    <row r="24" spans="1:9" ht="21.75" customHeight="1" thickBot="1">
      <c r="A24" s="198"/>
      <c r="B24" s="301" t="s">
        <v>224</v>
      </c>
      <c r="C24" s="449">
        <f>'(別紙1-2)所要額調書（優先順位第１位）'!D91</f>
        <v>0</v>
      </c>
      <c r="D24" s="450"/>
      <c r="E24" s="294" t="s">
        <v>170</v>
      </c>
      <c r="F24" s="451">
        <f>'(別紙1-2)所要額調書（優先順位第２位）'!D91</f>
        <v>0</v>
      </c>
      <c r="G24" s="450"/>
      <c r="H24" s="295" t="s">
        <v>170</v>
      </c>
      <c r="I24" s="198"/>
    </row>
    <row r="25" spans="1:9" ht="21.75" customHeight="1" thickBot="1">
      <c r="A25" s="198"/>
      <c r="B25" s="200"/>
      <c r="C25" s="201"/>
      <c r="D25" s="201"/>
      <c r="E25" s="201"/>
      <c r="F25" s="201"/>
      <c r="G25" s="201"/>
      <c r="H25" s="201"/>
      <c r="I25" s="198"/>
    </row>
    <row r="26" spans="1:9" ht="21.75" customHeight="1" thickBot="1">
      <c r="A26" s="198"/>
      <c r="B26" s="203" t="s">
        <v>240</v>
      </c>
      <c r="C26" s="204" t="s">
        <v>225</v>
      </c>
      <c r="D26" s="449">
        <f>_xlfn.AGGREGATE(9,6,C24,F24)</f>
        <v>0</v>
      </c>
      <c r="E26" s="449"/>
      <c r="F26" s="449"/>
      <c r="G26" s="449"/>
      <c r="H26" s="205" t="s">
        <v>170</v>
      </c>
      <c r="I26" s="198"/>
    </row>
    <row r="27" spans="1:9" ht="21.75" customHeight="1">
      <c r="A27" s="198"/>
      <c r="B27" s="200"/>
      <c r="C27" s="452" t="s">
        <v>226</v>
      </c>
      <c r="D27" s="452"/>
      <c r="E27" s="452"/>
      <c r="F27" s="452"/>
      <c r="G27" s="452"/>
      <c r="H27" s="452"/>
      <c r="I27" s="198"/>
    </row>
    <row r="28" spans="1:9" ht="21.75" customHeight="1">
      <c r="A28" s="198"/>
      <c r="B28" s="200"/>
      <c r="C28" s="206"/>
      <c r="D28" s="206"/>
      <c r="E28" s="206"/>
      <c r="F28" s="206"/>
      <c r="G28" s="206"/>
      <c r="H28" s="206"/>
      <c r="I28" s="198"/>
    </row>
    <row r="29" spans="1:9">
      <c r="A29" s="198" t="s">
        <v>238</v>
      </c>
      <c r="B29" s="198"/>
      <c r="C29" s="198"/>
      <c r="D29" s="198"/>
      <c r="E29" s="198"/>
      <c r="F29" s="198"/>
      <c r="G29" s="198"/>
      <c r="H29" s="198"/>
      <c r="I29" s="198"/>
    </row>
    <row r="30" spans="1:9">
      <c r="A30" s="198">
        <v>1</v>
      </c>
      <c r="B30" s="222" t="s">
        <v>242</v>
      </c>
      <c r="C30" s="198"/>
      <c r="D30" s="198"/>
      <c r="E30" s="198"/>
      <c r="F30" s="198"/>
      <c r="G30" s="198"/>
      <c r="H30" s="198"/>
      <c r="I30" s="198"/>
    </row>
    <row r="31" spans="1:9">
      <c r="A31" s="198">
        <v>2</v>
      </c>
      <c r="B31" s="198" t="s">
        <v>401</v>
      </c>
      <c r="C31" s="198"/>
      <c r="D31" s="198"/>
      <c r="E31" s="198"/>
      <c r="F31" s="198"/>
      <c r="G31" s="198"/>
      <c r="H31" s="198"/>
      <c r="I31" s="198"/>
    </row>
    <row r="32" spans="1:9">
      <c r="A32" s="198">
        <v>3</v>
      </c>
      <c r="B32" s="198" t="s">
        <v>402</v>
      </c>
      <c r="C32" s="198"/>
      <c r="D32" s="198"/>
      <c r="E32" s="198"/>
      <c r="F32" s="198"/>
      <c r="G32" s="198"/>
      <c r="H32" s="198"/>
      <c r="I32" s="198"/>
    </row>
    <row r="33" spans="1:9">
      <c r="A33" s="198">
        <v>4</v>
      </c>
      <c r="B33" s="324" t="s">
        <v>435</v>
      </c>
      <c r="C33" s="198"/>
      <c r="D33" s="198"/>
      <c r="E33" s="198"/>
      <c r="F33" s="198"/>
      <c r="G33" s="198"/>
      <c r="H33" s="198"/>
      <c r="I33" s="198"/>
    </row>
    <row r="34" spans="1:9">
      <c r="A34" s="220">
        <v>5</v>
      </c>
      <c r="B34" s="207" t="s">
        <v>445</v>
      </c>
      <c r="C34" s="207"/>
      <c r="D34" s="198"/>
      <c r="E34" s="198"/>
      <c r="F34" s="198"/>
      <c r="G34" s="198"/>
      <c r="H34" s="198"/>
      <c r="I34" s="198"/>
    </row>
    <row r="35" spans="1:9">
      <c r="A35" s="198">
        <v>6</v>
      </c>
      <c r="B35" s="221" t="s">
        <v>239</v>
      </c>
      <c r="C35" s="198"/>
      <c r="D35" s="198"/>
      <c r="E35" s="198"/>
      <c r="F35" s="208"/>
      <c r="G35" s="208"/>
      <c r="H35" s="208"/>
      <c r="I35" s="208"/>
    </row>
    <row r="36" spans="1:9">
      <c r="A36" s="220">
        <v>7</v>
      </c>
      <c r="B36" s="207" t="s">
        <v>241</v>
      </c>
      <c r="C36" s="207"/>
      <c r="D36" s="198"/>
      <c r="E36" s="198"/>
      <c r="F36" s="198"/>
      <c r="G36" s="198"/>
      <c r="H36" s="198"/>
      <c r="I36" s="198"/>
    </row>
    <row r="37" spans="1:9" ht="17.25" customHeight="1">
      <c r="A37" s="266"/>
      <c r="B37" s="222"/>
      <c r="C37" s="208"/>
      <c r="D37" s="208"/>
      <c r="E37" s="208"/>
      <c r="F37" s="444" t="s">
        <v>227</v>
      </c>
      <c r="G37" s="444"/>
      <c r="H37" s="444"/>
      <c r="I37" s="444"/>
    </row>
    <row r="38" spans="1:9" ht="17.25" customHeight="1">
      <c r="A38" s="198"/>
      <c r="B38" s="198"/>
      <c r="C38" s="198"/>
      <c r="D38" s="198"/>
      <c r="E38" s="198"/>
      <c r="F38" s="209" t="s">
        <v>228</v>
      </c>
      <c r="G38" s="437"/>
      <c r="H38" s="438"/>
      <c r="I38" s="439"/>
    </row>
    <row r="39" spans="1:9" ht="17.25" customHeight="1">
      <c r="A39" s="198"/>
      <c r="B39" s="198"/>
      <c r="C39" s="198"/>
      <c r="D39" s="198"/>
      <c r="E39" s="198"/>
      <c r="F39" s="209" t="s">
        <v>229</v>
      </c>
      <c r="G39" s="437"/>
      <c r="H39" s="438"/>
      <c r="I39" s="439"/>
    </row>
    <row r="40" spans="1:9" ht="17.25" customHeight="1">
      <c r="A40" s="198"/>
      <c r="B40" s="198"/>
      <c r="C40" s="198"/>
      <c r="D40" s="198"/>
      <c r="E40" s="198"/>
      <c r="F40" s="209" t="s">
        <v>230</v>
      </c>
      <c r="G40" s="437"/>
      <c r="H40" s="438"/>
      <c r="I40" s="439"/>
    </row>
    <row r="41" spans="1:9">
      <c r="A41" s="198"/>
      <c r="B41" s="198"/>
      <c r="C41" s="198"/>
      <c r="D41" s="198"/>
      <c r="E41" s="198"/>
      <c r="F41" s="198"/>
      <c r="G41" s="198"/>
      <c r="H41" s="198"/>
      <c r="I41" s="198"/>
    </row>
  </sheetData>
  <sheetProtection algorithmName="SHA-512" hashValue="UKemIUWdANco9+3g8PEvCNrj1jojqQKQPXAqZFMLwwExrkQcdQW1AqPdJ7dAMcI4nlGsdECoQxWPKR87/VVWXw==" saltValue="Ji+POaQ4CifMMCW53FoySQ==" spinCount="100000" sheet="1" objects="1" scenarios="1"/>
  <mergeCells count="32">
    <mergeCell ref="G40:I40"/>
    <mergeCell ref="C20:E20"/>
    <mergeCell ref="F20:H20"/>
    <mergeCell ref="F37:I37"/>
    <mergeCell ref="G38:I38"/>
    <mergeCell ref="G39:I39"/>
    <mergeCell ref="C23:E23"/>
    <mergeCell ref="F23:H23"/>
    <mergeCell ref="C24:D24"/>
    <mergeCell ref="F24:G24"/>
    <mergeCell ref="D26:G26"/>
    <mergeCell ref="C27:H27"/>
    <mergeCell ref="C19:E19"/>
    <mergeCell ref="F19:H19"/>
    <mergeCell ref="C21:D21"/>
    <mergeCell ref="F21:G21"/>
    <mergeCell ref="C22:D22"/>
    <mergeCell ref="F22:G22"/>
    <mergeCell ref="C18:E18"/>
    <mergeCell ref="F18:H18"/>
    <mergeCell ref="H2:I2"/>
    <mergeCell ref="F8:I8"/>
    <mergeCell ref="F9:I9"/>
    <mergeCell ref="F10:I10"/>
    <mergeCell ref="F11:I11"/>
    <mergeCell ref="A14:I14"/>
    <mergeCell ref="C16:E16"/>
    <mergeCell ref="F16:H16"/>
    <mergeCell ref="C17:E17"/>
    <mergeCell ref="F17:H17"/>
    <mergeCell ref="F12:I12"/>
    <mergeCell ref="C1:F3"/>
  </mergeCells>
  <phoneticPr fontId="2"/>
  <dataValidations count="1">
    <dataValidation type="list" allowBlank="1" showInputMessage="1" showErrorMessage="1" sqref="C23:H23" xr:uid="{B6678919-107D-482E-9664-926316426CEC}">
      <formula1>"中山間地域に所在している,離島地域に所在している,どちらにも所在していない"</formula1>
    </dataValidation>
  </dataValidations>
  <pageMargins left="0.7" right="0.7" top="0.75" bottom="0.75" header="0.3" footer="0.3"/>
  <pageSetup paperSize="9"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3252F-E0AD-489D-BC30-6791645C2B68}">
  <sheetPr codeName="Sheet24">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456</v>
      </c>
      <c r="B1" s="750"/>
      <c r="C1" s="750"/>
      <c r="D1" s="750"/>
      <c r="E1" s="750"/>
      <c r="F1" s="750"/>
      <c r="G1" s="750"/>
    </row>
    <row r="2" spans="1:10" ht="30.6" customHeight="1">
      <c r="A2" s="703" t="s">
        <v>330</v>
      </c>
      <c r="B2" s="704"/>
      <c r="C2" s="705"/>
      <c r="D2" s="751" t="s">
        <v>412</v>
      </c>
      <c r="E2" s="752"/>
      <c r="F2" s="755"/>
      <c r="G2" s="756"/>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6RQe5NA2DDptPxBTDSiwh4L2jK6j45OJ+tQ5zehFcjVB9FNKxqu/bEgKsiTrQ0SfYzPz5kAlFMozvKH8hTySuQ==" saltValue="+E/6WjOxYovK+7qex+aRbA==" spinCount="100000" sheet="1" objects="1" scenarios="1"/>
  <mergeCells count="8">
    <mergeCell ref="I2:J2"/>
    <mergeCell ref="A35:E35"/>
    <mergeCell ref="G37:G38"/>
    <mergeCell ref="A1:G1"/>
    <mergeCell ref="F41:G41"/>
    <mergeCell ref="A2:C2"/>
    <mergeCell ref="D2:E2"/>
    <mergeCell ref="F2:G2"/>
  </mergeCells>
  <phoneticPr fontId="2"/>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E9FB1-F5DF-4A49-9947-8472A9BCAE44}">
  <sheetPr codeName="Sheet25">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457</v>
      </c>
      <c r="B1" s="750"/>
      <c r="C1" s="750"/>
      <c r="D1" s="750"/>
      <c r="E1" s="750"/>
      <c r="F1" s="750"/>
      <c r="G1" s="750"/>
    </row>
    <row r="2" spans="1:10" ht="30.6" customHeight="1">
      <c r="A2" s="703" t="s">
        <v>330</v>
      </c>
      <c r="B2" s="704"/>
      <c r="C2" s="705"/>
      <c r="D2" s="751" t="s">
        <v>413</v>
      </c>
      <c r="E2" s="752"/>
      <c r="F2" s="755"/>
      <c r="G2" s="756"/>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SzLUvueY0R+wUmsw78Qg55OsdW0py8GiCyiCi4BdWImVbZg5YMpfhdZnTd3FWaRRRmzqUxp062z38XjFT5fghA==" saltValue="ycUgBSWdShcB0795x0QYCA==" spinCount="100000" sheet="1" objects="1" scenarios="1"/>
  <mergeCells count="8">
    <mergeCell ref="I2:J2"/>
    <mergeCell ref="A35:E35"/>
    <mergeCell ref="G37:G38"/>
    <mergeCell ref="A1:G1"/>
    <mergeCell ref="F41:G41"/>
    <mergeCell ref="A2:C2"/>
    <mergeCell ref="D2:E2"/>
    <mergeCell ref="F2:G2"/>
  </mergeCells>
  <phoneticPr fontId="2"/>
  <pageMargins left="0.7" right="0.7" top="0.75" bottom="0.75" header="0.3" footer="0.3"/>
  <pageSetup paperSize="9" scale="7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F0E0-BDE9-4DB3-8467-FD41422D7565}">
  <sheetPr codeName="Sheet26">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458</v>
      </c>
      <c r="B1" s="750"/>
      <c r="C1" s="750"/>
      <c r="D1" s="750"/>
      <c r="E1" s="750"/>
      <c r="F1" s="750"/>
      <c r="G1" s="750"/>
    </row>
    <row r="2" spans="1:10" ht="30.6" customHeight="1">
      <c r="A2" s="703" t="s">
        <v>330</v>
      </c>
      <c r="B2" s="704"/>
      <c r="C2" s="705"/>
      <c r="D2" s="751" t="s">
        <v>414</v>
      </c>
      <c r="E2" s="752"/>
      <c r="F2" s="755"/>
      <c r="G2" s="756"/>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HkeiE0t3KChd5oiI9yG8/9kRFXlIBD9DfBgEQcwRV97njZZN3PqztftdyKLNsdOvTVDv2sY1H55C+67JmbRCZw==" saltValue="ojuzS/o2X29tJswvIeLvjA==" spinCount="100000" sheet="1" objects="1" scenarios="1"/>
  <mergeCells count="8">
    <mergeCell ref="I2:J2"/>
    <mergeCell ref="A35:E35"/>
    <mergeCell ref="G37:G38"/>
    <mergeCell ref="A1:G1"/>
    <mergeCell ref="F41:G41"/>
    <mergeCell ref="A2:C2"/>
    <mergeCell ref="D2:E2"/>
    <mergeCell ref="F2:G2"/>
  </mergeCells>
  <phoneticPr fontId="2"/>
  <pageMargins left="0.7" right="0.7" top="0.75" bottom="0.75" header="0.3" footer="0.3"/>
  <pageSetup paperSize="9" scale="7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D3D24-09C6-4A01-ADBB-88725B122EF5}">
  <sheetPr codeName="Sheet27">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459</v>
      </c>
      <c r="B1" s="750"/>
      <c r="C1" s="750"/>
      <c r="D1" s="750"/>
      <c r="E1" s="750"/>
      <c r="F1" s="750"/>
      <c r="G1" s="750"/>
    </row>
    <row r="2" spans="1:10" ht="30.6" customHeight="1">
      <c r="A2" s="703" t="s">
        <v>330</v>
      </c>
      <c r="B2" s="704"/>
      <c r="C2" s="705"/>
      <c r="D2" s="751" t="s">
        <v>415</v>
      </c>
      <c r="E2" s="752"/>
      <c r="F2" s="755"/>
      <c r="G2" s="756"/>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4f3O4YRel6tOmITM7Qd5iDv3VW29H0amu6sUxk5r8P0CoH8LaDbOLsFTFAj8Jaamv7Uj2jNPkVQcCRMYxSzF6Q==" saltValue="BM1hQA2tSHGjKRzXd+jwXw==" spinCount="100000" sheet="1" objects="1" scenarios="1"/>
  <mergeCells count="8">
    <mergeCell ref="I2:J2"/>
    <mergeCell ref="A35:E35"/>
    <mergeCell ref="G37:G38"/>
    <mergeCell ref="A1:G1"/>
    <mergeCell ref="F41:G41"/>
    <mergeCell ref="A2:C2"/>
    <mergeCell ref="D2:E2"/>
    <mergeCell ref="F2:G2"/>
  </mergeCells>
  <phoneticPr fontId="2"/>
  <pageMargins left="0.7" right="0.7" top="0.75" bottom="0.75" header="0.3" footer="0.3"/>
  <pageSetup paperSize="9" scale="7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C148C-8AA5-434C-89C5-64FA3860BEB4}">
  <sheetPr codeName="Sheet10"/>
  <dimension ref="A1:H24"/>
  <sheetViews>
    <sheetView view="pageBreakPreview" zoomScale="126" zoomScaleNormal="100" zoomScaleSheetLayoutView="126" workbookViewId="0">
      <selection activeCell="A6" sqref="A6:B8"/>
    </sheetView>
  </sheetViews>
  <sheetFormatPr defaultRowHeight="18"/>
  <cols>
    <col min="4" max="5" width="16.296875" bestFit="1" customWidth="1"/>
    <col min="6" max="6" width="16.296875" customWidth="1"/>
    <col min="7" max="7" width="16.8984375" customWidth="1"/>
  </cols>
  <sheetData>
    <row r="1" spans="1:8" ht="29.4" customHeight="1">
      <c r="A1" s="757" t="s">
        <v>461</v>
      </c>
      <c r="B1" s="757"/>
      <c r="C1" s="757"/>
      <c r="D1" s="757"/>
      <c r="E1" s="757"/>
      <c r="F1" s="757"/>
      <c r="G1" s="757"/>
      <c r="H1" s="326"/>
    </row>
    <row r="2" spans="1:8" ht="46.8" customHeight="1">
      <c r="A2" s="758" t="s">
        <v>460</v>
      </c>
      <c r="B2" s="758"/>
      <c r="C2" s="758"/>
      <c r="D2" s="758"/>
      <c r="E2" s="758"/>
      <c r="F2" s="758"/>
      <c r="G2" s="758"/>
      <c r="H2" s="327"/>
    </row>
    <row r="3" spans="1:8">
      <c r="C3" s="290" t="s">
        <v>356</v>
      </c>
      <c r="E3" s="289"/>
      <c r="F3" s="289"/>
      <c r="G3" s="289" t="s">
        <v>349</v>
      </c>
    </row>
    <row r="4" spans="1:8">
      <c r="A4" s="760" t="s">
        <v>343</v>
      </c>
      <c r="B4" s="760"/>
      <c r="C4" s="760"/>
      <c r="D4" s="760"/>
      <c r="E4" s="760"/>
      <c r="F4" s="760"/>
      <c r="G4" s="760"/>
    </row>
    <row r="5" spans="1:8" ht="30">
      <c r="A5" s="761" t="s">
        <v>344</v>
      </c>
      <c r="B5" s="761"/>
      <c r="C5" s="328" t="s">
        <v>345</v>
      </c>
      <c r="D5" s="328" t="s">
        <v>346</v>
      </c>
      <c r="E5" s="328" t="s">
        <v>347</v>
      </c>
      <c r="F5" s="329" t="s">
        <v>462</v>
      </c>
      <c r="G5" s="330" t="s">
        <v>464</v>
      </c>
    </row>
    <row r="6" spans="1:8">
      <c r="A6" s="759"/>
      <c r="B6" s="759"/>
      <c r="C6" s="313"/>
      <c r="D6" s="315"/>
      <c r="E6" s="315"/>
      <c r="F6" s="331">
        <f>E6-D6</f>
        <v>0</v>
      </c>
      <c r="G6" s="314">
        <f>MIN(F6,100000)</f>
        <v>0</v>
      </c>
    </row>
    <row r="7" spans="1:8">
      <c r="A7" s="759"/>
      <c r="B7" s="759"/>
      <c r="C7" s="313"/>
      <c r="D7" s="315"/>
      <c r="E7" s="315"/>
      <c r="F7" s="331">
        <f t="shared" ref="F7:F23" si="0">E7-D7</f>
        <v>0</v>
      </c>
      <c r="G7" s="314">
        <f t="shared" ref="G7:G23" si="1">MIN(E7-D7,100000)</f>
        <v>0</v>
      </c>
    </row>
    <row r="8" spans="1:8">
      <c r="A8" s="759"/>
      <c r="B8" s="759"/>
      <c r="C8" s="313"/>
      <c r="D8" s="315"/>
      <c r="E8" s="315"/>
      <c r="F8" s="331">
        <f t="shared" si="0"/>
        <v>0</v>
      </c>
      <c r="G8" s="314">
        <f t="shared" si="1"/>
        <v>0</v>
      </c>
    </row>
    <row r="9" spans="1:8">
      <c r="A9" s="759"/>
      <c r="B9" s="759"/>
      <c r="C9" s="313"/>
      <c r="D9" s="315"/>
      <c r="E9" s="315"/>
      <c r="F9" s="331">
        <f t="shared" si="0"/>
        <v>0</v>
      </c>
      <c r="G9" s="314">
        <f t="shared" si="1"/>
        <v>0</v>
      </c>
    </row>
    <row r="10" spans="1:8">
      <c r="A10" s="759"/>
      <c r="B10" s="759"/>
      <c r="C10" s="313"/>
      <c r="D10" s="315"/>
      <c r="E10" s="315"/>
      <c r="F10" s="331">
        <f t="shared" si="0"/>
        <v>0</v>
      </c>
      <c r="G10" s="314">
        <f t="shared" si="1"/>
        <v>0</v>
      </c>
    </row>
    <row r="11" spans="1:8">
      <c r="A11" s="759"/>
      <c r="B11" s="759"/>
      <c r="C11" s="313"/>
      <c r="D11" s="315"/>
      <c r="E11" s="315"/>
      <c r="F11" s="331">
        <f t="shared" si="0"/>
        <v>0</v>
      </c>
      <c r="G11" s="314">
        <f t="shared" si="1"/>
        <v>0</v>
      </c>
    </row>
    <row r="12" spans="1:8">
      <c r="A12" s="759"/>
      <c r="B12" s="759"/>
      <c r="C12" s="313"/>
      <c r="D12" s="315"/>
      <c r="E12" s="315"/>
      <c r="F12" s="331">
        <f t="shared" si="0"/>
        <v>0</v>
      </c>
      <c r="G12" s="314">
        <f t="shared" si="1"/>
        <v>0</v>
      </c>
    </row>
    <row r="13" spans="1:8">
      <c r="A13" s="759"/>
      <c r="B13" s="759"/>
      <c r="C13" s="313"/>
      <c r="D13" s="315"/>
      <c r="E13" s="315"/>
      <c r="F13" s="331">
        <f t="shared" si="0"/>
        <v>0</v>
      </c>
      <c r="G13" s="314">
        <f t="shared" si="1"/>
        <v>0</v>
      </c>
    </row>
    <row r="14" spans="1:8">
      <c r="A14" s="759"/>
      <c r="B14" s="759"/>
      <c r="C14" s="313"/>
      <c r="D14" s="315"/>
      <c r="E14" s="315"/>
      <c r="F14" s="331">
        <f t="shared" si="0"/>
        <v>0</v>
      </c>
      <c r="G14" s="314">
        <f t="shared" si="1"/>
        <v>0</v>
      </c>
    </row>
    <row r="15" spans="1:8">
      <c r="A15" s="759"/>
      <c r="B15" s="759"/>
      <c r="C15" s="313"/>
      <c r="D15" s="315"/>
      <c r="E15" s="315"/>
      <c r="F15" s="331">
        <f t="shared" si="0"/>
        <v>0</v>
      </c>
      <c r="G15" s="314">
        <f t="shared" si="1"/>
        <v>0</v>
      </c>
    </row>
    <row r="16" spans="1:8">
      <c r="A16" s="759"/>
      <c r="B16" s="759"/>
      <c r="C16" s="313"/>
      <c r="D16" s="315"/>
      <c r="E16" s="315"/>
      <c r="F16" s="331">
        <f t="shared" si="0"/>
        <v>0</v>
      </c>
      <c r="G16" s="314">
        <f t="shared" si="1"/>
        <v>0</v>
      </c>
    </row>
    <row r="17" spans="1:7">
      <c r="A17" s="759"/>
      <c r="B17" s="759"/>
      <c r="C17" s="313"/>
      <c r="D17" s="315"/>
      <c r="E17" s="315"/>
      <c r="F17" s="331">
        <f t="shared" si="0"/>
        <v>0</v>
      </c>
      <c r="G17" s="314">
        <f t="shared" si="1"/>
        <v>0</v>
      </c>
    </row>
    <row r="18" spans="1:7">
      <c r="A18" s="759"/>
      <c r="B18" s="759"/>
      <c r="C18" s="313"/>
      <c r="D18" s="315"/>
      <c r="E18" s="315"/>
      <c r="F18" s="331">
        <f t="shared" si="0"/>
        <v>0</v>
      </c>
      <c r="G18" s="314">
        <f t="shared" si="1"/>
        <v>0</v>
      </c>
    </row>
    <row r="19" spans="1:7">
      <c r="A19" s="759"/>
      <c r="B19" s="759"/>
      <c r="C19" s="313"/>
      <c r="D19" s="315"/>
      <c r="E19" s="315"/>
      <c r="F19" s="331">
        <f t="shared" si="0"/>
        <v>0</v>
      </c>
      <c r="G19" s="314">
        <f t="shared" si="1"/>
        <v>0</v>
      </c>
    </row>
    <row r="20" spans="1:7">
      <c r="A20" s="759"/>
      <c r="B20" s="759"/>
      <c r="C20" s="313"/>
      <c r="D20" s="315"/>
      <c r="E20" s="315"/>
      <c r="F20" s="331">
        <f t="shared" si="0"/>
        <v>0</v>
      </c>
      <c r="G20" s="314">
        <f t="shared" si="1"/>
        <v>0</v>
      </c>
    </row>
    <row r="21" spans="1:7">
      <c r="A21" s="759"/>
      <c r="B21" s="759"/>
      <c r="C21" s="313"/>
      <c r="D21" s="315"/>
      <c r="E21" s="315"/>
      <c r="F21" s="331">
        <f t="shared" si="0"/>
        <v>0</v>
      </c>
      <c r="G21" s="314">
        <f t="shared" si="1"/>
        <v>0</v>
      </c>
    </row>
    <row r="22" spans="1:7">
      <c r="A22" s="759"/>
      <c r="B22" s="759"/>
      <c r="C22" s="313"/>
      <c r="D22" s="315"/>
      <c r="E22" s="315"/>
      <c r="F22" s="331">
        <f t="shared" si="0"/>
        <v>0</v>
      </c>
      <c r="G22" s="314">
        <f t="shared" si="1"/>
        <v>0</v>
      </c>
    </row>
    <row r="23" spans="1:7" ht="18.600000000000001" thickBot="1">
      <c r="A23" s="759"/>
      <c r="B23" s="759"/>
      <c r="C23" s="313"/>
      <c r="D23" s="315"/>
      <c r="E23" s="315"/>
      <c r="F23" s="331">
        <f t="shared" si="0"/>
        <v>0</v>
      </c>
      <c r="G23" s="314">
        <f t="shared" si="1"/>
        <v>0</v>
      </c>
    </row>
    <row r="24" spans="1:7" ht="18.600000000000001" thickBot="1">
      <c r="A24" s="317" t="s">
        <v>387</v>
      </c>
      <c r="B24" s="316">
        <f>COUNTA(A6:A23)</f>
        <v>0</v>
      </c>
      <c r="C24" s="308">
        <f>COUNTA(C6:C23)</f>
        <v>0</v>
      </c>
      <c r="D24" s="308">
        <f>SUM(D6:D23)</f>
        <v>0</v>
      </c>
      <c r="E24" s="308">
        <f>SUM(E6:E23)</f>
        <v>0</v>
      </c>
      <c r="F24" s="332">
        <f>SUM(F6:F23)</f>
        <v>0</v>
      </c>
      <c r="G24" s="286">
        <f>SUM(G6:G23)</f>
        <v>0</v>
      </c>
    </row>
  </sheetData>
  <sheetProtection algorithmName="SHA-512" hashValue="mVzs5YCxohvMFk9AEBdkYotfu7uWGFJip/xLxY10lNaIlVt3XToQVmUz6lX96Bwa6ZdrEfp1lfcuBT3U5/uF4w==" saltValue="PBOk4JW4aiK16nUir/WPqw==" spinCount="100000" sheet="1" objects="1" scenarios="1"/>
  <mergeCells count="10">
    <mergeCell ref="A1:G1"/>
    <mergeCell ref="A2:G2"/>
    <mergeCell ref="A21:B23"/>
    <mergeCell ref="A4:G4"/>
    <mergeCell ref="A6:B8"/>
    <mergeCell ref="A9:B11"/>
    <mergeCell ref="A12:B14"/>
    <mergeCell ref="A15:B17"/>
    <mergeCell ref="A18:B20"/>
    <mergeCell ref="A5:B5"/>
  </mergeCells>
  <phoneticPr fontId="2"/>
  <dataValidations count="3">
    <dataValidation type="list" allowBlank="1" showInputMessage="1" showErrorMessage="1" sqref="C6 C9 C12 C15 C18 C21" xr:uid="{B0CB3566-CD8F-4C6C-BAD9-6A1AEB694706}">
      <formula1>"R8.5月,R8.6月,R8.7月,R8.8月,R8.9月,R8.10月,R8.11月,R812月,R9.1月"</formula1>
    </dataValidation>
    <dataValidation type="list" allowBlank="1" showInputMessage="1" showErrorMessage="1" sqref="C7 C10 C13 C16 C19 C22" xr:uid="{03C61F94-1360-4EC5-9A91-13501D1FAEF4}">
      <formula1>"R8.6月,R8.7月,R8.8月,R8.9月,R8.10月,R8.11月,R812月,R9.1月"</formula1>
    </dataValidation>
    <dataValidation type="list" allowBlank="1" showInputMessage="1" showErrorMessage="1" sqref="C8 C11 C14 C17 C20 C23" xr:uid="{345A30B4-11EE-4FF6-A4FB-AA4EC60E9EC9}">
      <formula1>"R8.7月,R8.8月,R8.9月,R8.10月,R8.11月,R812月,R9.1月"</formula1>
    </dataValidation>
  </dataValidations>
  <pageMargins left="0.7" right="0.7" top="0.75" bottom="0.75" header="0.3" footer="0.3"/>
  <pageSetup paperSize="9" scale="87" orientation="portrait" r:id="rId1"/>
  <colBreaks count="1" manualBreakCount="1">
    <brk id="7" max="2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C50B-C906-4A8A-93F6-5F96A8905AC3}">
  <sheetPr codeName="Sheet11"/>
  <dimension ref="A1:R93"/>
  <sheetViews>
    <sheetView view="pageBreakPreview" zoomScale="85" zoomScaleNormal="100" zoomScaleSheetLayoutView="85" workbookViewId="0">
      <selection activeCell="C12" sqref="C12:D12"/>
    </sheetView>
  </sheetViews>
  <sheetFormatPr defaultColWidth="9" defaultRowHeight="19.8"/>
  <cols>
    <col min="1" max="1" width="4.59765625" style="1" customWidth="1"/>
    <col min="2" max="2" width="3.19921875" style="1" customWidth="1"/>
    <col min="3" max="3" width="17.69921875" style="1" customWidth="1"/>
    <col min="4" max="4" width="20.3984375" style="1" customWidth="1"/>
    <col min="5" max="5" width="17.69921875" style="1" customWidth="1"/>
    <col min="6" max="6" width="19.3984375" style="1" customWidth="1"/>
    <col min="7" max="8" width="17.69921875" style="1" customWidth="1"/>
    <col min="9" max="9" width="2.59765625" style="1" customWidth="1"/>
    <col min="10" max="10" width="1.8984375" style="1" customWidth="1"/>
    <col min="11" max="11" width="2" style="1" customWidth="1"/>
    <col min="12" max="14" width="9" style="1"/>
    <col min="15" max="15" width="12.296875" style="1" bestFit="1" customWidth="1"/>
    <col min="16" max="16384" width="9" style="1"/>
  </cols>
  <sheetData>
    <row r="1" spans="1:12">
      <c r="A1" s="1" t="s">
        <v>352</v>
      </c>
      <c r="C1" s="2"/>
      <c r="G1" s="772" t="s">
        <v>350</v>
      </c>
      <c r="H1" s="772"/>
      <c r="I1" s="772"/>
      <c r="J1" s="772"/>
      <c r="K1" s="772"/>
    </row>
    <row r="2" spans="1:12" s="7" customFormat="1" ht="22.2">
      <c r="A2" s="771" t="s">
        <v>310</v>
      </c>
      <c r="B2" s="771"/>
      <c r="C2" s="771"/>
      <c r="D2" s="771"/>
      <c r="E2" s="771"/>
      <c r="F2" s="771"/>
      <c r="G2" s="771"/>
      <c r="H2" s="771"/>
      <c r="I2" s="771"/>
      <c r="J2" s="771"/>
      <c r="K2" s="771"/>
    </row>
    <row r="3" spans="1:12" ht="12.75" customHeight="1">
      <c r="A3" s="2"/>
      <c r="B3" s="3"/>
      <c r="C3" s="3"/>
      <c r="D3" s="3"/>
      <c r="E3" s="3"/>
      <c r="F3" s="3"/>
      <c r="G3" s="3"/>
      <c r="H3" s="3"/>
      <c r="I3" s="3"/>
    </row>
    <row r="4" spans="1:12" ht="24" customHeight="1">
      <c r="E4" s="152" t="s">
        <v>201</v>
      </c>
      <c r="F4" s="770">
        <f>別紙様式１!C18</f>
        <v>0</v>
      </c>
      <c r="G4" s="770"/>
      <c r="H4" s="770"/>
      <c r="I4" s="219"/>
    </row>
    <row r="5" spans="1:12" ht="6" customHeight="1">
      <c r="G5" s="5"/>
      <c r="H5" s="5"/>
      <c r="I5" s="5"/>
    </row>
    <row r="6" spans="1:12">
      <c r="C6" s="8" t="s">
        <v>198</v>
      </c>
    </row>
    <row r="7" spans="1:12" ht="6" customHeight="1"/>
    <row r="8" spans="1:12" ht="27.75" customHeight="1">
      <c r="A8" s="184" t="s">
        <v>189</v>
      </c>
      <c r="B8" s="160"/>
      <c r="C8" s="160"/>
      <c r="D8" s="160"/>
      <c r="E8" s="160"/>
      <c r="F8" s="160"/>
      <c r="G8" s="160"/>
      <c r="H8" s="160"/>
      <c r="I8" s="160"/>
      <c r="J8" s="169"/>
    </row>
    <row r="9" spans="1:12" ht="4.8" customHeight="1">
      <c r="A9" s="185"/>
      <c r="J9" s="170"/>
    </row>
    <row r="10" spans="1:12" ht="21.75" customHeight="1">
      <c r="A10" s="161"/>
      <c r="C10" s="140" t="s">
        <v>205</v>
      </c>
      <c r="J10" s="170"/>
    </row>
    <row r="11" spans="1:12" s="9" customFormat="1" ht="30" customHeight="1">
      <c r="A11" s="176"/>
      <c r="C11" s="762" t="s">
        <v>4</v>
      </c>
      <c r="D11" s="763"/>
      <c r="E11" s="768" t="s">
        <v>360</v>
      </c>
      <c r="F11" s="769"/>
      <c r="G11" s="768" t="s">
        <v>6</v>
      </c>
      <c r="H11" s="769"/>
      <c r="I11" s="215"/>
      <c r="J11" s="177"/>
      <c r="L11" s="10"/>
    </row>
    <row r="12" spans="1:12" ht="25.5" customHeight="1">
      <c r="A12" s="161"/>
      <c r="C12" s="764"/>
      <c r="D12" s="765"/>
      <c r="E12" s="766">
        <v>100000</v>
      </c>
      <c r="F12" s="767"/>
      <c r="G12" s="766" t="str">
        <f>IF(C12="","",MIN(C12,E12))</f>
        <v/>
      </c>
      <c r="H12" s="767"/>
      <c r="I12" s="127"/>
      <c r="J12" s="170"/>
    </row>
    <row r="13" spans="1:12" ht="6.75" customHeight="1">
      <c r="A13" s="161"/>
      <c r="C13" s="128"/>
      <c r="D13" s="129"/>
      <c r="E13" s="127"/>
      <c r="F13" s="127"/>
      <c r="G13" s="127"/>
      <c r="H13" s="127"/>
      <c r="I13" s="127"/>
      <c r="J13" s="170"/>
    </row>
    <row r="14" spans="1:12" ht="21.75" customHeight="1">
      <c r="A14" s="161"/>
      <c r="C14" s="140" t="s">
        <v>206</v>
      </c>
      <c r="D14" s="129"/>
      <c r="E14" s="127"/>
      <c r="F14" s="127"/>
      <c r="G14" s="127"/>
      <c r="H14" s="127"/>
      <c r="I14" s="127"/>
      <c r="J14" s="170"/>
    </row>
    <row r="15" spans="1:12" ht="33.75" customHeight="1">
      <c r="A15" s="161"/>
      <c r="C15" s="762" t="s">
        <v>4</v>
      </c>
      <c r="D15" s="763"/>
      <c r="E15" s="768" t="s">
        <v>360</v>
      </c>
      <c r="F15" s="769"/>
      <c r="G15" s="768" t="s">
        <v>6</v>
      </c>
      <c r="H15" s="769"/>
      <c r="I15" s="215"/>
      <c r="J15" s="170"/>
      <c r="K15" s="137"/>
    </row>
    <row r="16" spans="1:12" ht="25.5" customHeight="1">
      <c r="A16" s="161"/>
      <c r="C16" s="764"/>
      <c r="D16" s="765"/>
      <c r="E16" s="766">
        <v>300000</v>
      </c>
      <c r="F16" s="767"/>
      <c r="G16" s="766" t="str">
        <f>IF(C16="","",MIN(C16,E16))</f>
        <v/>
      </c>
      <c r="H16" s="767"/>
      <c r="I16" s="127"/>
      <c r="J16" s="170"/>
      <c r="K16" s="137"/>
    </row>
    <row r="17" spans="1:17" ht="6.75" customHeight="1">
      <c r="A17" s="161"/>
      <c r="J17" s="170"/>
      <c r="K17" s="137"/>
    </row>
    <row r="18" spans="1:17" ht="21.75" customHeight="1">
      <c r="A18" s="161"/>
      <c r="C18" s="140" t="s">
        <v>481</v>
      </c>
      <c r="J18" s="170"/>
      <c r="K18" s="137"/>
    </row>
    <row r="19" spans="1:17" ht="21.75" customHeight="1">
      <c r="A19" s="161"/>
      <c r="C19" s="140" t="s">
        <v>231</v>
      </c>
      <c r="G19" s="302"/>
      <c r="H19" s="276"/>
      <c r="J19" s="170"/>
      <c r="K19" s="137"/>
    </row>
    <row r="20" spans="1:17" s="8" customFormat="1" ht="30" customHeight="1">
      <c r="A20" s="178"/>
      <c r="C20" s="11" t="s">
        <v>316</v>
      </c>
      <c r="D20" s="126" t="s">
        <v>4</v>
      </c>
      <c r="E20" s="768" t="s">
        <v>360</v>
      </c>
      <c r="F20" s="769"/>
      <c r="G20" s="768" t="s">
        <v>6</v>
      </c>
      <c r="H20" s="769"/>
      <c r="I20" s="216"/>
      <c r="J20" s="179"/>
      <c r="K20" s="138"/>
    </row>
    <row r="21" spans="1:17" ht="25.5" customHeight="1">
      <c r="A21" s="161"/>
      <c r="C21" s="312">
        <f>'(別紙1-1)事業計画書（優先順位第１位）'!G38</f>
        <v>0</v>
      </c>
      <c r="D21" s="322"/>
      <c r="E21" s="766">
        <f>C21*3500</f>
        <v>0</v>
      </c>
      <c r="F21" s="767"/>
      <c r="G21" s="766" t="str">
        <f>IF(D21="","",MIN(D21,E21))</f>
        <v/>
      </c>
      <c r="H21" s="767"/>
      <c r="I21" s="217"/>
      <c r="J21" s="170"/>
      <c r="K21" s="137"/>
    </row>
    <row r="22" spans="1:17" ht="6" customHeight="1">
      <c r="A22" s="161"/>
      <c r="C22" s="128"/>
      <c r="D22" s="129"/>
      <c r="E22" s="127"/>
      <c r="F22" s="127"/>
      <c r="G22" s="127"/>
      <c r="H22" s="127"/>
      <c r="I22" s="127"/>
      <c r="J22" s="170"/>
      <c r="K22" s="137"/>
    </row>
    <row r="23" spans="1:17" ht="21.75" customHeight="1">
      <c r="A23" s="161"/>
      <c r="C23" s="140" t="s">
        <v>482</v>
      </c>
      <c r="J23" s="170"/>
      <c r="K23" s="137"/>
    </row>
    <row r="24" spans="1:17" ht="21.75" customHeight="1">
      <c r="A24" s="161"/>
      <c r="C24" s="140" t="s">
        <v>232</v>
      </c>
      <c r="G24" s="303"/>
      <c r="H24" s="276"/>
      <c r="J24" s="170"/>
      <c r="K24" s="137"/>
    </row>
    <row r="25" spans="1:17" s="8" customFormat="1" ht="30" customHeight="1">
      <c r="A25" s="178"/>
      <c r="C25" s="11" t="s">
        <v>316</v>
      </c>
      <c r="D25" s="126" t="s">
        <v>4</v>
      </c>
      <c r="E25" s="768" t="s">
        <v>360</v>
      </c>
      <c r="F25" s="769"/>
      <c r="G25" s="768" t="s">
        <v>6</v>
      </c>
      <c r="H25" s="769"/>
      <c r="I25" s="216"/>
      <c r="J25" s="179"/>
      <c r="K25" s="138"/>
    </row>
    <row r="26" spans="1:17" ht="25.5" customHeight="1">
      <c r="A26" s="161"/>
      <c r="C26" s="312">
        <f>'(別紙1-1)事業計画書（優先順位第１位）'!P38</f>
        <v>0</v>
      </c>
      <c r="D26" s="322"/>
      <c r="E26" s="766">
        <f>C26*5000</f>
        <v>0</v>
      </c>
      <c r="F26" s="767"/>
      <c r="G26" s="766" t="str">
        <f>IF(D26="","",MIN(D26,E26))</f>
        <v/>
      </c>
      <c r="H26" s="767"/>
      <c r="I26" s="217"/>
      <c r="J26" s="170"/>
      <c r="K26" s="137"/>
      <c r="M26" s="774" t="s">
        <v>423</v>
      </c>
      <c r="N26" s="774"/>
      <c r="O26" s="774"/>
      <c r="P26" s="774"/>
      <c r="Q26" s="774"/>
    </row>
    <row r="27" spans="1:17" ht="6" customHeight="1">
      <c r="A27" s="161"/>
      <c r="C27" s="128"/>
      <c r="D27" s="129"/>
      <c r="E27" s="127"/>
      <c r="F27" s="127"/>
      <c r="G27" s="127"/>
      <c r="H27" s="127"/>
      <c r="I27" s="127"/>
      <c r="J27" s="170"/>
      <c r="K27" s="137"/>
      <c r="M27" s="774"/>
      <c r="N27" s="774"/>
      <c r="O27" s="774"/>
      <c r="P27" s="774"/>
      <c r="Q27" s="774"/>
    </row>
    <row r="28" spans="1:17" ht="21.75" customHeight="1">
      <c r="A28" s="161"/>
      <c r="C28" s="140" t="s">
        <v>482</v>
      </c>
      <c r="J28" s="170"/>
      <c r="K28" s="137"/>
      <c r="M28" s="774"/>
      <c r="N28" s="774"/>
      <c r="O28" s="774"/>
      <c r="P28" s="774"/>
      <c r="Q28" s="774"/>
    </row>
    <row r="29" spans="1:17" ht="21.75" customHeight="1">
      <c r="A29" s="161"/>
      <c r="C29" s="140" t="s">
        <v>233</v>
      </c>
      <c r="G29" s="303"/>
      <c r="H29" s="276"/>
      <c r="J29" s="170"/>
      <c r="K29" s="137"/>
      <c r="M29" s="774"/>
      <c r="N29" s="774"/>
      <c r="O29" s="774"/>
      <c r="P29" s="774"/>
      <c r="Q29" s="774"/>
    </row>
    <row r="30" spans="1:17" s="8" customFormat="1" ht="30" customHeight="1">
      <c r="A30" s="178"/>
      <c r="C30" s="11" t="s">
        <v>316</v>
      </c>
      <c r="D30" s="126" t="s">
        <v>4</v>
      </c>
      <c r="E30" s="768" t="s">
        <v>360</v>
      </c>
      <c r="F30" s="769"/>
      <c r="G30" s="768" t="s">
        <v>6</v>
      </c>
      <c r="H30" s="769"/>
      <c r="I30" s="216"/>
      <c r="J30" s="179"/>
      <c r="K30" s="138"/>
      <c r="M30" s="774"/>
      <c r="N30" s="774"/>
      <c r="O30" s="774"/>
      <c r="P30" s="774"/>
      <c r="Q30" s="774"/>
    </row>
    <row r="31" spans="1:17" ht="25.5" customHeight="1">
      <c r="A31" s="161"/>
      <c r="C31" s="312">
        <f>'(別紙1-1)事業計画書（優先順位第１位）'!G47</f>
        <v>0</v>
      </c>
      <c r="D31" s="322"/>
      <c r="E31" s="766">
        <f>C31*2500</f>
        <v>0</v>
      </c>
      <c r="F31" s="767"/>
      <c r="G31" s="766" t="str">
        <f>IF(D31="","",MIN(D31,E31))</f>
        <v/>
      </c>
      <c r="H31" s="767"/>
      <c r="I31" s="217"/>
      <c r="J31" s="170"/>
      <c r="K31" s="137"/>
    </row>
    <row r="32" spans="1:17" ht="6" customHeight="1">
      <c r="A32" s="161"/>
      <c r="C32" s="128"/>
      <c r="D32" s="129"/>
      <c r="E32" s="127"/>
      <c r="F32" s="127"/>
      <c r="G32" s="127"/>
      <c r="H32" s="127"/>
      <c r="I32" s="127"/>
      <c r="J32" s="170"/>
      <c r="K32" s="137"/>
    </row>
    <row r="33" spans="1:11" ht="21.75" customHeight="1">
      <c r="A33" s="161"/>
      <c r="C33" s="140" t="s">
        <v>482</v>
      </c>
      <c r="J33" s="170"/>
      <c r="K33" s="137"/>
    </row>
    <row r="34" spans="1:11" ht="21.75" customHeight="1">
      <c r="A34" s="161"/>
      <c r="C34" s="140" t="s">
        <v>234</v>
      </c>
      <c r="G34" s="303"/>
      <c r="H34" s="276"/>
      <c r="J34" s="170"/>
      <c r="K34" s="137"/>
    </row>
    <row r="35" spans="1:11" s="8" customFormat="1" ht="30" customHeight="1">
      <c r="A35" s="178"/>
      <c r="C35" s="11" t="s">
        <v>316</v>
      </c>
      <c r="D35" s="126" t="s">
        <v>4</v>
      </c>
      <c r="E35" s="768" t="s">
        <v>360</v>
      </c>
      <c r="F35" s="769"/>
      <c r="G35" s="768" t="s">
        <v>6</v>
      </c>
      <c r="H35" s="769"/>
      <c r="I35" s="216"/>
      <c r="J35" s="179"/>
      <c r="K35" s="138"/>
    </row>
    <row r="36" spans="1:11" ht="25.5" customHeight="1">
      <c r="A36" s="161"/>
      <c r="C36" s="312">
        <f>'(別紙1-1)事業計画書（優先順位第１位）'!P47</f>
        <v>0</v>
      </c>
      <c r="D36" s="322"/>
      <c r="E36" s="766">
        <f>C36*4000</f>
        <v>0</v>
      </c>
      <c r="F36" s="767"/>
      <c r="G36" s="766" t="str">
        <f>IF(D36="","",MIN(D36,E36))</f>
        <v/>
      </c>
      <c r="H36" s="767"/>
      <c r="I36" s="217"/>
      <c r="J36" s="170"/>
      <c r="K36" s="137"/>
    </row>
    <row r="37" spans="1:11" ht="4.8" customHeight="1">
      <c r="A37" s="161"/>
      <c r="C37" s="269"/>
      <c r="D37" s="268"/>
      <c r="E37" s="214"/>
      <c r="F37" s="214"/>
      <c r="G37" s="214"/>
      <c r="H37" s="214"/>
      <c r="I37" s="127"/>
      <c r="J37" s="170"/>
      <c r="K37" s="137"/>
    </row>
    <row r="38" spans="1:11" ht="24" customHeight="1">
      <c r="A38" s="161"/>
      <c r="C38" s="140" t="s">
        <v>483</v>
      </c>
      <c r="J38" s="170"/>
      <c r="K38" s="137"/>
    </row>
    <row r="39" spans="1:11" ht="18.600000000000001" customHeight="1">
      <c r="A39" s="161"/>
      <c r="C39" s="140" t="s">
        <v>324</v>
      </c>
      <c r="J39" s="170"/>
      <c r="K39" s="137"/>
    </row>
    <row r="40" spans="1:11" s="8" customFormat="1" ht="30" customHeight="1">
      <c r="A40" s="178"/>
      <c r="C40" s="762" t="s">
        <v>4</v>
      </c>
      <c r="D40" s="763"/>
      <c r="E40" s="768" t="s">
        <v>5</v>
      </c>
      <c r="F40" s="769"/>
      <c r="G40" s="768" t="s">
        <v>6</v>
      </c>
      <c r="H40" s="769"/>
      <c r="I40" s="216"/>
      <c r="J40" s="179"/>
      <c r="K40" s="138"/>
    </row>
    <row r="41" spans="1:11" ht="25.5" customHeight="1">
      <c r="A41" s="161"/>
      <c r="C41" s="764"/>
      <c r="D41" s="765"/>
      <c r="E41" s="766">
        <v>300000</v>
      </c>
      <c r="F41" s="767"/>
      <c r="G41" s="766" t="str">
        <f>IF(C41="","",MIN(C41,E41))</f>
        <v/>
      </c>
      <c r="H41" s="767"/>
      <c r="I41" s="217"/>
      <c r="J41" s="170"/>
      <c r="K41" s="137"/>
    </row>
    <row r="42" spans="1:11" ht="12.6" customHeight="1">
      <c r="A42" s="161"/>
      <c r="C42" s="267"/>
      <c r="D42" s="268"/>
      <c r="E42" s="214"/>
      <c r="F42" s="214"/>
      <c r="G42" s="214"/>
      <c r="H42" s="214"/>
      <c r="I42" s="127"/>
      <c r="J42" s="170"/>
      <c r="K42" s="137"/>
    </row>
    <row r="43" spans="1:11" ht="22.2" customHeight="1">
      <c r="A43" s="161"/>
      <c r="C43" s="140" t="s">
        <v>483</v>
      </c>
      <c r="J43" s="170"/>
      <c r="K43" s="137"/>
    </row>
    <row r="44" spans="1:11" ht="21" customHeight="1">
      <c r="A44" s="161"/>
      <c r="C44" s="140" t="s">
        <v>328</v>
      </c>
      <c r="J44" s="170"/>
      <c r="K44" s="137"/>
    </row>
    <row r="45" spans="1:11" s="8" customFormat="1" ht="30" customHeight="1">
      <c r="A45" s="178"/>
      <c r="C45" s="762" t="s">
        <v>4</v>
      </c>
      <c r="D45" s="763"/>
      <c r="E45" s="768" t="s">
        <v>5</v>
      </c>
      <c r="F45" s="769"/>
      <c r="G45" s="768" t="s">
        <v>6</v>
      </c>
      <c r="H45" s="769"/>
      <c r="I45" s="216"/>
      <c r="J45" s="179"/>
      <c r="K45" s="138"/>
    </row>
    <row r="46" spans="1:11" ht="25.5" customHeight="1">
      <c r="A46" s="161"/>
      <c r="C46" s="764"/>
      <c r="D46" s="765"/>
      <c r="E46" s="766">
        <v>200000</v>
      </c>
      <c r="F46" s="767"/>
      <c r="G46" s="766" t="str">
        <f>IF(C46="","",MIN(C46,E46))</f>
        <v/>
      </c>
      <c r="H46" s="767"/>
      <c r="I46" s="217"/>
      <c r="J46" s="170"/>
      <c r="K46" s="137"/>
    </row>
    <row r="47" spans="1:11" ht="5.4" customHeight="1">
      <c r="A47" s="161"/>
      <c r="C47" s="267"/>
      <c r="D47" s="268"/>
      <c r="E47" s="214"/>
      <c r="F47" s="214"/>
      <c r="G47" s="214"/>
      <c r="H47" s="214"/>
      <c r="I47" s="127"/>
      <c r="J47" s="170"/>
      <c r="K47" s="137"/>
    </row>
    <row r="48" spans="1:11" ht="21.75" customHeight="1">
      <c r="A48" s="161"/>
      <c r="C48" s="140" t="s">
        <v>484</v>
      </c>
      <c r="J48" s="170"/>
      <c r="K48" s="137"/>
    </row>
    <row r="49" spans="1:18" ht="21.75" customHeight="1">
      <c r="A49" s="161"/>
      <c r="C49" s="140" t="s">
        <v>329</v>
      </c>
      <c r="J49" s="170"/>
      <c r="K49" s="137"/>
    </row>
    <row r="50" spans="1:18" s="8" customFormat="1" ht="30" customHeight="1">
      <c r="A50" s="178"/>
      <c r="C50" s="762" t="s">
        <v>4</v>
      </c>
      <c r="D50" s="763"/>
      <c r="E50" s="768" t="s">
        <v>5</v>
      </c>
      <c r="F50" s="769"/>
      <c r="G50" s="768" t="s">
        <v>6</v>
      </c>
      <c r="H50" s="769"/>
      <c r="I50" s="216"/>
      <c r="J50" s="179"/>
      <c r="K50" s="138"/>
    </row>
    <row r="51" spans="1:18" ht="25.5" customHeight="1">
      <c r="A51" s="161"/>
      <c r="C51" s="764"/>
      <c r="D51" s="765"/>
      <c r="E51" s="766">
        <v>100000</v>
      </c>
      <c r="F51" s="767"/>
      <c r="G51" s="766" t="str">
        <f>IF(C51="","",MIN(C51,E51))</f>
        <v/>
      </c>
      <c r="H51" s="767"/>
      <c r="I51" s="217"/>
      <c r="J51" s="170"/>
      <c r="K51" s="137"/>
    </row>
    <row r="52" spans="1:18" ht="9.6" customHeight="1">
      <c r="A52" s="161"/>
      <c r="C52" s="212"/>
      <c r="D52" s="213"/>
      <c r="E52" s="211"/>
      <c r="F52" s="214"/>
      <c r="G52" s="127"/>
      <c r="H52" s="127"/>
      <c r="I52" s="127"/>
      <c r="J52" s="170"/>
      <c r="K52" s="137"/>
    </row>
    <row r="53" spans="1:18" ht="26.25" customHeight="1">
      <c r="A53" s="161"/>
      <c r="B53" s="187" t="s">
        <v>203</v>
      </c>
      <c r="C53" s="180"/>
      <c r="D53" s="218">
        <f>_xlfn.AGGREGATE(9,6,G12,G16,G21,G26,G31,G36,G41,G46,G51)</f>
        <v>0</v>
      </c>
      <c r="E53" s="188" t="s">
        <v>170</v>
      </c>
      <c r="F53" s="127"/>
      <c r="G53" s="127"/>
      <c r="H53" s="127"/>
      <c r="I53" s="127"/>
      <c r="J53" s="170"/>
      <c r="K53" s="137"/>
      <c r="M53" s="287"/>
      <c r="O53" s="321">
        <f>C12++C16+D21+D26+D31+D36+C41+C46+C51</f>
        <v>0</v>
      </c>
    </row>
    <row r="54" spans="1:18" ht="6.75" customHeight="1">
      <c r="A54" s="182"/>
      <c r="B54" s="162"/>
      <c r="C54" s="162"/>
      <c r="D54" s="162"/>
      <c r="E54" s="162"/>
      <c r="F54" s="162"/>
      <c r="G54" s="162"/>
      <c r="H54" s="162"/>
      <c r="I54" s="162"/>
      <c r="J54" s="183"/>
      <c r="K54" s="137"/>
    </row>
    <row r="55" spans="1:18" ht="27.75" customHeight="1">
      <c r="A55" s="185" t="s">
        <v>190</v>
      </c>
      <c r="B55" s="189"/>
      <c r="J55" s="170"/>
      <c r="K55" s="137"/>
    </row>
    <row r="56" spans="1:18" ht="21.75" customHeight="1">
      <c r="A56" s="161"/>
      <c r="C56" s="140" t="s">
        <v>204</v>
      </c>
      <c r="J56" s="170"/>
      <c r="K56" s="137"/>
    </row>
    <row r="57" spans="1:18" s="8" customFormat="1" ht="30" customHeight="1">
      <c r="A57" s="178"/>
      <c r="C57" s="762" t="s">
        <v>4</v>
      </c>
      <c r="D57" s="763"/>
      <c r="E57" s="768" t="s">
        <v>361</v>
      </c>
      <c r="F57" s="769"/>
      <c r="G57" s="768" t="s">
        <v>6</v>
      </c>
      <c r="H57" s="769"/>
      <c r="I57" s="216"/>
      <c r="J57" s="179"/>
      <c r="K57" s="137"/>
    </row>
    <row r="58" spans="1:18" ht="25.5" customHeight="1">
      <c r="A58" s="161"/>
      <c r="C58" s="764"/>
      <c r="D58" s="765"/>
      <c r="E58" s="766">
        <v>400000</v>
      </c>
      <c r="F58" s="767"/>
      <c r="G58" s="766" t="str">
        <f>IF(C58="","",MIN(C58,E58))</f>
        <v/>
      </c>
      <c r="H58" s="767"/>
      <c r="I58" s="217"/>
      <c r="J58" s="170"/>
      <c r="K58" s="138"/>
    </row>
    <row r="59" spans="1:18" ht="6.75" customHeight="1">
      <c r="A59" s="161"/>
      <c r="J59" s="170"/>
      <c r="K59" s="137"/>
    </row>
    <row r="60" spans="1:18" ht="21.75" customHeight="1" thickBot="1">
      <c r="A60" s="161"/>
      <c r="C60" s="140" t="s">
        <v>207</v>
      </c>
      <c r="F60" s="307"/>
      <c r="G60" s="5"/>
      <c r="H60" s="5"/>
      <c r="J60" s="170"/>
      <c r="K60" s="137"/>
    </row>
    <row r="61" spans="1:18" s="8" customFormat="1" ht="30" customHeight="1">
      <c r="A61" s="178"/>
      <c r="C61" s="776" t="s">
        <v>235</v>
      </c>
      <c r="D61" s="305" t="s">
        <v>236</v>
      </c>
      <c r="E61" s="306" t="s">
        <v>237</v>
      </c>
      <c r="F61" s="304" t="s">
        <v>4</v>
      </c>
      <c r="G61" s="12" t="s">
        <v>5</v>
      </c>
      <c r="H61" s="12" t="s">
        <v>6</v>
      </c>
      <c r="I61" s="216"/>
      <c r="J61" s="179"/>
      <c r="K61" s="138"/>
      <c r="L61" s="775" t="s">
        <v>421</v>
      </c>
      <c r="M61" s="773" t="s">
        <v>478</v>
      </c>
      <c r="N61" s="773"/>
      <c r="O61" s="773"/>
      <c r="P61" s="773"/>
      <c r="Q61" s="773"/>
      <c r="R61" s="773"/>
    </row>
    <row r="62" spans="1:18" ht="25.5" customHeight="1" thickBot="1">
      <c r="A62" s="161"/>
      <c r="C62" s="777"/>
      <c r="D62" s="318">
        <f>'(別紙1-1(２)(イ)登録ヘルパー常勤化'!B24</f>
        <v>0</v>
      </c>
      <c r="E62" s="319">
        <f>'(別紙1-1(２)(イ)登録ヘルパー常勤化'!C24</f>
        <v>0</v>
      </c>
      <c r="F62" s="320">
        <f>'(別紙1-1(２)(イ)登録ヘルパー常勤化'!F24</f>
        <v>0</v>
      </c>
      <c r="G62" s="210">
        <f>E62*100000</f>
        <v>0</v>
      </c>
      <c r="H62" s="210">
        <f>MIN(G62,'(別紙1-1(２)(イ)登録ヘルパー常勤化'!G24)</f>
        <v>0</v>
      </c>
      <c r="I62" s="217"/>
      <c r="J62" s="170"/>
      <c r="K62" s="137"/>
      <c r="L62" s="775"/>
      <c r="M62" s="773"/>
      <c r="N62" s="773"/>
      <c r="O62" s="773"/>
      <c r="P62" s="773"/>
      <c r="Q62" s="773"/>
      <c r="R62" s="773"/>
    </row>
    <row r="63" spans="1:18" ht="6.75" customHeight="1">
      <c r="A63" s="161"/>
      <c r="J63" s="170"/>
      <c r="K63" s="137"/>
      <c r="M63" s="773"/>
      <c r="N63" s="773"/>
      <c r="O63" s="773"/>
      <c r="P63" s="773"/>
      <c r="Q63" s="773"/>
      <c r="R63" s="773"/>
    </row>
    <row r="64" spans="1:18" ht="21.75" customHeight="1">
      <c r="A64" s="161"/>
      <c r="C64" s="140" t="s">
        <v>208</v>
      </c>
      <c r="J64" s="170"/>
      <c r="M64" s="773"/>
      <c r="N64" s="773"/>
      <c r="O64" s="773"/>
      <c r="P64" s="773"/>
      <c r="Q64" s="773"/>
      <c r="R64" s="773"/>
    </row>
    <row r="65" spans="1:18" ht="21.75" customHeight="1">
      <c r="A65" s="161"/>
      <c r="C65" s="140" t="s">
        <v>317</v>
      </c>
      <c r="J65" s="170"/>
      <c r="M65" s="773"/>
      <c r="N65" s="773"/>
      <c r="O65" s="773"/>
      <c r="P65" s="773"/>
      <c r="Q65" s="773"/>
      <c r="R65" s="773"/>
    </row>
    <row r="66" spans="1:18" s="8" customFormat="1" ht="30" customHeight="1">
      <c r="A66" s="178"/>
      <c r="C66" s="762" t="s">
        <v>4</v>
      </c>
      <c r="D66" s="763"/>
      <c r="E66" s="768" t="s">
        <v>361</v>
      </c>
      <c r="F66" s="769"/>
      <c r="G66" s="768" t="s">
        <v>6</v>
      </c>
      <c r="H66" s="769"/>
      <c r="I66" s="215"/>
      <c r="J66" s="179"/>
      <c r="K66" s="138"/>
      <c r="M66" s="773"/>
      <c r="N66" s="773"/>
      <c r="O66" s="773"/>
      <c r="P66" s="773"/>
      <c r="Q66" s="773"/>
      <c r="R66" s="773"/>
    </row>
    <row r="67" spans="1:18" ht="25.5" customHeight="1">
      <c r="A67" s="161"/>
      <c r="C67" s="764"/>
      <c r="D67" s="765"/>
      <c r="E67" s="766">
        <v>2000000</v>
      </c>
      <c r="F67" s="767"/>
      <c r="G67" s="766" t="str">
        <f>IF(C67="","",MIN(C67,E67))</f>
        <v/>
      </c>
      <c r="H67" s="767"/>
      <c r="I67" s="127"/>
      <c r="J67" s="170"/>
      <c r="K67" s="137"/>
    </row>
    <row r="68" spans="1:18" ht="6.75" customHeight="1">
      <c r="A68" s="161"/>
      <c r="J68" s="170"/>
      <c r="K68" s="137"/>
    </row>
    <row r="69" spans="1:18" ht="21.75" customHeight="1">
      <c r="A69" s="161"/>
      <c r="C69" s="140" t="s">
        <v>208</v>
      </c>
      <c r="J69" s="170"/>
    </row>
    <row r="70" spans="1:18" ht="21.75" customHeight="1">
      <c r="A70" s="161"/>
      <c r="C70" s="140" t="s">
        <v>443</v>
      </c>
      <c r="J70" s="170"/>
    </row>
    <row r="71" spans="1:18" s="8" customFormat="1" ht="30" customHeight="1">
      <c r="A71" s="178"/>
      <c r="C71" s="762" t="s">
        <v>4</v>
      </c>
      <c r="D71" s="763"/>
      <c r="E71" s="768" t="s">
        <v>361</v>
      </c>
      <c r="F71" s="769"/>
      <c r="G71" s="768" t="s">
        <v>6</v>
      </c>
      <c r="H71" s="769"/>
      <c r="I71" s="215"/>
      <c r="J71" s="179"/>
      <c r="K71" s="138"/>
    </row>
    <row r="72" spans="1:18" ht="25.5" customHeight="1">
      <c r="A72" s="161"/>
      <c r="C72" s="764"/>
      <c r="D72" s="765"/>
      <c r="E72" s="766">
        <v>1500000</v>
      </c>
      <c r="F72" s="767"/>
      <c r="G72" s="766" t="str">
        <f>IF(C72="","",MIN(C72,E72))</f>
        <v/>
      </c>
      <c r="H72" s="767"/>
      <c r="I72" s="127"/>
      <c r="J72" s="170"/>
      <c r="K72" s="137"/>
    </row>
    <row r="73" spans="1:18" ht="6.75" customHeight="1">
      <c r="A73" s="161"/>
      <c r="J73" s="170"/>
      <c r="K73" s="137"/>
    </row>
    <row r="74" spans="1:18" ht="21.75" customHeight="1">
      <c r="A74" s="161"/>
      <c r="C74" s="140" t="s">
        <v>209</v>
      </c>
      <c r="J74" s="170"/>
      <c r="K74" s="137"/>
    </row>
    <row r="75" spans="1:18" s="8" customFormat="1" ht="30" customHeight="1">
      <c r="A75" s="178"/>
      <c r="C75" s="762" t="s">
        <v>362</v>
      </c>
      <c r="D75" s="763"/>
      <c r="E75" s="768" t="s">
        <v>361</v>
      </c>
      <c r="F75" s="769"/>
      <c r="G75" s="768" t="s">
        <v>6</v>
      </c>
      <c r="H75" s="769"/>
      <c r="I75" s="216"/>
      <c r="J75" s="179"/>
      <c r="K75" s="138"/>
    </row>
    <row r="76" spans="1:18" ht="25.5" customHeight="1">
      <c r="A76" s="161"/>
      <c r="C76" s="764"/>
      <c r="D76" s="765"/>
      <c r="E76" s="766">
        <v>300000</v>
      </c>
      <c r="F76" s="767"/>
      <c r="G76" s="766" t="str">
        <f>IF(C76="","",MIN(C76,E76))</f>
        <v/>
      </c>
      <c r="H76" s="767"/>
      <c r="I76" s="217"/>
      <c r="J76" s="170"/>
      <c r="K76" s="137"/>
    </row>
    <row r="77" spans="1:18" ht="6.75" customHeight="1">
      <c r="A77" s="161"/>
      <c r="C77" s="128"/>
      <c r="D77" s="129"/>
      <c r="E77" s="127"/>
      <c r="F77" s="127"/>
      <c r="G77" s="127"/>
      <c r="H77" s="127"/>
      <c r="I77" s="127"/>
      <c r="J77" s="170"/>
      <c r="K77" s="137"/>
    </row>
    <row r="78" spans="1:18" ht="21.75" customHeight="1">
      <c r="A78" s="161"/>
      <c r="C78" s="140" t="s">
        <v>323</v>
      </c>
      <c r="J78" s="170"/>
      <c r="K78" s="137"/>
    </row>
    <row r="79" spans="1:18" ht="21.75" customHeight="1">
      <c r="A79" s="161"/>
      <c r="C79" s="140" t="s">
        <v>416</v>
      </c>
      <c r="J79" s="170"/>
      <c r="K79" s="137"/>
    </row>
    <row r="80" spans="1:18" s="8" customFormat="1" ht="30" customHeight="1">
      <c r="A80" s="178"/>
      <c r="C80" s="762" t="s">
        <v>363</v>
      </c>
      <c r="D80" s="763"/>
      <c r="E80" s="768" t="s">
        <v>364</v>
      </c>
      <c r="F80" s="769"/>
      <c r="G80" s="768" t="s">
        <v>6</v>
      </c>
      <c r="H80" s="769"/>
      <c r="I80" s="216"/>
      <c r="J80" s="179"/>
      <c r="K80" s="138"/>
    </row>
    <row r="81" spans="1:15" ht="25.5" customHeight="1">
      <c r="A81" s="161"/>
      <c r="C81" s="764"/>
      <c r="D81" s="765"/>
      <c r="E81" s="766">
        <v>100000</v>
      </c>
      <c r="F81" s="767"/>
      <c r="G81" s="766" t="str">
        <f>IF(C81="","",MIN(C81,E81))</f>
        <v/>
      </c>
      <c r="H81" s="767"/>
      <c r="I81" s="217"/>
      <c r="J81" s="170"/>
      <c r="K81" s="137"/>
    </row>
    <row r="82" spans="1:15" ht="9" customHeight="1">
      <c r="A82" s="161"/>
      <c r="C82" s="267"/>
      <c r="D82" s="268"/>
      <c r="E82" s="214"/>
      <c r="F82" s="214"/>
      <c r="G82" s="270"/>
      <c r="H82" s="270"/>
      <c r="I82" s="127"/>
      <c r="J82" s="170"/>
      <c r="K82" s="137"/>
    </row>
    <row r="83" spans="1:15" ht="21.75" customHeight="1">
      <c r="A83" s="161"/>
      <c r="C83" s="140" t="s">
        <v>323</v>
      </c>
      <c r="J83" s="170"/>
      <c r="K83" s="137"/>
    </row>
    <row r="84" spans="1:15" ht="21.75" customHeight="1">
      <c r="A84" s="161"/>
      <c r="C84" s="311" t="s">
        <v>463</v>
      </c>
      <c r="J84" s="170"/>
      <c r="K84" s="137"/>
    </row>
    <row r="85" spans="1:15" s="8" customFormat="1" ht="30" customHeight="1">
      <c r="A85" s="178"/>
      <c r="C85" s="762" t="s">
        <v>363</v>
      </c>
      <c r="D85" s="763"/>
      <c r="E85" s="768" t="s">
        <v>364</v>
      </c>
      <c r="F85" s="769"/>
      <c r="G85" s="768" t="s">
        <v>6</v>
      </c>
      <c r="H85" s="769"/>
      <c r="I85" s="216"/>
      <c r="J85" s="179"/>
      <c r="K85" s="138"/>
    </row>
    <row r="86" spans="1:15" ht="25.5" customHeight="1">
      <c r="A86" s="161"/>
      <c r="C86" s="764"/>
      <c r="D86" s="765"/>
      <c r="E86" s="766">
        <v>30000</v>
      </c>
      <c r="F86" s="767"/>
      <c r="G86" s="766" t="str">
        <f>IF(C86="","",MIN(C86,E86))</f>
        <v/>
      </c>
      <c r="H86" s="767"/>
      <c r="I86" s="217"/>
      <c r="J86" s="170"/>
      <c r="K86" s="137"/>
    </row>
    <row r="87" spans="1:15" ht="3" customHeight="1">
      <c r="A87" s="161"/>
      <c r="C87" s="267"/>
      <c r="D87" s="268"/>
      <c r="E87" s="214"/>
      <c r="F87" s="214"/>
      <c r="G87" s="270"/>
      <c r="H87" s="270"/>
      <c r="I87" s="127"/>
      <c r="J87" s="170"/>
      <c r="K87" s="137"/>
    </row>
    <row r="88" spans="1:15" ht="26.25" customHeight="1">
      <c r="A88" s="161"/>
      <c r="B88" s="187" t="s">
        <v>202</v>
      </c>
      <c r="C88" s="180"/>
      <c r="D88" s="274">
        <f>_xlfn.AGGREGATE(9,6,G58,H62,G67,G72,G76,G81,G86)</f>
        <v>0</v>
      </c>
      <c r="E88" s="188" t="s">
        <v>170</v>
      </c>
      <c r="H88" s="137"/>
      <c r="I88" s="137"/>
      <c r="J88" s="170"/>
      <c r="O88" s="321">
        <f>C58+F62+C67+C72+C76+C81+C86</f>
        <v>0</v>
      </c>
    </row>
    <row r="89" spans="1:15" ht="6" customHeight="1">
      <c r="A89" s="173"/>
      <c r="B89" s="191"/>
      <c r="C89" s="180"/>
      <c r="D89" s="273"/>
      <c r="E89" s="186"/>
      <c r="F89" s="180"/>
      <c r="G89" s="180"/>
      <c r="H89" s="192"/>
      <c r="I89" s="192"/>
      <c r="J89" s="181"/>
    </row>
    <row r="90" spans="1:15" ht="9.75" customHeight="1">
      <c r="B90" s="5"/>
      <c r="D90" s="150"/>
      <c r="E90" s="190"/>
      <c r="H90" s="137"/>
      <c r="I90" s="137"/>
    </row>
    <row r="91" spans="1:15" ht="39" customHeight="1">
      <c r="B91" s="193" t="s">
        <v>318</v>
      </c>
      <c r="C91" s="180"/>
      <c r="D91" s="275">
        <f>_xlfn.AGGREGATE(9,6,D53,D88)</f>
        <v>0</v>
      </c>
      <c r="E91" s="159" t="s">
        <v>170</v>
      </c>
    </row>
    <row r="92" spans="1:15" ht="17.25" customHeight="1"/>
    <row r="93" spans="1:15" ht="17.25" customHeight="1"/>
  </sheetData>
  <sheetProtection algorithmName="SHA-512" hashValue="SK0+gXltYNJqufEVO2QMWGTNgzNVGz0sYK7ddobUuxDuJDlXzPWDWzk2kDlr8gF8AcRr7L4tVhLnxnZTnsbY0Q==" saltValue="Lc0XSxULYBxHozBWj4L00w==" spinCount="100000" sheet="1" objects="1" scenarios="1"/>
  <mergeCells count="89">
    <mergeCell ref="M61:R66"/>
    <mergeCell ref="M26:Q30"/>
    <mergeCell ref="L61:L62"/>
    <mergeCell ref="C61:C62"/>
    <mergeCell ref="C85:D85"/>
    <mergeCell ref="E85:F85"/>
    <mergeCell ref="G85:H85"/>
    <mergeCell ref="C66:D66"/>
    <mergeCell ref="C67:D67"/>
    <mergeCell ref="E66:F66"/>
    <mergeCell ref="E26:F26"/>
    <mergeCell ref="G26:H26"/>
    <mergeCell ref="E35:F35"/>
    <mergeCell ref="G35:H35"/>
    <mergeCell ref="E36:F36"/>
    <mergeCell ref="G36:H36"/>
    <mergeCell ref="E86:F86"/>
    <mergeCell ref="G86:H86"/>
    <mergeCell ref="C86:D86"/>
    <mergeCell ref="C80:D80"/>
    <mergeCell ref="E80:F80"/>
    <mergeCell ref="G80:H80"/>
    <mergeCell ref="E81:F81"/>
    <mergeCell ref="G81:H81"/>
    <mergeCell ref="C81:D81"/>
    <mergeCell ref="A2:K2"/>
    <mergeCell ref="G1:K1"/>
    <mergeCell ref="C11:D11"/>
    <mergeCell ref="C12:D12"/>
    <mergeCell ref="E12:F12"/>
    <mergeCell ref="E11:F11"/>
    <mergeCell ref="G11:H11"/>
    <mergeCell ref="G12:H12"/>
    <mergeCell ref="C15:D15"/>
    <mergeCell ref="C16:D16"/>
    <mergeCell ref="E15:F15"/>
    <mergeCell ref="E16:F16"/>
    <mergeCell ref="G15:H15"/>
    <mergeCell ref="G16:H16"/>
    <mergeCell ref="E21:F21"/>
    <mergeCell ref="E20:F20"/>
    <mergeCell ref="G20:H20"/>
    <mergeCell ref="G21:H21"/>
    <mergeCell ref="F4:H4"/>
    <mergeCell ref="E25:F25"/>
    <mergeCell ref="G25:H25"/>
    <mergeCell ref="E30:F30"/>
    <mergeCell ref="G30:H30"/>
    <mergeCell ref="E31:F31"/>
    <mergeCell ref="G31:H31"/>
    <mergeCell ref="C40:D40"/>
    <mergeCell ref="C41:D41"/>
    <mergeCell ref="E41:F41"/>
    <mergeCell ref="E40:F40"/>
    <mergeCell ref="G40:H40"/>
    <mergeCell ref="G41:H41"/>
    <mergeCell ref="C45:D45"/>
    <mergeCell ref="C46:D46"/>
    <mergeCell ref="E46:F46"/>
    <mergeCell ref="E45:F45"/>
    <mergeCell ref="G45:H45"/>
    <mergeCell ref="G46:H46"/>
    <mergeCell ref="C50:D50"/>
    <mergeCell ref="C51:D51"/>
    <mergeCell ref="E50:F50"/>
    <mergeCell ref="E51:F51"/>
    <mergeCell ref="G50:H50"/>
    <mergeCell ref="G51:H51"/>
    <mergeCell ref="C57:D57"/>
    <mergeCell ref="E57:F57"/>
    <mergeCell ref="C58:D58"/>
    <mergeCell ref="E58:F58"/>
    <mergeCell ref="G57:H57"/>
    <mergeCell ref="G58:H58"/>
    <mergeCell ref="E67:F67"/>
    <mergeCell ref="G66:H66"/>
    <mergeCell ref="G67:H67"/>
    <mergeCell ref="C71:D71"/>
    <mergeCell ref="C72:D72"/>
    <mergeCell ref="E71:F71"/>
    <mergeCell ref="E72:F72"/>
    <mergeCell ref="G71:H71"/>
    <mergeCell ref="G72:H72"/>
    <mergeCell ref="C75:D75"/>
    <mergeCell ref="C76:D76"/>
    <mergeCell ref="E76:F76"/>
    <mergeCell ref="E75:F75"/>
    <mergeCell ref="G75:H75"/>
    <mergeCell ref="G76:H76"/>
  </mergeCells>
  <phoneticPr fontId="2"/>
  <pageMargins left="0.25" right="0.25" top="0.75" bottom="0.75" header="0.3" footer="0.3"/>
  <pageSetup paperSize="9" scale="65" orientation="portrait" r:id="rId1"/>
  <rowBreaks count="1" manualBreakCount="1">
    <brk id="54" max="1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B2B8-4BAD-484A-B8B2-D103CD0AC256}">
  <sheetPr codeName="Sheet12">
    <pageSetUpPr fitToPage="1"/>
  </sheetPr>
  <dimension ref="A1:AH93"/>
  <sheetViews>
    <sheetView view="pageBreakPreview" zoomScaleNormal="100" zoomScaleSheetLayoutView="100" workbookViewId="0">
      <selection activeCell="G12" sqref="G12:T12"/>
    </sheetView>
  </sheetViews>
  <sheetFormatPr defaultRowHeight="18"/>
  <cols>
    <col min="1" max="1" width="2.8984375" customWidth="1"/>
    <col min="2" max="2" width="1.09765625" customWidth="1"/>
    <col min="3" max="4" width="4.5" style="336" customWidth="1"/>
    <col min="5" max="5" width="9.09765625" customWidth="1"/>
    <col min="6" max="6" width="4.59765625" customWidth="1"/>
    <col min="7" max="7" width="5.19921875" customWidth="1"/>
    <col min="8" max="8" width="2.69921875" customWidth="1"/>
    <col min="9" max="9" width="5.19921875" customWidth="1"/>
    <col min="10" max="10" width="2.69921875" customWidth="1"/>
    <col min="11" max="11" width="5.19921875" customWidth="1"/>
    <col min="12" max="12" width="2.69921875" customWidth="1"/>
    <col min="13" max="13" width="4.09765625" style="336" customWidth="1"/>
    <col min="14" max="14" width="4.59765625" customWidth="1"/>
    <col min="15" max="15" width="5.19921875" customWidth="1"/>
    <col min="16" max="16" width="2.69921875" customWidth="1"/>
    <col min="17" max="17" width="5.19921875" customWidth="1"/>
    <col min="18" max="18" width="2.69921875" customWidth="1"/>
    <col min="19" max="19" width="5.19921875" customWidth="1"/>
    <col min="20" max="20" width="2.69921875" customWidth="1"/>
    <col min="21" max="21" width="1.3984375" customWidth="1"/>
    <col min="22" max="22" width="2.19921875" customWidth="1"/>
  </cols>
  <sheetData>
    <row r="1" spans="1:22">
      <c r="A1" s="658" t="s">
        <v>348</v>
      </c>
      <c r="B1" s="658"/>
      <c r="C1" s="658"/>
      <c r="D1" s="658"/>
      <c r="E1" s="335"/>
      <c r="F1" s="335"/>
      <c r="G1" s="335"/>
      <c r="Q1" s="657" t="s">
        <v>354</v>
      </c>
      <c r="R1" s="657"/>
      <c r="S1" s="657"/>
      <c r="T1" s="657"/>
      <c r="U1" s="657"/>
      <c r="V1" s="657"/>
    </row>
    <row r="2" spans="1:22" ht="22.2">
      <c r="A2" s="337" t="s">
        <v>311</v>
      </c>
      <c r="B2" s="337"/>
      <c r="C2" s="337"/>
      <c r="D2" s="337"/>
      <c r="E2" s="337"/>
      <c r="F2" s="337"/>
      <c r="G2" s="338"/>
      <c r="H2" s="338"/>
      <c r="I2" s="338"/>
      <c r="J2" s="338"/>
      <c r="K2" s="338"/>
      <c r="L2" s="338"/>
      <c r="M2" s="338"/>
      <c r="N2" s="338"/>
      <c r="O2" s="338"/>
      <c r="P2" s="338"/>
      <c r="Q2" s="338"/>
      <c r="R2" s="338"/>
      <c r="S2" s="338"/>
      <c r="T2" s="338"/>
      <c r="U2" s="338"/>
    </row>
    <row r="3" spans="1:22" ht="9" customHeight="1">
      <c r="C3" s="339"/>
      <c r="D3" s="339"/>
      <c r="G3" s="340"/>
      <c r="H3" s="341"/>
      <c r="I3" s="342"/>
      <c r="J3" s="342"/>
      <c r="K3" s="342"/>
      <c r="L3" s="342"/>
    </row>
    <row r="4" spans="1:22" ht="24" customHeight="1">
      <c r="C4" s="339"/>
      <c r="D4" s="339"/>
      <c r="G4" s="340"/>
      <c r="H4" s="341"/>
      <c r="I4" s="659" t="s">
        <v>179</v>
      </c>
      <c r="J4" s="659"/>
      <c r="K4" s="659"/>
      <c r="L4" s="659"/>
      <c r="M4" s="659"/>
      <c r="N4" s="661" t="str">
        <f>別紙様式１!C19</f>
        <v>訪問介護事業所</v>
      </c>
      <c r="O4" s="661"/>
      <c r="P4" s="661"/>
      <c r="Q4" s="661"/>
      <c r="R4" s="661"/>
      <c r="S4" s="661"/>
      <c r="T4" s="661"/>
    </row>
    <row r="5" spans="1:22" ht="24" customHeight="1">
      <c r="C5" s="339"/>
      <c r="D5" s="339"/>
      <c r="G5" s="340"/>
      <c r="H5" s="341"/>
      <c r="I5" s="660" t="s">
        <v>177</v>
      </c>
      <c r="J5" s="660"/>
      <c r="K5" s="660"/>
      <c r="L5" s="660"/>
      <c r="M5" s="660"/>
      <c r="N5" s="661">
        <f>別紙様式１!F20</f>
        <v>0</v>
      </c>
      <c r="O5" s="661"/>
      <c r="P5" s="661"/>
      <c r="Q5" s="661"/>
      <c r="R5" s="661"/>
      <c r="S5" s="661"/>
      <c r="T5" s="661"/>
    </row>
    <row r="6" spans="1:22" ht="24" customHeight="1">
      <c r="C6" s="339"/>
      <c r="D6" s="339"/>
      <c r="G6" s="340"/>
      <c r="H6" s="341"/>
      <c r="I6" s="662" t="s">
        <v>200</v>
      </c>
      <c r="J6" s="662"/>
      <c r="K6" s="662"/>
      <c r="L6" s="662"/>
      <c r="M6" s="662"/>
      <c r="N6" s="663">
        <f>別紙様式１!F18</f>
        <v>0</v>
      </c>
      <c r="O6" s="663"/>
      <c r="P6" s="663"/>
      <c r="Q6" s="663"/>
      <c r="R6" s="663"/>
      <c r="S6" s="663"/>
      <c r="T6" s="663"/>
      <c r="U6" s="343"/>
    </row>
    <row r="7" spans="1:22" ht="6" customHeight="1">
      <c r="H7" s="341"/>
      <c r="I7" s="342"/>
      <c r="V7" s="343"/>
    </row>
    <row r="8" spans="1:22" ht="23.25" customHeight="1">
      <c r="B8" s="344"/>
      <c r="C8" s="345" t="s">
        <v>194</v>
      </c>
      <c r="D8" s="345"/>
      <c r="E8" s="346"/>
      <c r="F8" s="346"/>
      <c r="G8" s="347"/>
      <c r="H8" s="346"/>
      <c r="I8" s="346"/>
      <c r="J8" s="346"/>
      <c r="K8" s="346"/>
      <c r="L8" s="346"/>
      <c r="M8" s="348"/>
      <c r="N8" s="346"/>
      <c r="O8" s="346"/>
      <c r="P8" s="346"/>
      <c r="Q8" s="346"/>
      <c r="R8" s="346"/>
      <c r="S8" s="346"/>
      <c r="T8" s="346"/>
      <c r="U8" s="349"/>
    </row>
    <row r="9" spans="1:22" ht="6.75" customHeight="1">
      <c r="B9" s="350"/>
      <c r="C9" s="351"/>
      <c r="D9" s="351"/>
      <c r="G9" s="153"/>
      <c r="U9" s="352"/>
    </row>
    <row r="10" spans="1:22" s="343" customFormat="1" ht="27" customHeight="1">
      <c r="B10" s="353"/>
      <c r="C10" s="354" t="s">
        <v>359</v>
      </c>
      <c r="D10" s="355"/>
      <c r="E10" s="356"/>
      <c r="F10" s="355"/>
      <c r="G10" s="355"/>
      <c r="H10" s="356"/>
      <c r="I10" s="356"/>
      <c r="J10" s="356"/>
      <c r="K10" s="356"/>
      <c r="L10" s="356"/>
      <c r="M10" s="357"/>
      <c r="N10" s="356"/>
      <c r="O10" s="356"/>
      <c r="P10" s="356"/>
      <c r="Q10" s="356"/>
      <c r="R10" s="356"/>
      <c r="S10" s="356"/>
      <c r="T10" s="356"/>
      <c r="U10" s="358"/>
    </row>
    <row r="11" spans="1:22" s="343" customFormat="1" ht="27" customHeight="1">
      <c r="B11" s="359"/>
      <c r="C11" s="360"/>
      <c r="D11" s="140" t="s">
        <v>446</v>
      </c>
      <c r="F11" s="140"/>
      <c r="G11" s="140"/>
      <c r="M11" s="361"/>
      <c r="Q11" s="289"/>
      <c r="U11" s="362"/>
    </row>
    <row r="12" spans="1:22" ht="28.8" customHeight="1">
      <c r="B12" s="350"/>
      <c r="C12" s="135"/>
      <c r="D12" s="706" t="s">
        <v>370</v>
      </c>
      <c r="E12" s="706"/>
      <c r="F12" s="706"/>
      <c r="G12" s="707"/>
      <c r="H12" s="708"/>
      <c r="I12" s="708"/>
      <c r="J12" s="708"/>
      <c r="K12" s="708"/>
      <c r="L12" s="708"/>
      <c r="M12" s="708"/>
      <c r="N12" s="708"/>
      <c r="O12" s="708"/>
      <c r="P12" s="708"/>
      <c r="Q12" s="708"/>
      <c r="R12" s="708"/>
      <c r="S12" s="708"/>
      <c r="T12" s="709"/>
      <c r="U12" s="352"/>
    </row>
    <row r="13" spans="1:22" ht="37.799999999999997" customHeight="1">
      <c r="B13" s="350"/>
      <c r="C13" s="135"/>
      <c r="D13" s="710" t="s">
        <v>404</v>
      </c>
      <c r="E13" s="711"/>
      <c r="F13" s="711"/>
      <c r="G13" s="711"/>
      <c r="H13" s="711"/>
      <c r="I13" s="711"/>
      <c r="J13" s="711"/>
      <c r="K13" s="711"/>
      <c r="L13" s="711"/>
      <c r="M13" s="711"/>
      <c r="N13" s="711"/>
      <c r="O13" s="711"/>
      <c r="P13" s="711"/>
      <c r="Q13" s="711"/>
      <c r="R13" s="711"/>
      <c r="S13" s="711"/>
      <c r="T13" s="712"/>
      <c r="U13" s="352"/>
    </row>
    <row r="14" spans="1:22" ht="156" customHeight="1">
      <c r="B14" s="350"/>
      <c r="C14" s="135"/>
      <c r="D14" s="713"/>
      <c r="E14" s="714"/>
      <c r="F14" s="714"/>
      <c r="G14" s="714"/>
      <c r="H14" s="714"/>
      <c r="I14" s="714"/>
      <c r="J14" s="714"/>
      <c r="K14" s="714"/>
      <c r="L14" s="714"/>
      <c r="M14" s="714"/>
      <c r="N14" s="714"/>
      <c r="O14" s="714"/>
      <c r="P14" s="714"/>
      <c r="Q14" s="714"/>
      <c r="R14" s="714"/>
      <c r="S14" s="714"/>
      <c r="T14" s="715"/>
      <c r="U14" s="352"/>
    </row>
    <row r="15" spans="1:22" ht="6" customHeight="1">
      <c r="B15" s="363"/>
      <c r="C15" s="364"/>
      <c r="D15" s="364"/>
      <c r="E15" s="180"/>
      <c r="F15" s="180"/>
      <c r="G15" s="180"/>
      <c r="H15" s="365"/>
      <c r="I15" s="365"/>
      <c r="J15" s="365"/>
      <c r="K15" s="365"/>
      <c r="L15" s="365"/>
      <c r="M15" s="366"/>
      <c r="N15" s="365"/>
      <c r="O15" s="365"/>
      <c r="P15" s="365"/>
      <c r="Q15" s="365"/>
      <c r="R15" s="365"/>
      <c r="S15" s="365"/>
      <c r="T15" s="365"/>
      <c r="U15" s="367"/>
    </row>
    <row r="16" spans="1:22" s="343" customFormat="1" ht="27" customHeight="1">
      <c r="B16" s="353"/>
      <c r="C16" s="354" t="s">
        <v>371</v>
      </c>
      <c r="D16" s="355"/>
      <c r="E16" s="356"/>
      <c r="F16" s="368"/>
      <c r="G16" s="369"/>
      <c r="H16" s="356"/>
      <c r="I16" s="356"/>
      <c r="J16" s="356"/>
      <c r="K16" s="356"/>
      <c r="L16" s="356"/>
      <c r="M16" s="357"/>
      <c r="N16" s="356"/>
      <c r="O16" s="356"/>
      <c r="P16" s="356"/>
      <c r="Q16" s="356"/>
      <c r="R16" s="356"/>
      <c r="S16" s="356"/>
      <c r="T16" s="356"/>
      <c r="U16" s="358"/>
    </row>
    <row r="17" spans="2:24" ht="18.75" customHeight="1">
      <c r="B17" s="350"/>
      <c r="C17" s="370"/>
      <c r="D17" s="1" t="s">
        <v>210</v>
      </c>
      <c r="F17" s="135"/>
      <c r="G17" s="1"/>
      <c r="H17" s="361"/>
      <c r="J17" s="135"/>
      <c r="L17" s="361"/>
      <c r="N17" s="135"/>
      <c r="O17" s="1"/>
      <c r="P17" s="361"/>
      <c r="R17" s="135"/>
      <c r="T17" s="361"/>
      <c r="U17" s="352"/>
    </row>
    <row r="18" spans="2:24" ht="28.8" customHeight="1">
      <c r="B18" s="350"/>
      <c r="C18" s="135"/>
      <c r="D18" s="706" t="s">
        <v>370</v>
      </c>
      <c r="E18" s="706"/>
      <c r="F18" s="706"/>
      <c r="G18" s="707"/>
      <c r="H18" s="708"/>
      <c r="I18" s="708"/>
      <c r="J18" s="708"/>
      <c r="K18" s="708"/>
      <c r="L18" s="708"/>
      <c r="M18" s="708"/>
      <c r="N18" s="708"/>
      <c r="O18" s="708"/>
      <c r="P18" s="708"/>
      <c r="Q18" s="708"/>
      <c r="R18" s="708"/>
      <c r="S18" s="708"/>
      <c r="T18" s="709"/>
      <c r="U18" s="352"/>
    </row>
    <row r="19" spans="2:24" ht="50.4" customHeight="1">
      <c r="B19" s="350"/>
      <c r="C19" s="135"/>
      <c r="D19" s="710" t="s">
        <v>436</v>
      </c>
      <c r="E19" s="711"/>
      <c r="F19" s="711"/>
      <c r="G19" s="711"/>
      <c r="H19" s="711"/>
      <c r="I19" s="711"/>
      <c r="J19" s="711"/>
      <c r="K19" s="711"/>
      <c r="L19" s="711"/>
      <c r="M19" s="711"/>
      <c r="N19" s="711"/>
      <c r="O19" s="711"/>
      <c r="P19" s="711"/>
      <c r="Q19" s="711"/>
      <c r="R19" s="711"/>
      <c r="S19" s="711"/>
      <c r="T19" s="712"/>
      <c r="U19" s="352"/>
    </row>
    <row r="20" spans="2:24" ht="156" customHeight="1">
      <c r="B20" s="350"/>
      <c r="C20" s="135"/>
      <c r="D20" s="713"/>
      <c r="E20" s="714"/>
      <c r="F20" s="714"/>
      <c r="G20" s="714"/>
      <c r="H20" s="714"/>
      <c r="I20" s="714"/>
      <c r="J20" s="714"/>
      <c r="K20" s="714"/>
      <c r="L20" s="714"/>
      <c r="M20" s="714"/>
      <c r="N20" s="714"/>
      <c r="O20" s="714"/>
      <c r="P20" s="714"/>
      <c r="Q20" s="714"/>
      <c r="R20" s="714"/>
      <c r="S20" s="714"/>
      <c r="T20" s="715"/>
      <c r="U20" s="352"/>
    </row>
    <row r="21" spans="2:24" ht="6" customHeight="1">
      <c r="B21" s="363"/>
      <c r="C21" s="191"/>
      <c r="D21" s="191"/>
      <c r="E21" s="159"/>
      <c r="F21" s="371"/>
      <c r="G21" s="211"/>
      <c r="H21" s="365"/>
      <c r="I21" s="365"/>
      <c r="J21" s="365"/>
      <c r="K21" s="365"/>
      <c r="L21" s="365"/>
      <c r="M21" s="366"/>
      <c r="N21" s="365"/>
      <c r="O21" s="365"/>
      <c r="P21" s="365"/>
      <c r="Q21" s="365"/>
      <c r="R21" s="365"/>
      <c r="S21" s="365"/>
      <c r="T21" s="365"/>
      <c r="U21" s="367"/>
    </row>
    <row r="22" spans="2:24" s="343" customFormat="1" ht="27" customHeight="1">
      <c r="B22" s="359"/>
      <c r="C22" s="360" t="s">
        <v>440</v>
      </c>
      <c r="D22" s="140"/>
      <c r="F22" s="140"/>
      <c r="G22" s="140"/>
      <c r="M22" s="361"/>
      <c r="U22" s="362"/>
    </row>
    <row r="23" spans="2:24" s="343" customFormat="1" ht="27" customHeight="1">
      <c r="B23" s="359"/>
      <c r="C23" s="360"/>
      <c r="D23" s="716" t="s">
        <v>382</v>
      </c>
      <c r="E23" s="716"/>
      <c r="F23" s="716"/>
      <c r="G23" s="716"/>
      <c r="H23" s="716"/>
      <c r="I23" s="716"/>
      <c r="J23" s="716"/>
      <c r="K23" s="716"/>
      <c r="L23" s="716"/>
      <c r="M23" s="716"/>
      <c r="N23" s="716"/>
      <c r="O23" s="716"/>
      <c r="P23" s="716"/>
      <c r="Q23" s="716"/>
      <c r="R23" s="716"/>
      <c r="S23" s="716"/>
      <c r="T23" s="716"/>
      <c r="U23" s="362"/>
    </row>
    <row r="24" spans="2:24" ht="18.75" customHeight="1">
      <c r="B24" s="350"/>
      <c r="C24" s="370"/>
      <c r="D24" s="1" t="s">
        <v>210</v>
      </c>
      <c r="F24" s="135"/>
      <c r="G24" s="1"/>
      <c r="H24" s="361"/>
      <c r="J24" s="135"/>
      <c r="L24" s="361"/>
      <c r="N24" s="135"/>
      <c r="O24" s="1"/>
      <c r="P24" s="361"/>
      <c r="R24" s="135"/>
      <c r="T24" s="361"/>
      <c r="U24" s="352"/>
    </row>
    <row r="25" spans="2:24" ht="28.8" customHeight="1">
      <c r="B25" s="350"/>
      <c r="C25" s="135"/>
      <c r="D25" s="706" t="s">
        <v>370</v>
      </c>
      <c r="E25" s="706"/>
      <c r="F25" s="706"/>
      <c r="G25" s="707"/>
      <c r="H25" s="708"/>
      <c r="I25" s="708"/>
      <c r="J25" s="708"/>
      <c r="K25" s="708"/>
      <c r="L25" s="708"/>
      <c r="M25" s="708"/>
      <c r="N25" s="708"/>
      <c r="O25" s="708"/>
      <c r="P25" s="708"/>
      <c r="Q25" s="708"/>
      <c r="R25" s="708"/>
      <c r="S25" s="708"/>
      <c r="T25" s="709"/>
      <c r="U25" s="352"/>
    </row>
    <row r="26" spans="2:24" ht="28.8" customHeight="1">
      <c r="B26" s="350"/>
      <c r="C26" s="135"/>
      <c r="D26" s="742" t="s">
        <v>380</v>
      </c>
      <c r="E26" s="743"/>
      <c r="F26" s="743"/>
      <c r="G26" s="743"/>
      <c r="H26" s="743"/>
      <c r="I26" s="743"/>
      <c r="J26" s="707"/>
      <c r="K26" s="708"/>
      <c r="L26" s="708"/>
      <c r="M26" s="708"/>
      <c r="N26" s="708"/>
      <c r="O26" s="708"/>
      <c r="P26" s="708"/>
      <c r="Q26" s="708"/>
      <c r="R26" s="708"/>
      <c r="S26" s="708"/>
      <c r="T26" s="709"/>
      <c r="U26" s="352"/>
    </row>
    <row r="27" spans="2:24" ht="28.8" customHeight="1">
      <c r="B27" s="350"/>
      <c r="C27" s="135"/>
      <c r="D27" s="742" t="s">
        <v>381</v>
      </c>
      <c r="E27" s="743"/>
      <c r="F27" s="744"/>
      <c r="G27" s="745">
        <f>G38+P38+G47+P47</f>
        <v>0</v>
      </c>
      <c r="H27" s="739"/>
      <c r="I27" s="739"/>
      <c r="J27" s="739"/>
      <c r="K27" s="739"/>
      <c r="L27" s="739"/>
      <c r="M27" s="739"/>
      <c r="N27" s="739"/>
      <c r="O27" s="739"/>
      <c r="P27" s="739"/>
      <c r="Q27" s="739"/>
      <c r="R27" s="739"/>
      <c r="S27" s="739"/>
      <c r="T27" s="740"/>
      <c r="U27" s="352"/>
      <c r="W27" s="372" t="s">
        <v>421</v>
      </c>
      <c r="X27" s="373" t="s">
        <v>422</v>
      </c>
    </row>
    <row r="28" spans="2:24" ht="52.2" customHeight="1">
      <c r="B28" s="350"/>
      <c r="C28" s="135"/>
      <c r="D28" s="710" t="s">
        <v>438</v>
      </c>
      <c r="E28" s="711"/>
      <c r="F28" s="711"/>
      <c r="G28" s="711"/>
      <c r="H28" s="711"/>
      <c r="I28" s="711"/>
      <c r="J28" s="711"/>
      <c r="K28" s="711"/>
      <c r="L28" s="711"/>
      <c r="M28" s="711"/>
      <c r="N28" s="711"/>
      <c r="O28" s="711"/>
      <c r="P28" s="711"/>
      <c r="Q28" s="711"/>
      <c r="R28" s="711"/>
      <c r="S28" s="711"/>
      <c r="T28" s="712"/>
      <c r="U28" s="352"/>
    </row>
    <row r="29" spans="2:24" ht="156" customHeight="1">
      <c r="B29" s="350"/>
      <c r="C29" s="135"/>
      <c r="D29" s="713"/>
      <c r="E29" s="714"/>
      <c r="F29" s="714"/>
      <c r="G29" s="714"/>
      <c r="H29" s="714"/>
      <c r="I29" s="714"/>
      <c r="J29" s="714"/>
      <c r="K29" s="714"/>
      <c r="L29" s="714"/>
      <c r="M29" s="714"/>
      <c r="N29" s="714"/>
      <c r="O29" s="714"/>
      <c r="P29" s="714"/>
      <c r="Q29" s="714"/>
      <c r="R29" s="714"/>
      <c r="S29" s="714"/>
      <c r="T29" s="715"/>
      <c r="U29" s="352"/>
    </row>
    <row r="30" spans="2:24" s="343" customFormat="1" ht="6" customHeight="1">
      <c r="B30" s="359"/>
      <c r="C30" s="336"/>
      <c r="D30" s="336"/>
      <c r="E30" s="140"/>
      <c r="F30" s="140"/>
      <c r="G30" s="140"/>
      <c r="M30" s="361"/>
      <c r="U30" s="362"/>
    </row>
    <row r="31" spans="2:24" ht="27.75" customHeight="1">
      <c r="B31" s="350"/>
      <c r="C31" s="5"/>
      <c r="D31" s="679" t="s">
        <v>319</v>
      </c>
      <c r="E31" s="679"/>
      <c r="F31" s="679"/>
      <c r="G31" s="679"/>
      <c r="H31" s="679"/>
      <c r="I31" s="679"/>
      <c r="J31" s="679"/>
      <c r="L31" s="726" t="s">
        <v>320</v>
      </c>
      <c r="M31" s="726"/>
      <c r="N31" s="726"/>
      <c r="O31" s="726"/>
      <c r="P31" s="726"/>
      <c r="Q31" s="726"/>
      <c r="R31" s="726"/>
      <c r="S31" s="726"/>
      <c r="U31" s="352"/>
    </row>
    <row r="32" spans="2:24" ht="19.8">
      <c r="B32" s="350"/>
      <c r="C32" s="5"/>
      <c r="D32" s="694" t="s">
        <v>312</v>
      </c>
      <c r="E32" s="695"/>
      <c r="F32" s="696"/>
      <c r="G32" s="697" t="s">
        <v>313</v>
      </c>
      <c r="H32" s="698"/>
      <c r="I32" s="699"/>
      <c r="J32" s="265"/>
      <c r="L32" s="700" t="s">
        <v>312</v>
      </c>
      <c r="M32" s="701"/>
      <c r="N32" s="701"/>
      <c r="O32" s="702"/>
      <c r="P32" s="703" t="s">
        <v>313</v>
      </c>
      <c r="Q32" s="704"/>
      <c r="R32" s="705"/>
      <c r="S32" s="374"/>
      <c r="U32" s="352"/>
    </row>
    <row r="33" spans="2:28" ht="19.8">
      <c r="B33" s="350"/>
      <c r="C33" s="5"/>
      <c r="D33" s="664">
        <f>'(別紙1-1(１)(ウ）の計算表１）同行支援 中山間離島地域ⓐ'!F2</f>
        <v>0</v>
      </c>
      <c r="E33" s="665"/>
      <c r="F33" s="666"/>
      <c r="G33" s="667">
        <f>'(別紙1-1(１)(ウ）の計算表１）同行支援 中山間離島地域ⓐ'!F37</f>
        <v>0</v>
      </c>
      <c r="H33" s="668"/>
      <c r="I33" s="669"/>
      <c r="J33" s="265" t="s">
        <v>181</v>
      </c>
      <c r="L33" s="670">
        <f>'(別紙1-1(１)(ウ）の計算表１）同行支援 中山間離島地域ⓐ'!F2</f>
        <v>0</v>
      </c>
      <c r="M33" s="671"/>
      <c r="N33" s="671"/>
      <c r="O33" s="672"/>
      <c r="P33" s="670">
        <f>'(別紙1-1(１)(ウ）の計算表１）同行支援 中山間離島地域ⓐ'!F38</f>
        <v>0</v>
      </c>
      <c r="Q33" s="671"/>
      <c r="R33" s="672"/>
      <c r="S33" s="265" t="s">
        <v>181</v>
      </c>
      <c r="U33" s="352"/>
    </row>
    <row r="34" spans="2:28" ht="19.8">
      <c r="B34" s="350"/>
      <c r="C34" s="5"/>
      <c r="D34" s="664">
        <f>'(別紙1-1(１)(ウ）の計算表１）同行支援 中山間離島地域ⓑ'!F2</f>
        <v>0</v>
      </c>
      <c r="E34" s="665"/>
      <c r="F34" s="666"/>
      <c r="G34" s="667">
        <f>'(別紙1-1(１)(ウ）の計算表１）同行支援 中山間離島地域ⓑ'!F37</f>
        <v>0</v>
      </c>
      <c r="H34" s="668"/>
      <c r="I34" s="669"/>
      <c r="J34" s="265" t="s">
        <v>181</v>
      </c>
      <c r="L34" s="670">
        <f>'(別紙1-1(１)(ウ）の計算表１）同行支援 中山間離島地域ⓑ'!F2</f>
        <v>0</v>
      </c>
      <c r="M34" s="671"/>
      <c r="N34" s="671"/>
      <c r="O34" s="672"/>
      <c r="P34" s="670">
        <f>'(別紙1-1(１)(ウ）の計算表１）同行支援 中山間離島地域ⓑ'!F38</f>
        <v>0</v>
      </c>
      <c r="Q34" s="671"/>
      <c r="R34" s="672"/>
      <c r="S34" s="265" t="s">
        <v>181</v>
      </c>
      <c r="U34" s="352"/>
    </row>
    <row r="35" spans="2:28" ht="19.8">
      <c r="B35" s="350"/>
      <c r="C35" s="5"/>
      <c r="D35" s="664">
        <f>'(別紙1-1(１)(ウ）の計算表１）同行支援 中山間離島地域ⓒ'!F2</f>
        <v>0</v>
      </c>
      <c r="E35" s="665"/>
      <c r="F35" s="666"/>
      <c r="G35" s="667">
        <f>'(別紙1-1(１)(ウ）の計算表１）同行支援 中山間離島地域ⓒ'!F37</f>
        <v>0</v>
      </c>
      <c r="H35" s="668"/>
      <c r="I35" s="669"/>
      <c r="J35" s="265" t="s">
        <v>181</v>
      </c>
      <c r="L35" s="670">
        <f>'(別紙1-1(１)(ウ）の計算表１）同行支援 中山間離島地域ⓒ'!F2</f>
        <v>0</v>
      </c>
      <c r="M35" s="671"/>
      <c r="N35" s="671"/>
      <c r="O35" s="672"/>
      <c r="P35" s="670">
        <f>'(別紙1-1(１)(ウ）の計算表１）同行支援 中山間離島地域ⓒ'!F38</f>
        <v>0</v>
      </c>
      <c r="Q35" s="671"/>
      <c r="R35" s="672"/>
      <c r="S35" s="265" t="s">
        <v>181</v>
      </c>
      <c r="U35" s="352"/>
    </row>
    <row r="36" spans="2:28" ht="19.8">
      <c r="B36" s="350"/>
      <c r="C36" s="5"/>
      <c r="D36" s="664">
        <f>'(別紙1-1(１)(ウ）の計算表１）同行支援 中山間離島地域ⓓ'!F2</f>
        <v>0</v>
      </c>
      <c r="E36" s="665"/>
      <c r="F36" s="666"/>
      <c r="G36" s="667">
        <f>'(別紙1-1(１)(ウ）の計算表１）同行支援 中山間離島地域ⓓ'!F37</f>
        <v>0</v>
      </c>
      <c r="H36" s="668"/>
      <c r="I36" s="669"/>
      <c r="J36" s="265" t="s">
        <v>181</v>
      </c>
      <c r="L36" s="670">
        <f>'(別紙1-1(１)(ウ）の計算表１）同行支援 中山間離島地域ⓓ'!F2</f>
        <v>0</v>
      </c>
      <c r="M36" s="671"/>
      <c r="N36" s="671"/>
      <c r="O36" s="672"/>
      <c r="P36" s="670">
        <f>'(別紙1-1(１)(ウ）の計算表１）同行支援 中山間離島地域ⓓ'!F38</f>
        <v>0</v>
      </c>
      <c r="Q36" s="671"/>
      <c r="R36" s="672"/>
      <c r="S36" s="265" t="s">
        <v>181</v>
      </c>
      <c r="U36" s="352"/>
    </row>
    <row r="37" spans="2:28" ht="19.8">
      <c r="B37" s="350"/>
      <c r="C37" s="5"/>
      <c r="D37" s="682">
        <f>'(別紙1-1(１)(ウ）の計算表１）同行支援 中山間離島地域ⓔ'!F2</f>
        <v>0</v>
      </c>
      <c r="E37" s="683"/>
      <c r="F37" s="684"/>
      <c r="G37" s="685">
        <f>'(別紙1-1(１)(ウ）の計算表１）同行支援 中山間離島地域ⓔ'!F37</f>
        <v>0</v>
      </c>
      <c r="H37" s="686"/>
      <c r="I37" s="687"/>
      <c r="J37" s="265" t="s">
        <v>181</v>
      </c>
      <c r="L37" s="670">
        <f>'(別紙1-1(１)(ウ）の計算表１）同行支援 中山間離島地域ⓔ'!F2</f>
        <v>0</v>
      </c>
      <c r="M37" s="671"/>
      <c r="N37" s="671"/>
      <c r="O37" s="672"/>
      <c r="P37" s="670">
        <f>'(別紙1-1(１)(ウ）の計算表１）同行支援 中山間離島地域ⓔ'!F38</f>
        <v>0</v>
      </c>
      <c r="Q37" s="671"/>
      <c r="R37" s="672"/>
      <c r="S37" s="265" t="s">
        <v>181</v>
      </c>
      <c r="U37" s="352"/>
    </row>
    <row r="38" spans="2:28" ht="19.8">
      <c r="B38" s="350"/>
      <c r="C38" s="5"/>
      <c r="D38" s="673" t="s">
        <v>315</v>
      </c>
      <c r="E38" s="674"/>
      <c r="F38" s="675"/>
      <c r="G38" s="667">
        <f>SUM(G33:I37)</f>
        <v>0</v>
      </c>
      <c r="H38" s="668"/>
      <c r="I38" s="669"/>
      <c r="J38" s="265" t="s">
        <v>181</v>
      </c>
      <c r="L38" s="676" t="s">
        <v>315</v>
      </c>
      <c r="M38" s="677"/>
      <c r="N38" s="677"/>
      <c r="O38" s="678"/>
      <c r="P38" s="670">
        <f>SUM(P33:R37)</f>
        <v>0</v>
      </c>
      <c r="Q38" s="671"/>
      <c r="R38" s="672"/>
      <c r="S38" s="265" t="s">
        <v>181</v>
      </c>
      <c r="U38" s="352"/>
      <c r="X38" s="741" t="s">
        <v>477</v>
      </c>
      <c r="Y38" s="741"/>
      <c r="Z38" s="741"/>
      <c r="AA38" s="741"/>
      <c r="AB38" s="741"/>
    </row>
    <row r="39" spans="2:28" ht="7.2" customHeight="1">
      <c r="B39" s="350"/>
      <c r="C39" s="5"/>
      <c r="D39" s="375"/>
      <c r="E39" s="375"/>
      <c r="F39" s="375"/>
      <c r="G39" s="376"/>
      <c r="H39" s="376"/>
      <c r="I39" s="376"/>
      <c r="L39" s="377"/>
      <c r="M39" s="377"/>
      <c r="N39" s="377"/>
      <c r="O39" s="377"/>
      <c r="P39" s="377"/>
      <c r="Q39" s="377"/>
      <c r="R39" s="377"/>
      <c r="S39" s="195"/>
      <c r="U39" s="352"/>
      <c r="X39" s="741"/>
      <c r="Y39" s="741"/>
      <c r="Z39" s="741"/>
      <c r="AA39" s="741"/>
      <c r="AB39" s="741"/>
    </row>
    <row r="40" spans="2:28" ht="30" customHeight="1">
      <c r="B40" s="350"/>
      <c r="C40" s="5"/>
      <c r="D40" s="679" t="s">
        <v>321</v>
      </c>
      <c r="E40" s="679"/>
      <c r="F40" s="679"/>
      <c r="G40" s="679"/>
      <c r="H40" s="679"/>
      <c r="I40" s="679"/>
      <c r="J40" s="679"/>
      <c r="L40" s="680" t="s">
        <v>479</v>
      </c>
      <c r="M40" s="681"/>
      <c r="N40" s="681"/>
      <c r="O40" s="681"/>
      <c r="P40" s="681"/>
      <c r="Q40" s="681"/>
      <c r="R40" s="681"/>
      <c r="S40" s="681"/>
      <c r="U40" s="352"/>
      <c r="X40" s="741"/>
      <c r="Y40" s="741"/>
      <c r="Z40" s="741"/>
      <c r="AA40" s="741"/>
      <c r="AB40" s="741"/>
    </row>
    <row r="41" spans="2:28" ht="19.8">
      <c r="B41" s="350"/>
      <c r="C41" s="5"/>
      <c r="D41" s="694" t="s">
        <v>312</v>
      </c>
      <c r="E41" s="695"/>
      <c r="F41" s="696"/>
      <c r="G41" s="697" t="s">
        <v>313</v>
      </c>
      <c r="H41" s="698"/>
      <c r="I41" s="699"/>
      <c r="J41" s="374" t="s">
        <v>181</v>
      </c>
      <c r="L41" s="700" t="s">
        <v>312</v>
      </c>
      <c r="M41" s="701"/>
      <c r="N41" s="701"/>
      <c r="O41" s="702"/>
      <c r="P41" s="703" t="s">
        <v>313</v>
      </c>
      <c r="Q41" s="704"/>
      <c r="R41" s="705"/>
      <c r="S41" s="374"/>
      <c r="U41" s="352"/>
      <c r="X41" s="741"/>
      <c r="Y41" s="741"/>
      <c r="Z41" s="741"/>
      <c r="AA41" s="741"/>
      <c r="AB41" s="741"/>
    </row>
    <row r="42" spans="2:28" ht="19.8">
      <c r="B42" s="350"/>
      <c r="C42" s="5"/>
      <c r="D42" s="688">
        <f>'(別紙1-1(1)(ウ)の計算表１）同行支援中山間離島以外Ⓐ'!F2</f>
        <v>0</v>
      </c>
      <c r="E42" s="689"/>
      <c r="F42" s="690"/>
      <c r="G42" s="691">
        <f>'(別紙1-1(1)(ウ)の計算表１）同行支援中山間離島以外Ⓐ'!F37</f>
        <v>0</v>
      </c>
      <c r="H42" s="692"/>
      <c r="I42" s="693"/>
      <c r="J42" s="374" t="s">
        <v>181</v>
      </c>
      <c r="L42" s="670">
        <f>'(別紙1-1(1)(ウ)の計算表１）同行支援中山間離島以外Ⓐ'!F2</f>
        <v>0</v>
      </c>
      <c r="M42" s="671"/>
      <c r="N42" s="671"/>
      <c r="O42" s="672"/>
      <c r="P42" s="670">
        <f>'(別紙1-1(1)(ウ)の計算表１）同行支援中山間離島以外Ⓐ'!F38</f>
        <v>0</v>
      </c>
      <c r="Q42" s="671"/>
      <c r="R42" s="672"/>
      <c r="S42" s="265" t="s">
        <v>181</v>
      </c>
      <c r="U42" s="352"/>
      <c r="X42" s="741"/>
      <c r="Y42" s="741"/>
      <c r="Z42" s="741"/>
      <c r="AA42" s="741"/>
      <c r="AB42" s="741"/>
    </row>
    <row r="43" spans="2:28" ht="19.8">
      <c r="B43" s="350"/>
      <c r="C43" s="5"/>
      <c r="D43" s="688">
        <f>'(別紙1-1(１)(ウ）の計算表１）同行支援中山間離島以外Ⓑ'!F2</f>
        <v>0</v>
      </c>
      <c r="E43" s="689"/>
      <c r="F43" s="690"/>
      <c r="G43" s="691">
        <f>'(別紙1-1(１)(ウ）の計算表１）同行支援中山間離島以外Ⓑ'!F37</f>
        <v>0</v>
      </c>
      <c r="H43" s="692"/>
      <c r="I43" s="693"/>
      <c r="J43" s="374" t="s">
        <v>181</v>
      </c>
      <c r="L43" s="670">
        <f>'(別紙1-1(１)(ウ）の計算表１）同行支援中山間離島以外Ⓑ'!F2</f>
        <v>0</v>
      </c>
      <c r="M43" s="671"/>
      <c r="N43" s="671"/>
      <c r="O43" s="672"/>
      <c r="P43" s="670">
        <f>'(別紙1-1(１)(ウ）の計算表１）同行支援中山間離島以外Ⓑ'!F38</f>
        <v>0</v>
      </c>
      <c r="Q43" s="671"/>
      <c r="R43" s="672"/>
      <c r="S43" s="265" t="s">
        <v>181</v>
      </c>
      <c r="U43" s="352"/>
    </row>
    <row r="44" spans="2:28" ht="19.8">
      <c r="B44" s="350"/>
      <c r="C44" s="5"/>
      <c r="D44" s="688">
        <f>'(別紙1-1(１)(ウ）の計算表１）同行支援中山間離島以外©'!F2</f>
        <v>0</v>
      </c>
      <c r="E44" s="689"/>
      <c r="F44" s="690"/>
      <c r="G44" s="691">
        <f>'(別紙1-1(１)(ウ）の計算表１）同行支援中山間離島以外©'!F37</f>
        <v>0</v>
      </c>
      <c r="H44" s="692"/>
      <c r="I44" s="693"/>
      <c r="J44" s="374" t="s">
        <v>181</v>
      </c>
      <c r="L44" s="670">
        <f>'(別紙1-1(１)(ウ）の計算表１）同行支援中山間離島以外©'!F2</f>
        <v>0</v>
      </c>
      <c r="M44" s="671"/>
      <c r="N44" s="671"/>
      <c r="O44" s="672"/>
      <c r="P44" s="670">
        <f>'(別紙1-1(１)(ウ）の計算表１）同行支援中山間離島以外©'!F38</f>
        <v>0</v>
      </c>
      <c r="Q44" s="671"/>
      <c r="R44" s="672"/>
      <c r="S44" s="265" t="s">
        <v>181</v>
      </c>
      <c r="U44" s="352"/>
    </row>
    <row r="45" spans="2:28" ht="19.8">
      <c r="B45" s="350"/>
      <c r="C45" s="5"/>
      <c r="D45" s="688">
        <f>'(別紙1-1(１)(ウ）の計算表１）同行支援中山間離島以外Ⓓ'!F2</f>
        <v>0</v>
      </c>
      <c r="E45" s="689"/>
      <c r="F45" s="690"/>
      <c r="G45" s="691">
        <f>'(別紙1-1(１)(ウ）の計算表１）同行支援中山間離島以外Ⓓ'!F37</f>
        <v>0</v>
      </c>
      <c r="H45" s="692"/>
      <c r="I45" s="693"/>
      <c r="J45" s="374" t="s">
        <v>181</v>
      </c>
      <c r="L45" s="670">
        <f>'(別紙1-1(１)(ウ）の計算表１）同行支援中山間離島以外Ⓓ'!F2</f>
        <v>0</v>
      </c>
      <c r="M45" s="671"/>
      <c r="N45" s="671"/>
      <c r="O45" s="672"/>
      <c r="P45" s="670">
        <f>'(別紙1-1(１)(ウ）の計算表１）同行支援中山間離島以外Ⓓ'!F38</f>
        <v>0</v>
      </c>
      <c r="Q45" s="671"/>
      <c r="R45" s="672"/>
      <c r="S45" s="265" t="s">
        <v>181</v>
      </c>
      <c r="U45" s="352"/>
    </row>
    <row r="46" spans="2:28" ht="23.25" customHeight="1">
      <c r="B46" s="350"/>
      <c r="C46" s="5"/>
      <c r="D46" s="688">
        <f>'(別紙1-1(１)(ウ）の計算表１）同行支援中山間離島以外Ⓔ'!F2</f>
        <v>0</v>
      </c>
      <c r="E46" s="689"/>
      <c r="F46" s="690"/>
      <c r="G46" s="691">
        <f>'(別紙1-1(１)(ウ）の計算表１）同行支援中山間離島以外Ⓔ'!F37</f>
        <v>0</v>
      </c>
      <c r="H46" s="692"/>
      <c r="I46" s="693"/>
      <c r="J46" s="265" t="s">
        <v>181</v>
      </c>
      <c r="L46" s="670">
        <f>'(別紙1-1(１)(ウ）の計算表１）同行支援中山間離島以外Ⓔ'!F2</f>
        <v>0</v>
      </c>
      <c r="M46" s="671"/>
      <c r="N46" s="671"/>
      <c r="O46" s="672"/>
      <c r="P46" s="670">
        <f>'(別紙1-1(１)(ウ）の計算表１）同行支援中山間離島以外Ⓔ'!F38</f>
        <v>0</v>
      </c>
      <c r="Q46" s="671"/>
      <c r="R46" s="672"/>
      <c r="S46" s="378" t="s">
        <v>181</v>
      </c>
      <c r="T46" s="350"/>
      <c r="U46" s="352"/>
      <c r="V46" s="350"/>
    </row>
    <row r="47" spans="2:28" ht="18.75" customHeight="1">
      <c r="B47" s="350"/>
      <c r="C47" s="5"/>
      <c r="D47" s="717" t="s">
        <v>315</v>
      </c>
      <c r="E47" s="718"/>
      <c r="F47" s="719"/>
      <c r="G47" s="720">
        <f>SUM(G42:I46)</f>
        <v>0</v>
      </c>
      <c r="H47" s="721"/>
      <c r="I47" s="722"/>
      <c r="J47" s="265" t="s">
        <v>181</v>
      </c>
      <c r="L47" s="703" t="s">
        <v>315</v>
      </c>
      <c r="M47" s="704"/>
      <c r="N47" s="704"/>
      <c r="O47" s="705"/>
      <c r="P47" s="723">
        <f>SUM(P42:R46)</f>
        <v>0</v>
      </c>
      <c r="Q47" s="724"/>
      <c r="R47" s="725"/>
      <c r="S47" s="265" t="s">
        <v>181</v>
      </c>
      <c r="U47" s="352"/>
    </row>
    <row r="48" spans="2:28" ht="18.75" customHeight="1">
      <c r="B48" s="363"/>
      <c r="C48" s="191"/>
      <c r="D48" s="379"/>
      <c r="E48" s="379"/>
      <c r="F48" s="379"/>
      <c r="G48" s="380"/>
      <c r="H48" s="380"/>
      <c r="I48" s="380"/>
      <c r="J48" s="381"/>
      <c r="K48" s="365"/>
      <c r="L48" s="382"/>
      <c r="M48" s="382"/>
      <c r="N48" s="382"/>
      <c r="O48" s="382"/>
      <c r="P48" s="382"/>
      <c r="Q48" s="382"/>
      <c r="R48" s="382"/>
      <c r="S48" s="381"/>
      <c r="T48" s="365"/>
      <c r="U48" s="367"/>
    </row>
    <row r="49" spans="2:22" ht="22.2" customHeight="1">
      <c r="B49" s="350"/>
      <c r="C49" s="2" t="s">
        <v>405</v>
      </c>
      <c r="D49" s="383"/>
      <c r="E49" s="384"/>
      <c r="F49" s="384"/>
      <c r="G49" s="5"/>
      <c r="H49" s="5"/>
      <c r="I49" s="5"/>
      <c r="L49" s="336"/>
      <c r="N49" s="336"/>
      <c r="O49" s="336"/>
      <c r="P49" s="336"/>
      <c r="Q49" s="336"/>
      <c r="R49" s="336"/>
      <c r="U49" s="352"/>
    </row>
    <row r="50" spans="2:22" ht="18.75" customHeight="1">
      <c r="B50" s="350"/>
      <c r="C50" s="370"/>
      <c r="D50" s="1" t="s">
        <v>210</v>
      </c>
      <c r="F50" s="135"/>
      <c r="G50" s="1"/>
      <c r="H50" s="361"/>
      <c r="J50" s="135"/>
      <c r="L50" s="361"/>
      <c r="N50" s="135"/>
      <c r="O50" s="1"/>
      <c r="P50" s="361"/>
      <c r="R50" s="135"/>
      <c r="T50" s="361"/>
      <c r="U50" s="352"/>
    </row>
    <row r="51" spans="2:22" ht="28.8" customHeight="1">
      <c r="B51" s="350"/>
      <c r="C51" s="135"/>
      <c r="D51" s="706" t="s">
        <v>370</v>
      </c>
      <c r="E51" s="706"/>
      <c r="F51" s="706"/>
      <c r="G51" s="707"/>
      <c r="H51" s="708"/>
      <c r="I51" s="708"/>
      <c r="J51" s="708"/>
      <c r="K51" s="708"/>
      <c r="L51" s="708"/>
      <c r="M51" s="708"/>
      <c r="N51" s="708"/>
      <c r="O51" s="708"/>
      <c r="P51" s="708"/>
      <c r="Q51" s="708"/>
      <c r="R51" s="708"/>
      <c r="S51" s="708"/>
      <c r="T51" s="709"/>
      <c r="U51" s="352"/>
    </row>
    <row r="52" spans="2:22" ht="28.8" customHeight="1">
      <c r="B52" s="350"/>
      <c r="C52" s="135"/>
      <c r="D52" s="730" t="s">
        <v>372</v>
      </c>
      <c r="E52" s="731"/>
      <c r="F52" s="731"/>
      <c r="G52" s="731"/>
      <c r="H52" s="731"/>
      <c r="I52" s="732"/>
      <c r="J52" s="733"/>
      <c r="K52" s="733"/>
      <c r="L52" s="733"/>
      <c r="M52" s="733"/>
      <c r="N52" s="733"/>
      <c r="O52" s="733"/>
      <c r="P52" s="733"/>
      <c r="Q52" s="733"/>
      <c r="R52" s="733"/>
      <c r="S52" s="733"/>
      <c r="T52" s="734"/>
      <c r="U52" s="352"/>
    </row>
    <row r="53" spans="2:22" ht="91.8" customHeight="1">
      <c r="B53" s="350"/>
      <c r="C53" s="135"/>
      <c r="D53" s="735" t="s">
        <v>447</v>
      </c>
      <c r="E53" s="736"/>
      <c r="F53" s="736"/>
      <c r="G53" s="736"/>
      <c r="H53" s="737"/>
      <c r="I53" s="707"/>
      <c r="J53" s="708"/>
      <c r="K53" s="708"/>
      <c r="L53" s="708"/>
      <c r="M53" s="708"/>
      <c r="N53" s="708"/>
      <c r="O53" s="708"/>
      <c r="P53" s="708"/>
      <c r="Q53" s="708"/>
      <c r="R53" s="708"/>
      <c r="S53" s="708"/>
      <c r="T53" s="709"/>
      <c r="U53" s="352"/>
    </row>
    <row r="54" spans="2:22" ht="96.6" customHeight="1">
      <c r="B54" s="350"/>
      <c r="C54" s="135"/>
      <c r="D54" s="778" t="s">
        <v>476</v>
      </c>
      <c r="E54" s="779"/>
      <c r="F54" s="779"/>
      <c r="G54" s="779"/>
      <c r="H54" s="779"/>
      <c r="I54" s="779"/>
      <c r="J54" s="779"/>
      <c r="K54" s="779"/>
      <c r="L54" s="779"/>
      <c r="M54" s="779"/>
      <c r="N54" s="779"/>
      <c r="O54" s="779"/>
      <c r="P54" s="779"/>
      <c r="Q54" s="779"/>
      <c r="R54" s="779"/>
      <c r="S54" s="779"/>
      <c r="T54" s="780"/>
      <c r="U54" s="352"/>
    </row>
    <row r="55" spans="2:22" ht="156" customHeight="1">
      <c r="B55" s="350"/>
      <c r="C55" s="135"/>
      <c r="D55" s="713"/>
      <c r="E55" s="714"/>
      <c r="F55" s="714"/>
      <c r="G55" s="714"/>
      <c r="H55" s="714"/>
      <c r="I55" s="714"/>
      <c r="J55" s="714"/>
      <c r="K55" s="714"/>
      <c r="L55" s="714"/>
      <c r="M55" s="714"/>
      <c r="N55" s="714"/>
      <c r="O55" s="714"/>
      <c r="P55" s="714"/>
      <c r="Q55" s="714"/>
      <c r="R55" s="714"/>
      <c r="S55" s="714"/>
      <c r="T55" s="715"/>
      <c r="U55" s="352"/>
    </row>
    <row r="56" spans="2:22" ht="9.3000000000000007" customHeight="1">
      <c r="B56" s="363"/>
      <c r="C56" s="191"/>
      <c r="D56" s="385"/>
      <c r="E56" s="385"/>
      <c r="F56" s="385"/>
      <c r="G56" s="191"/>
      <c r="H56" s="191"/>
      <c r="I56" s="191"/>
      <c r="J56" s="365"/>
      <c r="K56" s="365"/>
      <c r="L56" s="366"/>
      <c r="M56" s="366"/>
      <c r="N56" s="366"/>
      <c r="O56" s="366"/>
      <c r="P56" s="366"/>
      <c r="Q56" s="366"/>
      <c r="R56" s="366"/>
      <c r="S56" s="365"/>
      <c r="T56" s="365"/>
      <c r="U56" s="367"/>
    </row>
    <row r="57" spans="2:22" ht="19.8">
      <c r="B57" s="350"/>
      <c r="C57" s="386" t="s">
        <v>192</v>
      </c>
      <c r="D57" s="387"/>
      <c r="E57" s="1"/>
      <c r="F57" s="1"/>
      <c r="G57" s="1"/>
      <c r="U57" s="352"/>
      <c r="V57" s="350"/>
    </row>
    <row r="58" spans="2:22" ht="6" customHeight="1">
      <c r="B58" s="350"/>
      <c r="C58" s="388"/>
      <c r="D58" s="388"/>
      <c r="E58" s="1"/>
      <c r="F58" s="1"/>
      <c r="G58" s="1"/>
      <c r="U58" s="352"/>
    </row>
    <row r="59" spans="2:22" s="343" customFormat="1" ht="27" customHeight="1">
      <c r="B59" s="353"/>
      <c r="C59" s="354" t="s">
        <v>408</v>
      </c>
      <c r="D59" s="355"/>
      <c r="E59" s="356"/>
      <c r="F59" s="355"/>
      <c r="G59" s="355"/>
      <c r="H59" s="356"/>
      <c r="I59" s="356"/>
      <c r="J59" s="356"/>
      <c r="K59" s="356"/>
      <c r="L59" s="356"/>
      <c r="M59" s="357"/>
      <c r="N59" s="356"/>
      <c r="O59" s="356"/>
      <c r="P59" s="356"/>
      <c r="Q59" s="356"/>
      <c r="R59" s="356"/>
      <c r="S59" s="356"/>
      <c r="T59" s="356"/>
      <c r="U59" s="358"/>
    </row>
    <row r="60" spans="2:22" ht="18.75" customHeight="1">
      <c r="B60" s="350"/>
      <c r="C60" s="370"/>
      <c r="D60" s="1" t="s">
        <v>210</v>
      </c>
      <c r="F60" s="135"/>
      <c r="G60" s="1"/>
      <c r="H60" s="361"/>
      <c r="J60" s="135"/>
      <c r="L60" s="361"/>
      <c r="N60" s="135"/>
      <c r="O60" s="1"/>
      <c r="P60" s="361"/>
      <c r="R60" s="135"/>
      <c r="T60" s="361"/>
      <c r="U60" s="352"/>
    </row>
    <row r="61" spans="2:22" ht="28.8" customHeight="1">
      <c r="B61" s="350"/>
      <c r="C61" s="135"/>
      <c r="D61" s="727" t="s">
        <v>370</v>
      </c>
      <c r="E61" s="728"/>
      <c r="F61" s="729"/>
      <c r="G61" s="707"/>
      <c r="H61" s="708"/>
      <c r="I61" s="708"/>
      <c r="J61" s="708"/>
      <c r="K61" s="708"/>
      <c r="L61" s="708"/>
      <c r="M61" s="708"/>
      <c r="N61" s="708"/>
      <c r="O61" s="708"/>
      <c r="P61" s="708"/>
      <c r="Q61" s="708"/>
      <c r="R61" s="708"/>
      <c r="S61" s="708"/>
      <c r="T61" s="709"/>
      <c r="U61" s="352"/>
    </row>
    <row r="62" spans="2:22" ht="32.4" customHeight="1">
      <c r="B62" s="350"/>
      <c r="C62" s="135"/>
      <c r="D62" s="710" t="s">
        <v>409</v>
      </c>
      <c r="E62" s="711"/>
      <c r="F62" s="711"/>
      <c r="G62" s="711"/>
      <c r="H62" s="711"/>
      <c r="I62" s="711"/>
      <c r="J62" s="711"/>
      <c r="K62" s="711"/>
      <c r="L62" s="711"/>
      <c r="M62" s="711"/>
      <c r="N62" s="711"/>
      <c r="O62" s="711"/>
      <c r="P62" s="711"/>
      <c r="Q62" s="711"/>
      <c r="R62" s="711"/>
      <c r="S62" s="711"/>
      <c r="T62" s="712"/>
      <c r="U62" s="352"/>
    </row>
    <row r="63" spans="2:22" ht="156" customHeight="1">
      <c r="B63" s="350"/>
      <c r="C63" s="135"/>
      <c r="D63" s="713"/>
      <c r="E63" s="714"/>
      <c r="F63" s="714"/>
      <c r="G63" s="714"/>
      <c r="H63" s="714"/>
      <c r="I63" s="714"/>
      <c r="J63" s="714"/>
      <c r="K63" s="714"/>
      <c r="L63" s="714"/>
      <c r="M63" s="714"/>
      <c r="N63" s="714"/>
      <c r="O63" s="714"/>
      <c r="P63" s="714"/>
      <c r="Q63" s="714"/>
      <c r="R63" s="714"/>
      <c r="S63" s="714"/>
      <c r="T63" s="715"/>
      <c r="U63" s="352"/>
    </row>
    <row r="64" spans="2:22" ht="6" customHeight="1">
      <c r="B64" s="363"/>
      <c r="C64" s="191"/>
      <c r="D64" s="191"/>
      <c r="E64" s="180"/>
      <c r="F64" s="180"/>
      <c r="G64" s="180"/>
      <c r="H64" s="365"/>
      <c r="I64" s="365"/>
      <c r="J64" s="365"/>
      <c r="K64" s="365"/>
      <c r="L64" s="365"/>
      <c r="M64" s="366"/>
      <c r="N64" s="365"/>
      <c r="O64" s="365"/>
      <c r="P64" s="365"/>
      <c r="Q64" s="365"/>
      <c r="R64" s="365"/>
      <c r="S64" s="365"/>
      <c r="T64" s="365"/>
      <c r="U64" s="367"/>
    </row>
    <row r="65" spans="2:24" s="343" customFormat="1" ht="26.4" customHeight="1">
      <c r="B65" s="353"/>
      <c r="C65" s="354" t="s">
        <v>374</v>
      </c>
      <c r="D65" s="355"/>
      <c r="E65" s="356"/>
      <c r="F65" s="355"/>
      <c r="G65" s="355"/>
      <c r="H65" s="356"/>
      <c r="I65" s="356"/>
      <c r="J65" s="356"/>
      <c r="K65" s="356"/>
      <c r="L65" s="356"/>
      <c r="M65" s="357"/>
      <c r="N65" s="356"/>
      <c r="O65" s="356"/>
      <c r="P65" s="356"/>
      <c r="Q65" s="356"/>
      <c r="R65" s="356"/>
      <c r="S65" s="356"/>
      <c r="T65" s="356"/>
      <c r="U65" s="358"/>
    </row>
    <row r="66" spans="2:24" ht="18.75" customHeight="1">
      <c r="B66" s="350"/>
      <c r="C66" s="370"/>
      <c r="D66" s="1" t="s">
        <v>210</v>
      </c>
      <c r="F66" s="135"/>
      <c r="G66" s="1"/>
      <c r="H66" s="361"/>
      <c r="J66" s="135"/>
      <c r="L66" s="361"/>
      <c r="N66" s="135"/>
      <c r="O66" s="1"/>
      <c r="P66" s="361"/>
      <c r="R66" s="135"/>
      <c r="T66" s="361"/>
      <c r="U66" s="352"/>
    </row>
    <row r="67" spans="2:24" ht="28.8" customHeight="1">
      <c r="B67" s="350"/>
      <c r="C67" s="135"/>
      <c r="D67" s="727" t="s">
        <v>370</v>
      </c>
      <c r="E67" s="728"/>
      <c r="F67" s="729"/>
      <c r="G67" s="707"/>
      <c r="H67" s="708"/>
      <c r="I67" s="708"/>
      <c r="J67" s="708"/>
      <c r="K67" s="708"/>
      <c r="L67" s="708"/>
      <c r="M67" s="708"/>
      <c r="N67" s="708"/>
      <c r="O67" s="708"/>
      <c r="P67" s="708"/>
      <c r="Q67" s="708"/>
      <c r="R67" s="708"/>
      <c r="S67" s="708"/>
      <c r="T67" s="709"/>
      <c r="U67" s="352"/>
    </row>
    <row r="68" spans="2:24" ht="28.8" customHeight="1">
      <c r="B68" s="350"/>
      <c r="C68" s="135"/>
      <c r="D68" s="727" t="s">
        <v>373</v>
      </c>
      <c r="E68" s="728"/>
      <c r="F68" s="729"/>
      <c r="G68" s="738">
        <f>'(別紙1-1(２)(イ)登録ヘルパー常勤化　優先順位第２位'!B24</f>
        <v>0</v>
      </c>
      <c r="H68" s="739"/>
      <c r="I68" s="739"/>
      <c r="J68" s="739"/>
      <c r="K68" s="739"/>
      <c r="L68" s="739"/>
      <c r="M68" s="739"/>
      <c r="N68" s="739"/>
      <c r="O68" s="739"/>
      <c r="P68" s="739"/>
      <c r="Q68" s="739"/>
      <c r="R68" s="739"/>
      <c r="S68" s="739"/>
      <c r="T68" s="740"/>
      <c r="U68" s="352"/>
      <c r="W68" s="372" t="s">
        <v>421</v>
      </c>
      <c r="X68" s="389" t="s">
        <v>441</v>
      </c>
    </row>
    <row r="69" spans="2:24" ht="59.4" customHeight="1">
      <c r="B69" s="350"/>
      <c r="C69" s="135"/>
      <c r="D69" s="710" t="s">
        <v>439</v>
      </c>
      <c r="E69" s="711"/>
      <c r="F69" s="711"/>
      <c r="G69" s="711"/>
      <c r="H69" s="711"/>
      <c r="I69" s="711"/>
      <c r="J69" s="711"/>
      <c r="K69" s="711"/>
      <c r="L69" s="711"/>
      <c r="M69" s="711"/>
      <c r="N69" s="711"/>
      <c r="O69" s="711"/>
      <c r="P69" s="711"/>
      <c r="Q69" s="711"/>
      <c r="R69" s="711"/>
      <c r="S69" s="711"/>
      <c r="T69" s="712"/>
      <c r="U69" s="352"/>
    </row>
    <row r="70" spans="2:24" ht="83.4" customHeight="1">
      <c r="B70" s="350"/>
      <c r="C70" s="135"/>
      <c r="D70" s="713"/>
      <c r="E70" s="714"/>
      <c r="F70" s="714"/>
      <c r="G70" s="714"/>
      <c r="H70" s="714"/>
      <c r="I70" s="714"/>
      <c r="J70" s="714"/>
      <c r="K70" s="714"/>
      <c r="L70" s="714"/>
      <c r="M70" s="714"/>
      <c r="N70" s="714"/>
      <c r="O70" s="714"/>
      <c r="P70" s="714"/>
      <c r="Q70" s="714"/>
      <c r="R70" s="714"/>
      <c r="S70" s="714"/>
      <c r="T70" s="715"/>
      <c r="U70" s="352"/>
    </row>
    <row r="71" spans="2:24" ht="6" customHeight="1">
      <c r="B71" s="350"/>
      <c r="C71" s="5"/>
      <c r="D71" s="5"/>
      <c r="E71" s="1"/>
      <c r="F71" s="1"/>
      <c r="G71" s="2"/>
      <c r="H71" s="2"/>
      <c r="I71" s="2"/>
      <c r="J71" s="2"/>
      <c r="K71" s="2"/>
      <c r="U71" s="352"/>
    </row>
    <row r="72" spans="2:24" s="343" customFormat="1" ht="27" customHeight="1">
      <c r="B72" s="353"/>
      <c r="C72" s="354" t="s">
        <v>375</v>
      </c>
      <c r="D72" s="355"/>
      <c r="E72" s="356"/>
      <c r="F72" s="355"/>
      <c r="G72" s="355"/>
      <c r="H72" s="356"/>
      <c r="I72" s="356"/>
      <c r="J72" s="356"/>
      <c r="K72" s="356"/>
      <c r="L72" s="356"/>
      <c r="M72" s="357"/>
      <c r="N72" s="356"/>
      <c r="O72" s="356"/>
      <c r="P72" s="356"/>
      <c r="Q72" s="356"/>
      <c r="R72" s="356"/>
      <c r="S72" s="356"/>
      <c r="T72" s="356"/>
      <c r="U72" s="358"/>
    </row>
    <row r="73" spans="2:24" s="343" customFormat="1" ht="27" customHeight="1">
      <c r="B73" s="359"/>
      <c r="C73" s="360"/>
      <c r="D73" s="311" t="s">
        <v>376</v>
      </c>
      <c r="F73" s="140"/>
      <c r="G73" s="140"/>
      <c r="M73" s="361"/>
      <c r="U73" s="362"/>
    </row>
    <row r="74" spans="2:24" s="343" customFormat="1" ht="27" customHeight="1">
      <c r="B74" s="359"/>
      <c r="C74" s="360"/>
      <c r="D74" s="140" t="s">
        <v>446</v>
      </c>
      <c r="F74" s="140"/>
      <c r="G74" s="140"/>
      <c r="M74" s="361"/>
      <c r="U74" s="362"/>
    </row>
    <row r="75" spans="2:24" ht="28.8" customHeight="1">
      <c r="B75" s="350"/>
      <c r="C75" s="135"/>
      <c r="D75" s="706" t="s">
        <v>370</v>
      </c>
      <c r="E75" s="706"/>
      <c r="F75" s="706"/>
      <c r="G75" s="707"/>
      <c r="H75" s="708"/>
      <c r="I75" s="708"/>
      <c r="J75" s="708"/>
      <c r="K75" s="708"/>
      <c r="L75" s="708"/>
      <c r="M75" s="708"/>
      <c r="N75" s="708"/>
      <c r="O75" s="708"/>
      <c r="P75" s="708"/>
      <c r="Q75" s="708"/>
      <c r="R75" s="708"/>
      <c r="S75" s="708"/>
      <c r="T75" s="709"/>
      <c r="U75" s="352"/>
    </row>
    <row r="76" spans="2:24" ht="42" customHeight="1">
      <c r="B76" s="350"/>
      <c r="C76" s="135"/>
      <c r="D76" s="735" t="s">
        <v>377</v>
      </c>
      <c r="E76" s="736"/>
      <c r="F76" s="736"/>
      <c r="G76" s="736"/>
      <c r="H76" s="737"/>
      <c r="I76" s="707"/>
      <c r="J76" s="708"/>
      <c r="K76" s="708"/>
      <c r="L76" s="708"/>
      <c r="M76" s="708"/>
      <c r="N76" s="708"/>
      <c r="O76" s="708"/>
      <c r="P76" s="708"/>
      <c r="Q76" s="708"/>
      <c r="R76" s="708"/>
      <c r="S76" s="708"/>
      <c r="T76" s="709"/>
      <c r="U76" s="352"/>
    </row>
    <row r="77" spans="2:24" ht="52.2" customHeight="1">
      <c r="B77" s="350"/>
      <c r="C77" s="135"/>
      <c r="D77" s="710" t="s">
        <v>406</v>
      </c>
      <c r="E77" s="711"/>
      <c r="F77" s="711"/>
      <c r="G77" s="711"/>
      <c r="H77" s="711"/>
      <c r="I77" s="711"/>
      <c r="J77" s="711"/>
      <c r="K77" s="711"/>
      <c r="L77" s="711"/>
      <c r="M77" s="711"/>
      <c r="N77" s="711"/>
      <c r="O77" s="711"/>
      <c r="P77" s="711"/>
      <c r="Q77" s="711"/>
      <c r="R77" s="711"/>
      <c r="S77" s="711"/>
      <c r="T77" s="712"/>
      <c r="U77" s="352"/>
    </row>
    <row r="78" spans="2:24" ht="156" customHeight="1">
      <c r="B78" s="350"/>
      <c r="C78" s="135"/>
      <c r="D78" s="713"/>
      <c r="E78" s="714"/>
      <c r="F78" s="714"/>
      <c r="G78" s="714"/>
      <c r="H78" s="714"/>
      <c r="I78" s="714"/>
      <c r="J78" s="714"/>
      <c r="K78" s="714"/>
      <c r="L78" s="714"/>
      <c r="M78" s="714"/>
      <c r="N78" s="714"/>
      <c r="O78" s="714"/>
      <c r="P78" s="714"/>
      <c r="Q78" s="714"/>
      <c r="R78" s="714"/>
      <c r="S78" s="714"/>
      <c r="T78" s="715"/>
      <c r="U78" s="352"/>
    </row>
    <row r="79" spans="2:24" ht="6" customHeight="1">
      <c r="B79" s="363"/>
      <c r="C79" s="191"/>
      <c r="D79" s="191"/>
      <c r="E79" s="180"/>
      <c r="F79" s="180"/>
      <c r="G79" s="180"/>
      <c r="H79" s="365"/>
      <c r="I79" s="365"/>
      <c r="J79" s="365"/>
      <c r="K79" s="365"/>
      <c r="L79" s="365"/>
      <c r="M79" s="366"/>
      <c r="N79" s="365"/>
      <c r="O79" s="365"/>
      <c r="P79" s="365"/>
      <c r="Q79" s="365"/>
      <c r="R79" s="365"/>
      <c r="S79" s="365"/>
      <c r="T79" s="365"/>
      <c r="U79" s="367"/>
    </row>
    <row r="80" spans="2:24" s="343" customFormat="1" ht="27" customHeight="1">
      <c r="B80" s="359"/>
      <c r="C80" s="360" t="s">
        <v>378</v>
      </c>
      <c r="D80" s="140"/>
      <c r="F80" s="140"/>
      <c r="G80" s="140"/>
      <c r="M80" s="361"/>
      <c r="U80" s="362"/>
    </row>
    <row r="81" spans="2:34" ht="18.75" customHeight="1">
      <c r="B81" s="350"/>
      <c r="C81" s="370"/>
      <c r="D81" s="1" t="s">
        <v>210</v>
      </c>
      <c r="F81" s="135"/>
      <c r="G81" s="1"/>
      <c r="H81" s="361"/>
      <c r="J81" s="135"/>
      <c r="L81" s="361"/>
      <c r="N81" s="135"/>
      <c r="O81" s="1"/>
      <c r="P81" s="361"/>
      <c r="R81" s="135"/>
      <c r="T81" s="361"/>
      <c r="U81" s="352"/>
    </row>
    <row r="82" spans="2:34" ht="28.8" customHeight="1">
      <c r="B82" s="350"/>
      <c r="C82" s="135"/>
      <c r="D82" s="727" t="s">
        <v>370</v>
      </c>
      <c r="E82" s="728"/>
      <c r="F82" s="729"/>
      <c r="G82" s="707"/>
      <c r="H82" s="708"/>
      <c r="I82" s="708"/>
      <c r="J82" s="708"/>
      <c r="K82" s="708"/>
      <c r="L82" s="708"/>
      <c r="M82" s="708"/>
      <c r="N82" s="708"/>
      <c r="O82" s="708"/>
      <c r="P82" s="708"/>
      <c r="Q82" s="708"/>
      <c r="R82" s="708"/>
      <c r="S82" s="708"/>
      <c r="T82" s="709"/>
      <c r="U82" s="352"/>
    </row>
    <row r="83" spans="2:34" ht="32.4" customHeight="1">
      <c r="B83" s="350"/>
      <c r="C83" s="135"/>
      <c r="D83" s="710" t="s">
        <v>407</v>
      </c>
      <c r="E83" s="711"/>
      <c r="F83" s="711"/>
      <c r="G83" s="711"/>
      <c r="H83" s="711"/>
      <c r="I83" s="711"/>
      <c r="J83" s="711"/>
      <c r="K83" s="711"/>
      <c r="L83" s="711"/>
      <c r="M83" s="711"/>
      <c r="N83" s="711"/>
      <c r="O83" s="711"/>
      <c r="P83" s="711"/>
      <c r="Q83" s="711"/>
      <c r="R83" s="711"/>
      <c r="S83" s="711"/>
      <c r="T83" s="712"/>
      <c r="U83" s="352"/>
    </row>
    <row r="84" spans="2:34" ht="148.19999999999999" customHeight="1">
      <c r="B84" s="350"/>
      <c r="C84" s="135"/>
      <c r="D84" s="713"/>
      <c r="E84" s="714"/>
      <c r="F84" s="714"/>
      <c r="G84" s="714"/>
      <c r="H84" s="714"/>
      <c r="I84" s="714"/>
      <c r="J84" s="714"/>
      <c r="K84" s="714"/>
      <c r="L84" s="714"/>
      <c r="M84" s="714"/>
      <c r="N84" s="714"/>
      <c r="O84" s="714"/>
      <c r="P84" s="714"/>
      <c r="Q84" s="714"/>
      <c r="R84" s="714"/>
      <c r="S84" s="714"/>
      <c r="T84" s="715"/>
      <c r="U84" s="352"/>
    </row>
    <row r="85" spans="2:34" s="343" customFormat="1" ht="6" customHeight="1">
      <c r="B85" s="359"/>
      <c r="C85" s="364"/>
      <c r="D85" s="159"/>
      <c r="E85" s="289"/>
      <c r="F85" s="159"/>
      <c r="G85" s="159"/>
      <c r="H85" s="289"/>
      <c r="I85" s="289"/>
      <c r="J85" s="289"/>
      <c r="K85" s="289"/>
      <c r="L85" s="289"/>
      <c r="M85" s="390"/>
      <c r="N85" s="289"/>
      <c r="O85" s="289"/>
      <c r="P85" s="289"/>
      <c r="Q85" s="289"/>
      <c r="R85" s="289"/>
      <c r="S85" s="289"/>
      <c r="T85" s="289"/>
      <c r="U85" s="391"/>
    </row>
    <row r="86" spans="2:34" ht="24" customHeight="1">
      <c r="B86" s="350"/>
      <c r="C86" s="360" t="s">
        <v>379</v>
      </c>
      <c r="D86" s="140"/>
      <c r="E86" s="343"/>
      <c r="F86" s="140"/>
      <c r="G86" s="140"/>
      <c r="H86" s="343"/>
      <c r="I86" s="343"/>
      <c r="J86" s="343"/>
      <c r="K86" s="343"/>
      <c r="L86" s="343"/>
      <c r="M86" s="361"/>
      <c r="N86" s="343"/>
      <c r="O86" s="343"/>
      <c r="P86" s="5"/>
      <c r="Q86" s="5"/>
      <c r="R86" s="1"/>
      <c r="S86" s="1"/>
      <c r="T86" s="1"/>
      <c r="V86" s="350"/>
      <c r="Z86" s="336"/>
      <c r="AH86" s="352"/>
    </row>
    <row r="87" spans="2:34" ht="18.75" customHeight="1">
      <c r="B87" s="350"/>
      <c r="C87" s="370"/>
      <c r="D87" s="1" t="s">
        <v>210</v>
      </c>
      <c r="F87" s="135"/>
      <c r="G87" s="1"/>
      <c r="H87" s="361"/>
      <c r="J87" s="135"/>
      <c r="L87" s="361"/>
      <c r="N87" s="135"/>
      <c r="O87" s="1"/>
      <c r="P87" s="361"/>
      <c r="R87" s="135"/>
      <c r="T87" s="361"/>
      <c r="U87" s="352"/>
    </row>
    <row r="88" spans="2:34" ht="28.8" customHeight="1">
      <c r="B88" s="350"/>
      <c r="C88" s="135"/>
      <c r="D88" s="706" t="s">
        <v>370</v>
      </c>
      <c r="E88" s="706"/>
      <c r="F88" s="706"/>
      <c r="G88" s="707"/>
      <c r="H88" s="708"/>
      <c r="I88" s="708"/>
      <c r="J88" s="708"/>
      <c r="K88" s="708"/>
      <c r="L88" s="708"/>
      <c r="M88" s="708"/>
      <c r="N88" s="708"/>
      <c r="O88" s="708"/>
      <c r="P88" s="708"/>
      <c r="Q88" s="708"/>
      <c r="R88" s="708"/>
      <c r="S88" s="708"/>
      <c r="T88" s="709"/>
      <c r="U88" s="352"/>
    </row>
    <row r="89" spans="2:34" ht="28.8" customHeight="1">
      <c r="B89" s="350"/>
      <c r="C89" s="135"/>
      <c r="D89" s="730" t="s">
        <v>372</v>
      </c>
      <c r="E89" s="731"/>
      <c r="F89" s="731"/>
      <c r="G89" s="731"/>
      <c r="H89" s="731"/>
      <c r="I89" s="732"/>
      <c r="J89" s="733"/>
      <c r="K89" s="733"/>
      <c r="L89" s="733"/>
      <c r="M89" s="733"/>
      <c r="N89" s="733"/>
      <c r="O89" s="733"/>
      <c r="P89" s="733"/>
      <c r="Q89" s="733"/>
      <c r="R89" s="733"/>
      <c r="S89" s="733"/>
      <c r="T89" s="734"/>
      <c r="U89" s="352"/>
    </row>
    <row r="90" spans="2:34" ht="94.2" customHeight="1">
      <c r="B90" s="350"/>
      <c r="C90" s="135"/>
      <c r="D90" s="735" t="s">
        <v>448</v>
      </c>
      <c r="E90" s="736"/>
      <c r="F90" s="736"/>
      <c r="G90" s="736"/>
      <c r="H90" s="737"/>
      <c r="I90" s="707"/>
      <c r="J90" s="708"/>
      <c r="K90" s="708"/>
      <c r="L90" s="708"/>
      <c r="M90" s="708"/>
      <c r="N90" s="708"/>
      <c r="O90" s="708"/>
      <c r="P90" s="708"/>
      <c r="Q90" s="708"/>
      <c r="R90" s="708"/>
      <c r="S90" s="708"/>
      <c r="T90" s="709"/>
      <c r="U90" s="352"/>
    </row>
    <row r="91" spans="2:34" ht="67.8" customHeight="1">
      <c r="B91" s="350"/>
      <c r="C91" s="135"/>
      <c r="D91" s="710" t="s">
        <v>424</v>
      </c>
      <c r="E91" s="711"/>
      <c r="F91" s="711"/>
      <c r="G91" s="711"/>
      <c r="H91" s="711"/>
      <c r="I91" s="711"/>
      <c r="J91" s="711"/>
      <c r="K91" s="711"/>
      <c r="L91" s="711"/>
      <c r="M91" s="711"/>
      <c r="N91" s="711"/>
      <c r="O91" s="711"/>
      <c r="P91" s="711"/>
      <c r="Q91" s="711"/>
      <c r="R91" s="711"/>
      <c r="S91" s="711"/>
      <c r="T91" s="712"/>
      <c r="U91" s="352"/>
    </row>
    <row r="92" spans="2:34" ht="156" customHeight="1">
      <c r="B92" s="350"/>
      <c r="C92" s="135"/>
      <c r="D92" s="713"/>
      <c r="E92" s="714"/>
      <c r="F92" s="714"/>
      <c r="G92" s="714"/>
      <c r="H92" s="714"/>
      <c r="I92" s="714"/>
      <c r="J92" s="714"/>
      <c r="K92" s="714"/>
      <c r="L92" s="714"/>
      <c r="M92" s="714"/>
      <c r="N92" s="714"/>
      <c r="O92" s="714"/>
      <c r="P92" s="714"/>
      <c r="Q92" s="714"/>
      <c r="R92" s="714"/>
      <c r="S92" s="714"/>
      <c r="T92" s="715"/>
      <c r="U92" s="352"/>
    </row>
    <row r="93" spans="2:34" ht="8.4" customHeight="1">
      <c r="B93" s="363"/>
      <c r="C93" s="366"/>
      <c r="D93" s="366"/>
      <c r="E93" s="365"/>
      <c r="F93" s="365"/>
      <c r="G93" s="365"/>
      <c r="H93" s="365"/>
      <c r="I93" s="365"/>
      <c r="J93" s="365"/>
      <c r="K93" s="365"/>
      <c r="L93" s="365"/>
      <c r="M93" s="366"/>
      <c r="N93" s="365"/>
      <c r="O93" s="365"/>
      <c r="P93" s="365"/>
      <c r="Q93" s="365"/>
      <c r="R93" s="365"/>
      <c r="S93" s="365"/>
      <c r="T93" s="365"/>
      <c r="U93" s="367"/>
    </row>
  </sheetData>
  <sheetProtection algorithmName="SHA-512" hashValue="rHFwMOmx5m2TGwVoTN2RoMeC+w600G5+qEhyMGIn/86u6Ph7pdcUzOQ/MDnUfTLxof9uKZArUz/xyaGROwOHaw==" saltValue="sHjlbY3OFu+t2S+I+sxvag==" spinCount="100000" sheet="1" objects="1" scenarios="1"/>
  <mergeCells count="122">
    <mergeCell ref="X38:AB42"/>
    <mergeCell ref="D89:H89"/>
    <mergeCell ref="I89:T89"/>
    <mergeCell ref="D90:H90"/>
    <mergeCell ref="I90:T90"/>
    <mergeCell ref="D91:T91"/>
    <mergeCell ref="D92:T92"/>
    <mergeCell ref="D82:F82"/>
    <mergeCell ref="G82:T82"/>
    <mergeCell ref="D83:T83"/>
    <mergeCell ref="D84:T84"/>
    <mergeCell ref="D88:F88"/>
    <mergeCell ref="G88:T88"/>
    <mergeCell ref="D75:F75"/>
    <mergeCell ref="G75:T75"/>
    <mergeCell ref="D76:H76"/>
    <mergeCell ref="I76:T76"/>
    <mergeCell ref="D77:T77"/>
    <mergeCell ref="D78:T78"/>
    <mergeCell ref="D67:F67"/>
    <mergeCell ref="G67:T67"/>
    <mergeCell ref="D68:F68"/>
    <mergeCell ref="G68:T68"/>
    <mergeCell ref="D69:T69"/>
    <mergeCell ref="D70:T70"/>
    <mergeCell ref="D54:T54"/>
    <mergeCell ref="D55:T55"/>
    <mergeCell ref="D61:F61"/>
    <mergeCell ref="G61:T61"/>
    <mergeCell ref="D62:T62"/>
    <mergeCell ref="D63:T63"/>
    <mergeCell ref="D51:F51"/>
    <mergeCell ref="G51:T51"/>
    <mergeCell ref="D52:H52"/>
    <mergeCell ref="I52:T52"/>
    <mergeCell ref="D53:H53"/>
    <mergeCell ref="I53:T53"/>
    <mergeCell ref="D46:F46"/>
    <mergeCell ref="G46:I46"/>
    <mergeCell ref="L46:O46"/>
    <mergeCell ref="P46:R46"/>
    <mergeCell ref="D47:F47"/>
    <mergeCell ref="G47:I47"/>
    <mergeCell ref="L47:O47"/>
    <mergeCell ref="P47:R47"/>
    <mergeCell ref="D44:F44"/>
    <mergeCell ref="G44:I44"/>
    <mergeCell ref="L44:O44"/>
    <mergeCell ref="P44:R44"/>
    <mergeCell ref="D45:F45"/>
    <mergeCell ref="G45:I45"/>
    <mergeCell ref="L45:O45"/>
    <mergeCell ref="P45:R45"/>
    <mergeCell ref="D42:F42"/>
    <mergeCell ref="G42:I42"/>
    <mergeCell ref="L42:O42"/>
    <mergeCell ref="P42:R42"/>
    <mergeCell ref="D43:F43"/>
    <mergeCell ref="G43:I43"/>
    <mergeCell ref="L43:O43"/>
    <mergeCell ref="P43:R43"/>
    <mergeCell ref="D40:J40"/>
    <mergeCell ref="L40:S40"/>
    <mergeCell ref="D41:F41"/>
    <mergeCell ref="G41:I41"/>
    <mergeCell ref="L41:O41"/>
    <mergeCell ref="P41:R41"/>
    <mergeCell ref="D37:F37"/>
    <mergeCell ref="G37:I37"/>
    <mergeCell ref="L37:O37"/>
    <mergeCell ref="P37:R37"/>
    <mergeCell ref="D38:F38"/>
    <mergeCell ref="G38:I38"/>
    <mergeCell ref="L38:O38"/>
    <mergeCell ref="P38:R38"/>
    <mergeCell ref="D35:F35"/>
    <mergeCell ref="G35:I35"/>
    <mergeCell ref="L35:O35"/>
    <mergeCell ref="P35:R35"/>
    <mergeCell ref="D36:F36"/>
    <mergeCell ref="G36:I36"/>
    <mergeCell ref="L36:O36"/>
    <mergeCell ref="P36:R36"/>
    <mergeCell ref="D33:F33"/>
    <mergeCell ref="G33:I33"/>
    <mergeCell ref="L33:O33"/>
    <mergeCell ref="P33:R33"/>
    <mergeCell ref="D34:F34"/>
    <mergeCell ref="G34:I34"/>
    <mergeCell ref="L34:O34"/>
    <mergeCell ref="P34:R34"/>
    <mergeCell ref="D28:T28"/>
    <mergeCell ref="D29:T29"/>
    <mergeCell ref="D31:J31"/>
    <mergeCell ref="L31:S31"/>
    <mergeCell ref="D32:F32"/>
    <mergeCell ref="G32:I32"/>
    <mergeCell ref="L32:O32"/>
    <mergeCell ref="P32:R32"/>
    <mergeCell ref="D26:I26"/>
    <mergeCell ref="J26:T26"/>
    <mergeCell ref="D27:F27"/>
    <mergeCell ref="G27:T27"/>
    <mergeCell ref="D18:F18"/>
    <mergeCell ref="G18:T18"/>
    <mergeCell ref="D19:T19"/>
    <mergeCell ref="D20:T20"/>
    <mergeCell ref="D23:T23"/>
    <mergeCell ref="D25:F25"/>
    <mergeCell ref="G25:T25"/>
    <mergeCell ref="I6:M6"/>
    <mergeCell ref="N6:T6"/>
    <mergeCell ref="D12:F12"/>
    <mergeCell ref="G12:T12"/>
    <mergeCell ref="D13:T13"/>
    <mergeCell ref="D14:T14"/>
    <mergeCell ref="A1:D1"/>
    <mergeCell ref="Q1:V1"/>
    <mergeCell ref="I4:M4"/>
    <mergeCell ref="N4:T4"/>
    <mergeCell ref="I5:M5"/>
    <mergeCell ref="N5:T5"/>
  </mergeCells>
  <phoneticPr fontId="2"/>
  <dataValidations count="2">
    <dataValidation type="list" allowBlank="1" showInputMessage="1" showErrorMessage="1" sqref="I89:T89 I52:T52" xr:uid="{3BF4EA8D-812A-4883-8C47-79E496DF294A}">
      <formula1>"①周辺事業所の休廃止,②周辺事業所の受入停止,③急な退職,④周辺事業所の休廃止・周辺事業所の受入停止,⑤周辺事業所の休廃止・急な退職,⑥周辺事業所の受入停止・急な退職,⑦周辺事業所の休廃止・周辺事業所の受入停止・急な退職"</formula1>
    </dataValidation>
    <dataValidation type="list" allowBlank="1" showInputMessage="1" showErrorMessage="1" sqref="C71:D71" xr:uid="{847FA8D8-2E19-4CDA-B534-1A97E7A0DD42}">
      <formula1>"〇"</formula1>
    </dataValidation>
  </dataValidations>
  <pageMargins left="0.7" right="0.7" top="0.75" bottom="0.75" header="0.3" footer="0.3"/>
  <pageSetup paperSize="9" scale="93" fitToHeight="0" orientation="portrait" r:id="rId1"/>
  <rowBreaks count="4" manualBreakCount="4">
    <brk id="21" max="21" man="1"/>
    <brk id="48" max="21" man="1"/>
    <brk id="64" max="21" man="1"/>
    <brk id="79" max="2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CCD03-3B49-4D48-8A40-3BCFB8092400}">
  <sheetPr codeName="Sheet28">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465</v>
      </c>
      <c r="B1" s="750"/>
      <c r="C1" s="750"/>
      <c r="D1" s="750"/>
      <c r="E1" s="750"/>
      <c r="F1" s="750"/>
      <c r="G1" s="750"/>
    </row>
    <row r="2" spans="1:10" ht="30.6" customHeight="1">
      <c r="A2" s="703" t="s">
        <v>330</v>
      </c>
      <c r="B2" s="704"/>
      <c r="C2" s="705"/>
      <c r="D2" s="751" t="s">
        <v>426</v>
      </c>
      <c r="E2" s="752"/>
      <c r="F2" s="753"/>
      <c r="G2" s="754"/>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yk5X4tqrfUe/Y5qnUJU0xBnVfYy4LjuW+8ACr522J7vU0534eIuBSgkn/uCVxf3VPkfTaxbFoUyAI7vZPItGlg==" saltValue="Df7LUX8ygIA526+azjnaTw=="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F0D0-94DA-40F1-BBB5-3B3A45C3F926}">
  <sheetPr codeName="Sheet29">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466</v>
      </c>
      <c r="B1" s="750"/>
      <c r="C1" s="750"/>
      <c r="D1" s="750"/>
      <c r="E1" s="750"/>
      <c r="F1" s="750"/>
      <c r="G1" s="750"/>
    </row>
    <row r="2" spans="1:10" ht="30.6" customHeight="1">
      <c r="A2" s="703" t="s">
        <v>330</v>
      </c>
      <c r="B2" s="704"/>
      <c r="C2" s="705"/>
      <c r="D2" s="751" t="s">
        <v>427</v>
      </c>
      <c r="E2" s="752"/>
      <c r="F2" s="753"/>
      <c r="G2" s="754"/>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s1BzoroHk1er9//u45+SyTKTmMIMUxOtg6pXzuUXgHywZ9qBwD+FMhgGSQ8WrHOtRQX0oRWW0ueEJjuwkNgqFQ==" saltValue="ddzIr5F/8oHU1o2qUgaS/Q=="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C8AA3-F441-486A-A287-441482F19F7C}">
  <sheetPr codeName="Sheet30">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467</v>
      </c>
      <c r="B1" s="750"/>
      <c r="C1" s="750"/>
      <c r="D1" s="750"/>
      <c r="E1" s="750"/>
      <c r="F1" s="750"/>
      <c r="G1" s="750"/>
    </row>
    <row r="2" spans="1:10" ht="30.6" customHeight="1">
      <c r="A2" s="703" t="s">
        <v>330</v>
      </c>
      <c r="B2" s="704"/>
      <c r="C2" s="705"/>
      <c r="D2" s="751" t="s">
        <v>428</v>
      </c>
      <c r="E2" s="752"/>
      <c r="F2" s="753"/>
      <c r="G2" s="754"/>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WDOss7syyAcUqeSORzGNnBxj2UCNMo4PMY/aFxSl34bkJiEF2tLR16OWmF823N1ZX7CG/tnR4wX7cja6jWVVTA==" saltValue="Zil+nMAdp/O7FG8HDtCzCw=="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043BC-8AE7-48F6-8F20-96F6D55BCCAE}">
  <sheetPr codeName="Sheet18">
    <pageSetUpPr fitToPage="1"/>
  </sheetPr>
  <dimension ref="A1:AX78"/>
  <sheetViews>
    <sheetView view="pageBreakPreview" zoomScale="90" zoomScaleNormal="100" zoomScaleSheetLayoutView="90" workbookViewId="0">
      <selection activeCell="AE4" sqref="AE4:AH4"/>
    </sheetView>
  </sheetViews>
  <sheetFormatPr defaultColWidth="2.19921875" defaultRowHeight="13.2"/>
  <cols>
    <col min="1" max="1" width="6.5" style="227" customWidth="1"/>
    <col min="2" max="9" width="2.19921875" style="227"/>
    <col min="10" max="10" width="3.09765625" style="227" customWidth="1"/>
    <col min="11" max="39" width="2.19921875" style="227"/>
    <col min="40" max="41" width="2.19921875" style="227" customWidth="1"/>
    <col min="42" max="16384" width="2.19921875" style="227"/>
  </cols>
  <sheetData>
    <row r="1" spans="1:45">
      <c r="A1" s="623" t="s">
        <v>386</v>
      </c>
      <c r="B1" s="623"/>
      <c r="C1" s="623"/>
      <c r="D1" s="623"/>
      <c r="E1" s="623"/>
      <c r="F1" s="623"/>
      <c r="G1" s="623"/>
      <c r="H1" s="623"/>
      <c r="I1" s="623"/>
      <c r="J1" s="623"/>
      <c r="K1" s="623"/>
      <c r="L1" s="623"/>
    </row>
    <row r="2" spans="1:45">
      <c r="A2" s="623"/>
      <c r="B2" s="623"/>
      <c r="C2" s="623"/>
      <c r="D2" s="623"/>
      <c r="E2" s="623"/>
      <c r="F2" s="623"/>
      <c r="G2" s="623"/>
      <c r="H2" s="623"/>
      <c r="I2" s="623"/>
      <c r="J2" s="623"/>
      <c r="K2" s="623"/>
      <c r="L2" s="623"/>
    </row>
    <row r="3" spans="1:45">
      <c r="A3" s="623"/>
      <c r="B3" s="623"/>
      <c r="C3" s="623"/>
      <c r="D3" s="623"/>
      <c r="E3" s="623"/>
      <c r="F3" s="623"/>
      <c r="G3" s="623"/>
      <c r="H3" s="623"/>
      <c r="I3" s="623"/>
      <c r="J3" s="623"/>
      <c r="K3" s="623"/>
      <c r="L3" s="623"/>
    </row>
    <row r="4" spans="1:45" ht="20.25" customHeight="1">
      <c r="B4" s="227" t="s">
        <v>254</v>
      </c>
      <c r="AB4" s="642" t="s">
        <v>255</v>
      </c>
      <c r="AC4" s="650"/>
      <c r="AD4" s="643"/>
      <c r="AE4" s="651"/>
      <c r="AF4" s="652"/>
      <c r="AG4" s="652"/>
      <c r="AH4" s="653"/>
      <c r="AI4" s="642" t="s">
        <v>256</v>
      </c>
      <c r="AJ4" s="643"/>
      <c r="AK4" s="651"/>
      <c r="AL4" s="653"/>
      <c r="AM4" s="642" t="s">
        <v>257</v>
      </c>
      <c r="AN4" s="643"/>
      <c r="AO4" s="651"/>
      <c r="AP4" s="653"/>
      <c r="AQ4" s="642" t="s">
        <v>258</v>
      </c>
      <c r="AR4" s="643"/>
      <c r="AS4" s="228" t="s">
        <v>259</v>
      </c>
    </row>
    <row r="5" spans="1:45">
      <c r="A5" s="229" t="s">
        <v>260</v>
      </c>
      <c r="B5" s="227" t="s">
        <v>261</v>
      </c>
    </row>
    <row r="6" spans="1:45">
      <c r="A6" s="229"/>
      <c r="B6" s="227" t="s">
        <v>262</v>
      </c>
    </row>
    <row r="7" spans="1:45">
      <c r="A7" s="229" t="s">
        <v>260</v>
      </c>
      <c r="B7" s="227" t="s">
        <v>263</v>
      </c>
    </row>
    <row r="8" spans="1:45" ht="15.75" customHeight="1">
      <c r="A8" s="229" t="s">
        <v>260</v>
      </c>
      <c r="B8" s="227" t="s">
        <v>264</v>
      </c>
    </row>
    <row r="9" spans="1:45" ht="15.75" customHeight="1">
      <c r="B9" s="227" t="s">
        <v>265</v>
      </c>
    </row>
    <row r="10" spans="1:45" ht="8.25" customHeight="1" thickBot="1">
      <c r="A10" s="230"/>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AA10" s="231"/>
      <c r="AB10" s="231"/>
      <c r="AC10" s="231"/>
      <c r="AD10" s="231"/>
      <c r="AE10" s="231"/>
      <c r="AF10" s="231"/>
      <c r="AG10" s="231"/>
      <c r="AH10" s="231"/>
      <c r="AI10" s="231"/>
      <c r="AJ10" s="231"/>
      <c r="AK10" s="231"/>
      <c r="AL10" s="231"/>
      <c r="AM10" s="231"/>
      <c r="AN10" s="231"/>
      <c r="AO10" s="231"/>
      <c r="AP10" s="231"/>
      <c r="AQ10" s="231"/>
    </row>
    <row r="11" spans="1:45" ht="26.25" customHeight="1" thickBot="1">
      <c r="B11" s="644" t="s">
        <v>266</v>
      </c>
      <c r="C11" s="645"/>
      <c r="D11" s="645"/>
      <c r="E11" s="645"/>
      <c r="F11" s="645"/>
      <c r="G11" s="645"/>
      <c r="H11" s="645"/>
      <c r="I11" s="645"/>
      <c r="J11" s="645"/>
      <c r="K11" s="654"/>
      <c r="L11" s="655"/>
      <c r="M11" s="655"/>
      <c r="N11" s="655"/>
      <c r="O11" s="646" t="s">
        <v>383</v>
      </c>
      <c r="P11" s="646"/>
      <c r="Q11" s="646"/>
      <c r="R11" s="646"/>
      <c r="S11" s="646"/>
      <c r="T11" s="647"/>
      <c r="U11" s="654"/>
      <c r="V11" s="655"/>
      <c r="W11" s="655"/>
      <c r="X11" s="646" t="s">
        <v>384</v>
      </c>
      <c r="Y11" s="646"/>
      <c r="Z11" s="646"/>
      <c r="AA11" s="646"/>
      <c r="AB11" s="646"/>
      <c r="AC11" s="646"/>
      <c r="AD11" s="656"/>
      <c r="AE11" s="648"/>
      <c r="AF11" s="649"/>
      <c r="AG11" s="649"/>
      <c r="AH11" s="649"/>
      <c r="AI11" s="649"/>
      <c r="AJ11" s="649"/>
      <c r="AK11" s="649"/>
      <c r="AL11" s="649"/>
      <c r="AM11" s="649"/>
      <c r="AN11" s="649"/>
      <c r="AO11" s="649"/>
      <c r="AP11" s="649"/>
      <c r="AS11" s="228" t="s">
        <v>267</v>
      </c>
    </row>
    <row r="12" spans="1:45" ht="12.75" customHeight="1" thickBot="1">
      <c r="B12" s="232"/>
      <c r="C12" s="232"/>
      <c r="D12" s="232"/>
      <c r="E12" s="232"/>
      <c r="F12" s="232"/>
      <c r="G12" s="232"/>
      <c r="H12" s="232"/>
      <c r="I12" s="232"/>
      <c r="J12" s="232"/>
      <c r="K12" s="233"/>
      <c r="L12" s="233"/>
      <c r="M12" s="234"/>
      <c r="N12" s="234"/>
      <c r="O12" s="234"/>
      <c r="P12" s="234"/>
      <c r="Q12" s="234"/>
      <c r="R12" s="234"/>
      <c r="S12" s="234"/>
      <c r="T12" s="234"/>
      <c r="U12" s="234"/>
      <c r="V12" s="234"/>
      <c r="W12" s="234"/>
      <c r="X12" s="234"/>
      <c r="Y12" s="234"/>
      <c r="Z12" s="234"/>
      <c r="AA12" s="234"/>
      <c r="AB12" s="234"/>
      <c r="AC12" s="234"/>
      <c r="AD12" s="234"/>
      <c r="AE12" s="235"/>
      <c r="AF12" s="235"/>
      <c r="AG12" s="235"/>
      <c r="AH12" s="235"/>
      <c r="AI12" s="235"/>
      <c r="AJ12" s="235"/>
      <c r="AK12" s="235"/>
      <c r="AL12" s="235"/>
      <c r="AM12" s="235"/>
      <c r="AN12" s="235"/>
    </row>
    <row r="13" spans="1:45" ht="8.25" customHeight="1">
      <c r="B13" s="456" t="s">
        <v>268</v>
      </c>
      <c r="C13" s="457"/>
      <c r="D13" s="457"/>
      <c r="E13" s="457"/>
      <c r="F13" s="457"/>
      <c r="G13" s="457"/>
      <c r="H13" s="457"/>
      <c r="I13" s="457"/>
      <c r="J13" s="458"/>
      <c r="K13" s="625"/>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c r="AL13" s="626"/>
      <c r="AM13" s="626"/>
      <c r="AN13" s="627"/>
    </row>
    <row r="14" spans="1:45" ht="8.25" customHeight="1">
      <c r="B14" s="459"/>
      <c r="C14" s="460"/>
      <c r="D14" s="460"/>
      <c r="E14" s="460"/>
      <c r="F14" s="460"/>
      <c r="G14" s="460"/>
      <c r="H14" s="460"/>
      <c r="I14" s="460"/>
      <c r="J14" s="461"/>
      <c r="K14" s="628"/>
      <c r="L14" s="629"/>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629"/>
      <c r="AM14" s="629"/>
      <c r="AN14" s="630"/>
    </row>
    <row r="15" spans="1:45" ht="8.25" customHeight="1">
      <c r="B15" s="462"/>
      <c r="C15" s="624"/>
      <c r="D15" s="624"/>
      <c r="E15" s="624"/>
      <c r="F15" s="624"/>
      <c r="G15" s="624"/>
      <c r="H15" s="624"/>
      <c r="I15" s="624"/>
      <c r="J15" s="464"/>
      <c r="K15" s="631"/>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2"/>
      <c r="AM15" s="632"/>
      <c r="AN15" s="633"/>
    </row>
    <row r="16" spans="1:45">
      <c r="B16" s="474" t="s">
        <v>269</v>
      </c>
      <c r="C16" s="521"/>
      <c r="D16" s="521"/>
      <c r="E16" s="521"/>
      <c r="F16" s="521"/>
      <c r="G16" s="521"/>
      <c r="H16" s="521"/>
      <c r="I16" s="521"/>
      <c r="J16" s="522"/>
      <c r="K16" s="634" t="s">
        <v>385</v>
      </c>
      <c r="L16" s="635"/>
      <c r="M16" s="635"/>
      <c r="N16" s="635"/>
      <c r="O16" s="635"/>
      <c r="P16" s="635"/>
      <c r="Q16" s="635"/>
      <c r="R16" s="635"/>
      <c r="S16" s="635"/>
      <c r="T16" s="635"/>
      <c r="U16" s="635"/>
      <c r="V16" s="635"/>
      <c r="W16" s="635"/>
      <c r="X16" s="635"/>
      <c r="Y16" s="635"/>
      <c r="Z16" s="635"/>
      <c r="AA16" s="635"/>
      <c r="AB16" s="635"/>
      <c r="AC16" s="635"/>
      <c r="AD16" s="635"/>
      <c r="AE16" s="635"/>
      <c r="AF16" s="635"/>
      <c r="AG16" s="635"/>
      <c r="AH16" s="635"/>
      <c r="AI16" s="635"/>
      <c r="AJ16" s="635"/>
      <c r="AK16" s="635"/>
      <c r="AL16" s="635"/>
      <c r="AM16" s="635"/>
      <c r="AN16" s="636"/>
    </row>
    <row r="17" spans="2:40">
      <c r="B17" s="574"/>
      <c r="C17" s="572"/>
      <c r="D17" s="572"/>
      <c r="E17" s="572"/>
      <c r="F17" s="572"/>
      <c r="G17" s="572"/>
      <c r="H17" s="572"/>
      <c r="I17" s="572"/>
      <c r="J17" s="573"/>
      <c r="K17" s="637"/>
      <c r="L17" s="638"/>
      <c r="M17" s="638"/>
      <c r="N17" s="638"/>
      <c r="O17" s="638"/>
      <c r="P17" s="638"/>
      <c r="Q17" s="638"/>
      <c r="R17" s="638"/>
      <c r="S17" s="638"/>
      <c r="T17" s="638"/>
      <c r="U17" s="638"/>
      <c r="V17" s="638"/>
      <c r="W17" s="638"/>
      <c r="X17" s="638"/>
      <c r="Y17" s="638"/>
      <c r="Z17" s="638"/>
      <c r="AA17" s="638"/>
      <c r="AB17" s="638"/>
      <c r="AC17" s="638"/>
      <c r="AD17" s="638"/>
      <c r="AE17" s="638"/>
      <c r="AF17" s="638"/>
      <c r="AG17" s="638"/>
      <c r="AH17" s="638"/>
      <c r="AI17" s="638"/>
      <c r="AJ17" s="638"/>
      <c r="AK17" s="638"/>
      <c r="AL17" s="638"/>
      <c r="AM17" s="638"/>
      <c r="AN17" s="639"/>
    </row>
    <row r="18" spans="2:40">
      <c r="B18" s="574"/>
      <c r="C18" s="572"/>
      <c r="D18" s="572"/>
      <c r="E18" s="572"/>
      <c r="F18" s="572"/>
      <c r="G18" s="572"/>
      <c r="H18" s="572"/>
      <c r="I18" s="572"/>
      <c r="J18" s="573"/>
      <c r="K18" s="637"/>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9"/>
    </row>
    <row r="19" spans="2:40" ht="8.25" customHeight="1">
      <c r="B19" s="575" t="s">
        <v>270</v>
      </c>
      <c r="C19" s="576"/>
      <c r="D19" s="576"/>
      <c r="E19" s="576"/>
      <c r="F19" s="576"/>
      <c r="G19" s="576"/>
      <c r="H19" s="576"/>
      <c r="I19" s="576"/>
      <c r="J19" s="576"/>
      <c r="K19" s="640"/>
      <c r="L19" s="640"/>
      <c r="M19" s="640"/>
      <c r="N19" s="640"/>
      <c r="O19" s="640"/>
      <c r="P19" s="640"/>
      <c r="Q19" s="640"/>
      <c r="R19" s="640"/>
      <c r="S19" s="640"/>
      <c r="T19" s="640"/>
      <c r="U19" s="640"/>
      <c r="V19" s="640"/>
      <c r="W19" s="640"/>
      <c r="X19" s="640"/>
      <c r="Y19" s="640"/>
      <c r="Z19" s="640"/>
      <c r="AA19" s="640"/>
      <c r="AB19" s="640"/>
      <c r="AC19" s="640"/>
      <c r="AD19" s="640"/>
      <c r="AE19" s="640"/>
      <c r="AF19" s="640"/>
      <c r="AG19" s="640"/>
      <c r="AH19" s="640"/>
      <c r="AI19" s="640"/>
      <c r="AJ19" s="640"/>
      <c r="AK19" s="640"/>
      <c r="AL19" s="640"/>
      <c r="AM19" s="640"/>
      <c r="AN19" s="641"/>
    </row>
    <row r="20" spans="2:40" ht="8.25" customHeight="1">
      <c r="B20" s="575"/>
      <c r="C20" s="577"/>
      <c r="D20" s="577"/>
      <c r="E20" s="577"/>
      <c r="F20" s="577"/>
      <c r="G20" s="577"/>
      <c r="H20" s="577"/>
      <c r="I20" s="577"/>
      <c r="J20" s="576"/>
      <c r="K20" s="640"/>
      <c r="L20" s="640"/>
      <c r="M20" s="640"/>
      <c r="N20" s="640"/>
      <c r="O20" s="640"/>
      <c r="P20" s="640"/>
      <c r="Q20" s="640"/>
      <c r="R20" s="640"/>
      <c r="S20" s="640"/>
      <c r="T20" s="640"/>
      <c r="U20" s="640"/>
      <c r="V20" s="640"/>
      <c r="W20" s="640"/>
      <c r="X20" s="640"/>
      <c r="Y20" s="640"/>
      <c r="Z20" s="640"/>
      <c r="AA20" s="640"/>
      <c r="AB20" s="640"/>
      <c r="AC20" s="640"/>
      <c r="AD20" s="640"/>
      <c r="AE20" s="640"/>
      <c r="AF20" s="640"/>
      <c r="AG20" s="640"/>
      <c r="AH20" s="640"/>
      <c r="AI20" s="640"/>
      <c r="AJ20" s="640"/>
      <c r="AK20" s="640"/>
      <c r="AL20" s="640"/>
      <c r="AM20" s="640"/>
      <c r="AN20" s="641"/>
    </row>
    <row r="21" spans="2:40" ht="8.25" customHeight="1">
      <c r="B21" s="575"/>
      <c r="C21" s="576"/>
      <c r="D21" s="576"/>
      <c r="E21" s="576"/>
      <c r="F21" s="576"/>
      <c r="G21" s="576"/>
      <c r="H21" s="576"/>
      <c r="I21" s="576"/>
      <c r="J21" s="576"/>
      <c r="K21" s="640"/>
      <c r="L21" s="640"/>
      <c r="M21" s="640"/>
      <c r="N21" s="640"/>
      <c r="O21" s="640"/>
      <c r="P21" s="640"/>
      <c r="Q21" s="640"/>
      <c r="R21" s="640"/>
      <c r="S21" s="640"/>
      <c r="T21" s="640"/>
      <c r="U21" s="640"/>
      <c r="V21" s="640"/>
      <c r="W21" s="640"/>
      <c r="X21" s="640"/>
      <c r="Y21" s="640"/>
      <c r="Z21" s="640"/>
      <c r="AA21" s="640"/>
      <c r="AB21" s="640"/>
      <c r="AC21" s="640"/>
      <c r="AD21" s="640"/>
      <c r="AE21" s="640"/>
      <c r="AF21" s="640"/>
      <c r="AG21" s="640"/>
      <c r="AH21" s="640"/>
      <c r="AI21" s="640"/>
      <c r="AJ21" s="640"/>
      <c r="AK21" s="640"/>
      <c r="AL21" s="640"/>
      <c r="AM21" s="640"/>
      <c r="AN21" s="641"/>
    </row>
    <row r="22" spans="2:40">
      <c r="B22" s="580" t="s">
        <v>271</v>
      </c>
      <c r="C22" s="581"/>
      <c r="D22" s="581"/>
      <c r="E22" s="581"/>
      <c r="F22" s="581"/>
      <c r="G22" s="581"/>
      <c r="H22" s="581"/>
      <c r="I22" s="581"/>
      <c r="J22" s="581"/>
      <c r="K22" s="602">
        <f>別紙様式１!F10</f>
        <v>0</v>
      </c>
      <c r="L22" s="602"/>
      <c r="M22" s="602"/>
      <c r="N22" s="602"/>
      <c r="O22" s="602"/>
      <c r="P22" s="602"/>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3"/>
    </row>
    <row r="23" spans="2:40">
      <c r="B23" s="582"/>
      <c r="C23" s="581"/>
      <c r="D23" s="581"/>
      <c r="E23" s="581"/>
      <c r="F23" s="581"/>
      <c r="G23" s="581"/>
      <c r="H23" s="581"/>
      <c r="I23" s="581"/>
      <c r="J23" s="581"/>
      <c r="K23" s="602"/>
      <c r="L23" s="602"/>
      <c r="M23" s="602"/>
      <c r="N23" s="602"/>
      <c r="O23" s="602"/>
      <c r="P23" s="602"/>
      <c r="Q23" s="602"/>
      <c r="R23" s="602"/>
      <c r="S23" s="602"/>
      <c r="T23" s="602"/>
      <c r="U23" s="602"/>
      <c r="V23" s="602"/>
      <c r="W23" s="602"/>
      <c r="X23" s="602"/>
      <c r="Y23" s="602"/>
      <c r="Z23" s="602"/>
      <c r="AA23" s="602"/>
      <c r="AB23" s="602"/>
      <c r="AC23" s="602"/>
      <c r="AD23" s="602"/>
      <c r="AE23" s="602"/>
      <c r="AF23" s="602"/>
      <c r="AG23" s="602"/>
      <c r="AH23" s="602"/>
      <c r="AI23" s="602"/>
      <c r="AJ23" s="602"/>
      <c r="AK23" s="602"/>
      <c r="AL23" s="602"/>
      <c r="AM23" s="602"/>
      <c r="AN23" s="603"/>
    </row>
    <row r="24" spans="2:40">
      <c r="B24" s="582"/>
      <c r="C24" s="581"/>
      <c r="D24" s="581"/>
      <c r="E24" s="581"/>
      <c r="F24" s="581"/>
      <c r="G24" s="581"/>
      <c r="H24" s="581"/>
      <c r="I24" s="581"/>
      <c r="J24" s="581"/>
      <c r="K24" s="602"/>
      <c r="L24" s="602"/>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2"/>
      <c r="AJ24" s="602"/>
      <c r="AK24" s="602"/>
      <c r="AL24" s="602"/>
      <c r="AM24" s="602"/>
      <c r="AN24" s="603"/>
    </row>
    <row r="25" spans="2:40" ht="8.25" customHeight="1">
      <c r="B25" s="571" t="s">
        <v>272</v>
      </c>
      <c r="C25" s="460"/>
      <c r="D25" s="460"/>
      <c r="E25" s="460"/>
      <c r="F25" s="460"/>
      <c r="G25" s="460"/>
      <c r="H25" s="460"/>
      <c r="I25" s="460"/>
      <c r="J25" s="461"/>
      <c r="K25" s="604"/>
      <c r="L25" s="605"/>
      <c r="M25" s="605"/>
      <c r="N25" s="605"/>
      <c r="O25" s="605"/>
      <c r="P25" s="605"/>
      <c r="Q25" s="605"/>
      <c r="R25" s="605"/>
      <c r="S25" s="605"/>
      <c r="T25" s="605"/>
      <c r="U25" s="605"/>
      <c r="V25" s="605"/>
      <c r="W25" s="605"/>
      <c r="X25" s="605"/>
      <c r="Y25" s="606"/>
      <c r="Z25" s="605"/>
      <c r="AA25" s="605"/>
      <c r="AB25" s="605"/>
      <c r="AC25" s="605"/>
      <c r="AD25" s="605"/>
      <c r="AE25" s="605"/>
      <c r="AF25" s="605"/>
      <c r="AG25" s="605"/>
      <c r="AH25" s="605"/>
      <c r="AI25" s="605"/>
      <c r="AJ25" s="605"/>
      <c r="AK25" s="605"/>
      <c r="AL25" s="605"/>
      <c r="AM25" s="605"/>
      <c r="AN25" s="610"/>
    </row>
    <row r="26" spans="2:40" ht="8.25" customHeight="1">
      <c r="B26" s="459"/>
      <c r="C26" s="460"/>
      <c r="D26" s="460"/>
      <c r="E26" s="460"/>
      <c r="F26" s="460"/>
      <c r="G26" s="460"/>
      <c r="H26" s="460"/>
      <c r="I26" s="460"/>
      <c r="J26" s="461"/>
      <c r="K26" s="604"/>
      <c r="L26" s="605"/>
      <c r="M26" s="605"/>
      <c r="N26" s="605"/>
      <c r="O26" s="605"/>
      <c r="P26" s="605"/>
      <c r="Q26" s="605"/>
      <c r="R26" s="605"/>
      <c r="S26" s="605"/>
      <c r="T26" s="605"/>
      <c r="U26" s="605"/>
      <c r="V26" s="605"/>
      <c r="W26" s="605"/>
      <c r="X26" s="605"/>
      <c r="Y26" s="606"/>
      <c r="Z26" s="605"/>
      <c r="AA26" s="605"/>
      <c r="AB26" s="605"/>
      <c r="AC26" s="605"/>
      <c r="AD26" s="605"/>
      <c r="AE26" s="605"/>
      <c r="AF26" s="605"/>
      <c r="AG26" s="605"/>
      <c r="AH26" s="605"/>
      <c r="AI26" s="605"/>
      <c r="AJ26" s="605"/>
      <c r="AK26" s="605"/>
      <c r="AL26" s="605"/>
      <c r="AM26" s="605"/>
      <c r="AN26" s="610"/>
    </row>
    <row r="27" spans="2:40" ht="8.25" customHeight="1">
      <c r="B27" s="459"/>
      <c r="C27" s="460"/>
      <c r="D27" s="460"/>
      <c r="E27" s="460"/>
      <c r="F27" s="460"/>
      <c r="G27" s="460"/>
      <c r="H27" s="460"/>
      <c r="I27" s="460"/>
      <c r="J27" s="461"/>
      <c r="K27" s="607"/>
      <c r="L27" s="608"/>
      <c r="M27" s="608"/>
      <c r="N27" s="608"/>
      <c r="O27" s="608"/>
      <c r="P27" s="608"/>
      <c r="Q27" s="608"/>
      <c r="R27" s="608"/>
      <c r="S27" s="608"/>
      <c r="T27" s="608"/>
      <c r="U27" s="608"/>
      <c r="V27" s="608"/>
      <c r="W27" s="608"/>
      <c r="X27" s="608"/>
      <c r="Y27" s="609"/>
      <c r="Z27" s="608"/>
      <c r="AA27" s="608"/>
      <c r="AB27" s="608"/>
      <c r="AC27" s="608"/>
      <c r="AD27" s="608"/>
      <c r="AE27" s="608"/>
      <c r="AF27" s="608"/>
      <c r="AG27" s="608"/>
      <c r="AH27" s="608"/>
      <c r="AI27" s="608"/>
      <c r="AJ27" s="608"/>
      <c r="AK27" s="608"/>
      <c r="AL27" s="608"/>
      <c r="AM27" s="608"/>
      <c r="AN27" s="611"/>
    </row>
    <row r="28" spans="2:40" ht="13.5" customHeight="1">
      <c r="B28" s="474" t="s">
        <v>273</v>
      </c>
      <c r="C28" s="521"/>
      <c r="D28" s="521"/>
      <c r="E28" s="521"/>
      <c r="F28" s="521"/>
      <c r="G28" s="521"/>
      <c r="H28" s="521"/>
      <c r="I28" s="521"/>
      <c r="J28" s="522"/>
      <c r="K28" s="612" t="s">
        <v>274</v>
      </c>
      <c r="L28" s="613"/>
      <c r="M28" s="613"/>
      <c r="N28" s="613"/>
      <c r="O28" s="613"/>
      <c r="P28" s="613"/>
      <c r="Q28" s="613"/>
      <c r="R28" s="613"/>
      <c r="S28" s="613"/>
      <c r="T28" s="613"/>
      <c r="U28" s="613"/>
      <c r="V28" s="613"/>
      <c r="W28" s="613"/>
      <c r="X28" s="613"/>
      <c r="Y28" s="614"/>
      <c r="Z28" s="615" t="s">
        <v>275</v>
      </c>
      <c r="AA28" s="616"/>
      <c r="AB28" s="616"/>
      <c r="AC28" s="616"/>
      <c r="AD28" s="616"/>
      <c r="AE28" s="616"/>
      <c r="AF28" s="616"/>
      <c r="AG28" s="616"/>
      <c r="AH28" s="616"/>
      <c r="AI28" s="616"/>
      <c r="AJ28" s="616"/>
      <c r="AK28" s="616"/>
      <c r="AL28" s="616"/>
      <c r="AM28" s="616"/>
      <c r="AN28" s="617"/>
    </row>
    <row r="29" spans="2:40">
      <c r="B29" s="574"/>
      <c r="C29" s="572"/>
      <c r="D29" s="572"/>
      <c r="E29" s="572"/>
      <c r="F29" s="572"/>
      <c r="G29" s="572"/>
      <c r="H29" s="572"/>
      <c r="I29" s="572"/>
      <c r="J29" s="573"/>
      <c r="K29" s="596">
        <f>別紙様式１!F11</f>
        <v>0</v>
      </c>
      <c r="L29" s="597"/>
      <c r="M29" s="597"/>
      <c r="N29" s="597"/>
      <c r="O29" s="597"/>
      <c r="P29" s="597"/>
      <c r="Q29" s="597"/>
      <c r="R29" s="597"/>
      <c r="S29" s="597"/>
      <c r="T29" s="597"/>
      <c r="U29" s="597"/>
      <c r="V29" s="597"/>
      <c r="W29" s="597"/>
      <c r="X29" s="597"/>
      <c r="Y29" s="618"/>
      <c r="Z29" s="596">
        <f>別紙様式１!F12</f>
        <v>0</v>
      </c>
      <c r="AA29" s="597"/>
      <c r="AB29" s="597"/>
      <c r="AC29" s="597"/>
      <c r="AD29" s="597"/>
      <c r="AE29" s="597"/>
      <c r="AF29" s="597"/>
      <c r="AG29" s="597"/>
      <c r="AH29" s="597"/>
      <c r="AI29" s="597"/>
      <c r="AJ29" s="597"/>
      <c r="AK29" s="597"/>
      <c r="AL29" s="597"/>
      <c r="AM29" s="597"/>
      <c r="AN29" s="598"/>
    </row>
    <row r="30" spans="2:40" ht="13.8" thickBot="1">
      <c r="B30" s="574"/>
      <c r="C30" s="572"/>
      <c r="D30" s="572"/>
      <c r="E30" s="572"/>
      <c r="F30" s="572"/>
      <c r="G30" s="572"/>
      <c r="H30" s="572"/>
      <c r="I30" s="572"/>
      <c r="J30" s="573"/>
      <c r="K30" s="619"/>
      <c r="L30" s="620"/>
      <c r="M30" s="620"/>
      <c r="N30" s="620"/>
      <c r="O30" s="620"/>
      <c r="P30" s="620"/>
      <c r="Q30" s="620"/>
      <c r="R30" s="620"/>
      <c r="S30" s="620"/>
      <c r="T30" s="620"/>
      <c r="U30" s="620"/>
      <c r="V30" s="620"/>
      <c r="W30" s="620"/>
      <c r="X30" s="620"/>
      <c r="Y30" s="621"/>
      <c r="Z30" s="619"/>
      <c r="AA30" s="620"/>
      <c r="AB30" s="620"/>
      <c r="AC30" s="620"/>
      <c r="AD30" s="620"/>
      <c r="AE30" s="620"/>
      <c r="AF30" s="620"/>
      <c r="AG30" s="620"/>
      <c r="AH30" s="620"/>
      <c r="AI30" s="620"/>
      <c r="AJ30" s="620"/>
      <c r="AK30" s="620"/>
      <c r="AL30" s="620"/>
      <c r="AM30" s="620"/>
      <c r="AN30" s="622"/>
    </row>
    <row r="31" spans="2:40" ht="13.8" thickBot="1">
      <c r="B31" s="236"/>
      <c r="C31" s="236"/>
      <c r="D31" s="236"/>
      <c r="E31" s="236"/>
      <c r="F31" s="236"/>
      <c r="G31" s="236"/>
      <c r="H31" s="236"/>
      <c r="I31" s="236"/>
      <c r="J31" s="236"/>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row>
    <row r="32" spans="2:40" ht="8.25" customHeight="1">
      <c r="B32" s="575" t="s">
        <v>276</v>
      </c>
      <c r="C32" s="576"/>
      <c r="D32" s="576"/>
      <c r="E32" s="576"/>
      <c r="F32" s="576"/>
      <c r="G32" s="576"/>
      <c r="H32" s="576"/>
      <c r="I32" s="576"/>
      <c r="J32" s="576"/>
      <c r="K32" s="578"/>
      <c r="L32" s="578"/>
      <c r="M32" s="578"/>
      <c r="N32" s="578"/>
      <c r="O32" s="578"/>
      <c r="P32" s="578"/>
      <c r="Q32" s="578"/>
      <c r="R32" s="578"/>
      <c r="S32" s="578"/>
      <c r="T32" s="578"/>
      <c r="U32" s="578"/>
      <c r="V32" s="578"/>
      <c r="W32" s="578"/>
      <c r="X32" s="578"/>
      <c r="Y32" s="578"/>
      <c r="Z32" s="578"/>
      <c r="AA32" s="578"/>
      <c r="AB32" s="578"/>
      <c r="AC32" s="578"/>
      <c r="AD32" s="578"/>
      <c r="AE32" s="578"/>
      <c r="AF32" s="578"/>
      <c r="AG32" s="578"/>
      <c r="AH32" s="578"/>
      <c r="AI32" s="578"/>
      <c r="AJ32" s="578"/>
      <c r="AK32" s="578"/>
      <c r="AL32" s="578"/>
      <c r="AM32" s="578"/>
      <c r="AN32" s="579"/>
    </row>
    <row r="33" spans="2:50" ht="8.25" customHeight="1">
      <c r="B33" s="575"/>
      <c r="C33" s="577"/>
      <c r="D33" s="577"/>
      <c r="E33" s="577"/>
      <c r="F33" s="577"/>
      <c r="G33" s="577"/>
      <c r="H33" s="577"/>
      <c r="I33" s="577"/>
      <c r="J33" s="576"/>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c r="AK33" s="578"/>
      <c r="AL33" s="578"/>
      <c r="AM33" s="578"/>
      <c r="AN33" s="579"/>
    </row>
    <row r="34" spans="2:50" ht="8.25" customHeight="1">
      <c r="B34" s="575"/>
      <c r="C34" s="576"/>
      <c r="D34" s="576"/>
      <c r="E34" s="576"/>
      <c r="F34" s="576"/>
      <c r="G34" s="576"/>
      <c r="H34" s="576"/>
      <c r="I34" s="576"/>
      <c r="J34" s="576"/>
      <c r="K34" s="578"/>
      <c r="L34" s="578"/>
      <c r="M34" s="578"/>
      <c r="N34" s="578"/>
      <c r="O34" s="578"/>
      <c r="P34" s="578"/>
      <c r="Q34" s="578"/>
      <c r="R34" s="578"/>
      <c r="S34" s="578"/>
      <c r="T34" s="578"/>
      <c r="U34" s="578"/>
      <c r="V34" s="578"/>
      <c r="W34" s="578"/>
      <c r="X34" s="578"/>
      <c r="Y34" s="578"/>
      <c r="Z34" s="578"/>
      <c r="AA34" s="578"/>
      <c r="AB34" s="578"/>
      <c r="AC34" s="578"/>
      <c r="AD34" s="578"/>
      <c r="AE34" s="578"/>
      <c r="AF34" s="578"/>
      <c r="AG34" s="578"/>
      <c r="AH34" s="578"/>
      <c r="AI34" s="578"/>
      <c r="AJ34" s="578"/>
      <c r="AK34" s="578"/>
      <c r="AL34" s="578"/>
      <c r="AM34" s="578"/>
      <c r="AN34" s="579"/>
    </row>
    <row r="35" spans="2:50">
      <c r="B35" s="580" t="s">
        <v>277</v>
      </c>
      <c r="C35" s="581"/>
      <c r="D35" s="581"/>
      <c r="E35" s="581"/>
      <c r="F35" s="581"/>
      <c r="G35" s="581"/>
      <c r="H35" s="581"/>
      <c r="I35" s="581"/>
      <c r="J35" s="581"/>
      <c r="K35" s="583" t="s">
        <v>385</v>
      </c>
      <c r="L35" s="583"/>
      <c r="M35" s="583"/>
      <c r="N35" s="583"/>
      <c r="O35" s="583"/>
      <c r="P35" s="583"/>
      <c r="Q35" s="583"/>
      <c r="R35" s="583"/>
      <c r="S35" s="583"/>
      <c r="T35" s="583"/>
      <c r="U35" s="583"/>
      <c r="V35" s="583"/>
      <c r="W35" s="583"/>
      <c r="X35" s="583"/>
      <c r="Y35" s="583"/>
      <c r="Z35" s="583"/>
      <c r="AA35" s="583"/>
      <c r="AB35" s="583"/>
      <c r="AC35" s="583"/>
      <c r="AD35" s="583"/>
      <c r="AE35" s="583"/>
      <c r="AF35" s="583"/>
      <c r="AG35" s="583"/>
      <c r="AH35" s="583"/>
      <c r="AI35" s="583"/>
      <c r="AJ35" s="583"/>
      <c r="AK35" s="583"/>
      <c r="AL35" s="583"/>
      <c r="AM35" s="583"/>
      <c r="AN35" s="584"/>
      <c r="AS35" s="228"/>
    </row>
    <row r="36" spans="2:50">
      <c r="B36" s="582"/>
      <c r="C36" s="581"/>
      <c r="D36" s="581"/>
      <c r="E36" s="581"/>
      <c r="F36" s="581"/>
      <c r="G36" s="581"/>
      <c r="H36" s="581"/>
      <c r="I36" s="581"/>
      <c r="J36" s="581"/>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583"/>
      <c r="AK36" s="583"/>
      <c r="AL36" s="583"/>
      <c r="AM36" s="583"/>
      <c r="AN36" s="584"/>
    </row>
    <row r="37" spans="2:50" ht="13.8" thickBot="1">
      <c r="B37" s="582"/>
      <c r="C37" s="581"/>
      <c r="D37" s="581"/>
      <c r="E37" s="581"/>
      <c r="F37" s="581"/>
      <c r="G37" s="581"/>
      <c r="H37" s="581"/>
      <c r="I37" s="581"/>
      <c r="J37" s="581"/>
      <c r="K37" s="583"/>
      <c r="L37" s="583"/>
      <c r="M37" s="583"/>
      <c r="N37" s="583"/>
      <c r="O37" s="583"/>
      <c r="P37" s="583"/>
      <c r="Q37" s="583"/>
      <c r="R37" s="583"/>
      <c r="S37" s="583"/>
      <c r="T37" s="583"/>
      <c r="U37" s="583"/>
      <c r="V37" s="583"/>
      <c r="W37" s="583"/>
      <c r="X37" s="583"/>
      <c r="Y37" s="583"/>
      <c r="Z37" s="583"/>
      <c r="AA37" s="583"/>
      <c r="AB37" s="583"/>
      <c r="AC37" s="583"/>
      <c r="AD37" s="583"/>
      <c r="AE37" s="583"/>
      <c r="AF37" s="583"/>
      <c r="AG37" s="583"/>
      <c r="AH37" s="583"/>
      <c r="AI37" s="583"/>
      <c r="AJ37" s="583"/>
      <c r="AK37" s="583"/>
      <c r="AL37" s="583"/>
      <c r="AM37" s="583"/>
      <c r="AN37" s="584"/>
    </row>
    <row r="38" spans="2:50" ht="13.8" thickBot="1">
      <c r="B38" s="236"/>
      <c r="C38" s="236"/>
      <c r="D38" s="236"/>
      <c r="E38" s="236"/>
      <c r="F38" s="236"/>
      <c r="G38" s="236"/>
      <c r="H38" s="236"/>
      <c r="I38" s="236"/>
      <c r="J38" s="236"/>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row>
    <row r="39" spans="2:50">
      <c r="B39" s="547" t="s">
        <v>278</v>
      </c>
      <c r="C39" s="457"/>
      <c r="D39" s="457"/>
      <c r="E39" s="457"/>
      <c r="F39" s="457"/>
      <c r="G39" s="457"/>
      <c r="H39" s="457"/>
      <c r="I39" s="585" t="s">
        <v>279</v>
      </c>
      <c r="J39" s="586"/>
      <c r="K39" s="561"/>
      <c r="L39" s="562"/>
      <c r="M39" s="561"/>
      <c r="N39" s="562"/>
      <c r="O39" s="561"/>
      <c r="P39" s="562"/>
      <c r="Q39" s="589" t="s">
        <v>280</v>
      </c>
      <c r="R39" s="590"/>
      <c r="S39" s="561"/>
      <c r="T39" s="562"/>
      <c r="U39" s="561"/>
      <c r="V39" s="562"/>
      <c r="W39" s="561"/>
      <c r="X39" s="562"/>
      <c r="Y39" s="561"/>
      <c r="Z39" s="562"/>
      <c r="AA39" s="565"/>
      <c r="AB39" s="566"/>
      <c r="AC39" s="566"/>
      <c r="AD39" s="566"/>
      <c r="AE39" s="566"/>
      <c r="AF39" s="566"/>
      <c r="AG39" s="566"/>
      <c r="AH39" s="566"/>
      <c r="AI39" s="566"/>
      <c r="AJ39" s="566"/>
      <c r="AK39" s="566"/>
      <c r="AL39" s="566"/>
      <c r="AM39" s="566"/>
      <c r="AN39" s="567"/>
    </row>
    <row r="40" spans="2:50" ht="13.5" customHeight="1">
      <c r="B40" s="462"/>
      <c r="C40" s="463"/>
      <c r="D40" s="463"/>
      <c r="E40" s="463"/>
      <c r="F40" s="463"/>
      <c r="G40" s="463"/>
      <c r="H40" s="463"/>
      <c r="I40" s="587"/>
      <c r="J40" s="588"/>
      <c r="K40" s="563"/>
      <c r="L40" s="564"/>
      <c r="M40" s="563"/>
      <c r="N40" s="564"/>
      <c r="O40" s="563"/>
      <c r="P40" s="564"/>
      <c r="Q40" s="591"/>
      <c r="R40" s="592"/>
      <c r="S40" s="563"/>
      <c r="T40" s="564"/>
      <c r="U40" s="563"/>
      <c r="V40" s="564"/>
      <c r="W40" s="563"/>
      <c r="X40" s="564"/>
      <c r="Y40" s="563"/>
      <c r="Z40" s="564"/>
      <c r="AA40" s="568"/>
      <c r="AB40" s="569"/>
      <c r="AC40" s="569"/>
      <c r="AD40" s="569"/>
      <c r="AE40" s="569"/>
      <c r="AF40" s="569"/>
      <c r="AG40" s="569"/>
      <c r="AH40" s="569"/>
      <c r="AI40" s="569"/>
      <c r="AJ40" s="569"/>
      <c r="AK40" s="569"/>
      <c r="AL40" s="569"/>
      <c r="AM40" s="569"/>
      <c r="AN40" s="570"/>
    </row>
    <row r="41" spans="2:50" ht="13.5" customHeight="1">
      <c r="B41" s="474" t="s">
        <v>281</v>
      </c>
      <c r="C41" s="521"/>
      <c r="D41" s="521"/>
      <c r="E41" s="521"/>
      <c r="F41" s="521"/>
      <c r="G41" s="521"/>
      <c r="H41" s="521"/>
      <c r="I41" s="521"/>
      <c r="J41" s="522"/>
      <c r="K41" s="593">
        <f>別紙様式１!F9</f>
        <v>0</v>
      </c>
      <c r="L41" s="594"/>
      <c r="M41" s="594"/>
      <c r="N41" s="594"/>
      <c r="O41" s="594"/>
      <c r="P41" s="594"/>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594"/>
      <c r="AN41" s="595"/>
    </row>
    <row r="42" spans="2:50" ht="13.5" customHeight="1">
      <c r="B42" s="571"/>
      <c r="C42" s="572"/>
      <c r="D42" s="572"/>
      <c r="E42" s="572"/>
      <c r="F42" s="572"/>
      <c r="G42" s="572"/>
      <c r="H42" s="572"/>
      <c r="I42" s="572"/>
      <c r="J42" s="573"/>
      <c r="K42" s="596"/>
      <c r="L42" s="597"/>
      <c r="M42" s="597"/>
      <c r="N42" s="597"/>
      <c r="O42" s="597"/>
      <c r="P42" s="597"/>
      <c r="Q42" s="597"/>
      <c r="R42" s="597"/>
      <c r="S42" s="597"/>
      <c r="T42" s="597"/>
      <c r="U42" s="597"/>
      <c r="V42" s="597"/>
      <c r="W42" s="597"/>
      <c r="X42" s="597"/>
      <c r="Y42" s="597"/>
      <c r="Z42" s="597"/>
      <c r="AA42" s="597"/>
      <c r="AB42" s="597"/>
      <c r="AC42" s="597"/>
      <c r="AD42" s="597"/>
      <c r="AE42" s="597"/>
      <c r="AF42" s="597"/>
      <c r="AG42" s="597"/>
      <c r="AH42" s="597"/>
      <c r="AI42" s="597"/>
      <c r="AJ42" s="597"/>
      <c r="AK42" s="597"/>
      <c r="AL42" s="597"/>
      <c r="AM42" s="597"/>
      <c r="AN42" s="598"/>
    </row>
    <row r="43" spans="2:50" ht="13.5" customHeight="1">
      <c r="B43" s="574"/>
      <c r="C43" s="572"/>
      <c r="D43" s="572"/>
      <c r="E43" s="572"/>
      <c r="F43" s="572"/>
      <c r="G43" s="572"/>
      <c r="H43" s="572"/>
      <c r="I43" s="572"/>
      <c r="J43" s="573"/>
      <c r="K43" s="596"/>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I43" s="597"/>
      <c r="AJ43" s="597"/>
      <c r="AK43" s="597"/>
      <c r="AL43" s="597"/>
      <c r="AM43" s="597"/>
      <c r="AN43" s="598"/>
    </row>
    <row r="44" spans="2:50" ht="13.5" customHeight="1">
      <c r="B44" s="523"/>
      <c r="C44" s="524"/>
      <c r="D44" s="524"/>
      <c r="E44" s="524"/>
      <c r="F44" s="524"/>
      <c r="G44" s="524"/>
      <c r="H44" s="524"/>
      <c r="I44" s="524"/>
      <c r="J44" s="525"/>
      <c r="K44" s="599"/>
      <c r="L44" s="600"/>
      <c r="M44" s="600"/>
      <c r="N44" s="600"/>
      <c r="O44" s="600"/>
      <c r="P44" s="600"/>
      <c r="Q44" s="600"/>
      <c r="R44" s="600"/>
      <c r="S44" s="600"/>
      <c r="T44" s="600"/>
      <c r="U44" s="600"/>
      <c r="V44" s="600"/>
      <c r="W44" s="600"/>
      <c r="X44" s="600"/>
      <c r="Y44" s="600"/>
      <c r="Z44" s="600"/>
      <c r="AA44" s="600"/>
      <c r="AB44" s="600"/>
      <c r="AC44" s="600"/>
      <c r="AD44" s="600"/>
      <c r="AE44" s="600"/>
      <c r="AF44" s="600"/>
      <c r="AG44" s="600"/>
      <c r="AH44" s="600"/>
      <c r="AI44" s="600"/>
      <c r="AJ44" s="600"/>
      <c r="AK44" s="600"/>
      <c r="AL44" s="600"/>
      <c r="AM44" s="600"/>
      <c r="AN44" s="601"/>
      <c r="AX44" s="238"/>
    </row>
    <row r="45" spans="2:50" ht="26.25" customHeight="1" thickBot="1">
      <c r="B45" s="465" t="s">
        <v>282</v>
      </c>
      <c r="C45" s="466"/>
      <c r="D45" s="466"/>
      <c r="E45" s="466"/>
      <c r="F45" s="466"/>
      <c r="G45" s="466"/>
      <c r="H45" s="466"/>
      <c r="I45" s="466"/>
      <c r="J45" s="467"/>
      <c r="K45" s="453"/>
      <c r="L45" s="454"/>
      <c r="M45" s="453"/>
      <c r="N45" s="454"/>
      <c r="O45" s="453"/>
      <c r="P45" s="454"/>
      <c r="Q45" s="453"/>
      <c r="R45" s="454"/>
      <c r="S45" s="453"/>
      <c r="T45" s="454"/>
      <c r="U45" s="453"/>
      <c r="V45" s="454"/>
      <c r="W45" s="453"/>
      <c r="X45" s="454"/>
      <c r="Y45" s="453"/>
      <c r="Z45" s="454"/>
      <c r="AA45" s="453"/>
      <c r="AB45" s="454"/>
      <c r="AC45" s="453"/>
      <c r="AD45" s="454"/>
      <c r="AE45" s="453"/>
      <c r="AF45" s="454"/>
      <c r="AG45" s="453"/>
      <c r="AH45" s="454"/>
      <c r="AI45" s="453"/>
      <c r="AJ45" s="454"/>
      <c r="AK45" s="453"/>
      <c r="AL45" s="454"/>
      <c r="AM45" s="453"/>
      <c r="AN45" s="455"/>
    </row>
    <row r="46" spans="2:50" ht="10.5" customHeight="1">
      <c r="B46" s="239"/>
      <c r="C46" s="239"/>
      <c r="D46" s="239"/>
      <c r="E46" s="239"/>
      <c r="F46" s="239"/>
      <c r="G46" s="239"/>
      <c r="H46" s="239"/>
      <c r="I46" s="239"/>
      <c r="J46" s="239"/>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row>
    <row r="47" spans="2:50" ht="12.75" customHeight="1">
      <c r="B47" s="241" t="s">
        <v>283</v>
      </c>
      <c r="C47" s="239"/>
      <c r="D47" s="239"/>
      <c r="E47" s="239"/>
      <c r="F47" s="239"/>
      <c r="G47" s="239"/>
      <c r="H47" s="239"/>
      <c r="I47" s="239"/>
      <c r="J47" s="239"/>
      <c r="K47" s="231"/>
      <c r="L47" s="231"/>
      <c r="M47" s="231"/>
      <c r="N47" s="231"/>
      <c r="O47" s="231"/>
      <c r="P47" s="231"/>
      <c r="Q47" s="231"/>
      <c r="R47" s="231"/>
      <c r="S47" s="231"/>
      <c r="T47" s="231"/>
      <c r="U47" s="231"/>
      <c r="V47" s="231"/>
      <c r="W47" s="231"/>
    </row>
    <row r="48" spans="2:50" ht="19.5" customHeight="1" thickBot="1">
      <c r="C48" s="242" t="s">
        <v>284</v>
      </c>
      <c r="D48" s="239"/>
      <c r="E48" s="239"/>
      <c r="F48" s="239"/>
      <c r="G48" s="239"/>
      <c r="H48" s="239"/>
      <c r="I48" s="239"/>
      <c r="J48" s="239"/>
    </row>
    <row r="49" spans="2:48" ht="19.5" customHeight="1">
      <c r="B49" s="547" t="s">
        <v>285</v>
      </c>
      <c r="C49" s="457"/>
      <c r="D49" s="457"/>
      <c r="E49" s="457"/>
      <c r="F49" s="457"/>
      <c r="G49" s="457"/>
      <c r="H49" s="457"/>
      <c r="I49" s="457"/>
      <c r="J49" s="458"/>
      <c r="K49" s="548" t="s">
        <v>286</v>
      </c>
      <c r="L49" s="549"/>
      <c r="M49" s="549"/>
      <c r="N49" s="549"/>
      <c r="O49" s="549"/>
      <c r="P49" s="549"/>
      <c r="Q49" s="549"/>
      <c r="R49" s="549"/>
      <c r="S49" s="549"/>
      <c r="T49" s="549"/>
      <c r="U49" s="549"/>
      <c r="V49" s="549"/>
      <c r="W49" s="549"/>
      <c r="X49" s="549"/>
      <c r="Y49" s="550"/>
      <c r="Z49" s="548" t="s">
        <v>287</v>
      </c>
      <c r="AA49" s="549"/>
      <c r="AB49" s="549"/>
      <c r="AC49" s="549"/>
      <c r="AD49" s="549"/>
      <c r="AE49" s="549"/>
      <c r="AF49" s="549"/>
      <c r="AG49" s="549"/>
      <c r="AH49" s="549"/>
      <c r="AI49" s="549"/>
      <c r="AJ49" s="549"/>
      <c r="AK49" s="549"/>
      <c r="AL49" s="549"/>
      <c r="AM49" s="549"/>
      <c r="AN49" s="551"/>
    </row>
    <row r="50" spans="2:48" ht="6" customHeight="1">
      <c r="B50" s="459"/>
      <c r="C50" s="460"/>
      <c r="D50" s="460"/>
      <c r="E50" s="460"/>
      <c r="F50" s="460"/>
      <c r="G50" s="460"/>
      <c r="H50" s="460"/>
      <c r="I50" s="460"/>
      <c r="J50" s="461"/>
      <c r="K50" s="552"/>
      <c r="L50" s="553"/>
      <c r="M50" s="553"/>
      <c r="N50" s="553"/>
      <c r="O50" s="553"/>
      <c r="P50" s="553"/>
      <c r="Q50" s="553"/>
      <c r="R50" s="553"/>
      <c r="S50" s="553"/>
      <c r="T50" s="553"/>
      <c r="U50" s="553"/>
      <c r="V50" s="243"/>
      <c r="W50" s="243"/>
      <c r="X50" s="243"/>
      <c r="Y50" s="244"/>
      <c r="Z50" s="552"/>
      <c r="AA50" s="553"/>
      <c r="AB50" s="553"/>
      <c r="AC50" s="553"/>
      <c r="AD50" s="553"/>
      <c r="AE50" s="553"/>
      <c r="AF50" s="553"/>
      <c r="AG50" s="553"/>
      <c r="AH50" s="553"/>
      <c r="AI50" s="553"/>
      <c r="AJ50" s="553"/>
      <c r="AK50" s="243"/>
      <c r="AL50" s="243"/>
      <c r="AM50" s="243"/>
      <c r="AN50" s="245"/>
    </row>
    <row r="51" spans="2:48" ht="15" customHeight="1">
      <c r="B51" s="459"/>
      <c r="C51" s="460"/>
      <c r="D51" s="460"/>
      <c r="E51" s="460"/>
      <c r="F51" s="460"/>
      <c r="G51" s="460"/>
      <c r="H51" s="460"/>
      <c r="I51" s="460"/>
      <c r="J51" s="461"/>
      <c r="K51" s="554"/>
      <c r="L51" s="555"/>
      <c r="M51" s="555"/>
      <c r="N51" s="555"/>
      <c r="O51" s="555"/>
      <c r="P51" s="555"/>
      <c r="Q51" s="555"/>
      <c r="R51" s="555"/>
      <c r="S51" s="555"/>
      <c r="T51" s="555"/>
      <c r="U51" s="555"/>
      <c r="V51" s="558" t="s">
        <v>288</v>
      </c>
      <c r="W51" s="558"/>
      <c r="X51" s="558"/>
      <c r="Y51" s="559"/>
      <c r="Z51" s="554"/>
      <c r="AA51" s="555"/>
      <c r="AB51" s="555"/>
      <c r="AC51" s="555"/>
      <c r="AD51" s="555"/>
      <c r="AE51" s="555"/>
      <c r="AF51" s="555"/>
      <c r="AG51" s="555"/>
      <c r="AH51" s="555"/>
      <c r="AI51" s="555"/>
      <c r="AJ51" s="555"/>
      <c r="AK51" s="558" t="s">
        <v>289</v>
      </c>
      <c r="AL51" s="558"/>
      <c r="AM51" s="558"/>
      <c r="AN51" s="560"/>
    </row>
    <row r="52" spans="2:48" ht="15" customHeight="1">
      <c r="B52" s="459"/>
      <c r="C52" s="460"/>
      <c r="D52" s="460"/>
      <c r="E52" s="460"/>
      <c r="F52" s="460"/>
      <c r="G52" s="460"/>
      <c r="H52" s="460"/>
      <c r="I52" s="460"/>
      <c r="J52" s="461"/>
      <c r="K52" s="554"/>
      <c r="L52" s="555"/>
      <c r="M52" s="555"/>
      <c r="N52" s="555"/>
      <c r="O52" s="555"/>
      <c r="P52" s="555"/>
      <c r="Q52" s="555"/>
      <c r="R52" s="555"/>
      <c r="S52" s="555"/>
      <c r="T52" s="555"/>
      <c r="U52" s="555"/>
      <c r="V52" s="558"/>
      <c r="W52" s="558"/>
      <c r="X52" s="558"/>
      <c r="Y52" s="559"/>
      <c r="Z52" s="554"/>
      <c r="AA52" s="555"/>
      <c r="AB52" s="555"/>
      <c r="AC52" s="555"/>
      <c r="AD52" s="555"/>
      <c r="AE52" s="555"/>
      <c r="AF52" s="555"/>
      <c r="AG52" s="555"/>
      <c r="AH52" s="555"/>
      <c r="AI52" s="555"/>
      <c r="AJ52" s="555"/>
      <c r="AK52" s="558"/>
      <c r="AL52" s="558"/>
      <c r="AM52" s="558"/>
      <c r="AN52" s="560"/>
    </row>
    <row r="53" spans="2:48" ht="15" customHeight="1">
      <c r="B53" s="459"/>
      <c r="C53" s="460"/>
      <c r="D53" s="460"/>
      <c r="E53" s="460"/>
      <c r="F53" s="460"/>
      <c r="G53" s="460"/>
      <c r="H53" s="460"/>
      <c r="I53" s="460"/>
      <c r="J53" s="461"/>
      <c r="K53" s="554"/>
      <c r="L53" s="555"/>
      <c r="M53" s="555"/>
      <c r="N53" s="555"/>
      <c r="O53" s="555"/>
      <c r="P53" s="555"/>
      <c r="Q53" s="555"/>
      <c r="R53" s="555"/>
      <c r="S53" s="555"/>
      <c r="T53" s="555"/>
      <c r="U53" s="555"/>
      <c r="V53" s="558"/>
      <c r="W53" s="558"/>
      <c r="X53" s="558"/>
      <c r="Y53" s="559"/>
      <c r="Z53" s="554"/>
      <c r="AA53" s="555"/>
      <c r="AB53" s="555"/>
      <c r="AC53" s="555"/>
      <c r="AD53" s="555"/>
      <c r="AE53" s="555"/>
      <c r="AF53" s="555"/>
      <c r="AG53" s="555"/>
      <c r="AH53" s="555"/>
      <c r="AI53" s="555"/>
      <c r="AJ53" s="555"/>
      <c r="AK53" s="558"/>
      <c r="AL53" s="558"/>
      <c r="AM53" s="558"/>
      <c r="AN53" s="560"/>
    </row>
    <row r="54" spans="2:48" ht="20.25" customHeight="1">
      <c r="B54" s="459"/>
      <c r="C54" s="460"/>
      <c r="D54" s="460"/>
      <c r="E54" s="460"/>
      <c r="F54" s="460"/>
      <c r="G54" s="460"/>
      <c r="H54" s="460"/>
      <c r="I54" s="460"/>
      <c r="J54" s="461"/>
      <c r="K54" s="554"/>
      <c r="L54" s="555"/>
      <c r="M54" s="555"/>
      <c r="N54" s="555"/>
      <c r="O54" s="555"/>
      <c r="P54" s="555"/>
      <c r="Q54" s="555"/>
      <c r="R54" s="555"/>
      <c r="S54" s="555"/>
      <c r="T54" s="555"/>
      <c r="U54" s="555"/>
      <c r="V54" s="558"/>
      <c r="W54" s="558"/>
      <c r="X54" s="558"/>
      <c r="Y54" s="559"/>
      <c r="Z54" s="554"/>
      <c r="AA54" s="555"/>
      <c r="AB54" s="555"/>
      <c r="AC54" s="555"/>
      <c r="AD54" s="555"/>
      <c r="AE54" s="555"/>
      <c r="AF54" s="555"/>
      <c r="AG54" s="555"/>
      <c r="AH54" s="555"/>
      <c r="AI54" s="555"/>
      <c r="AJ54" s="555"/>
      <c r="AK54" s="558"/>
      <c r="AL54" s="558"/>
      <c r="AM54" s="558"/>
      <c r="AN54" s="560"/>
      <c r="AV54" s="325"/>
    </row>
    <row r="55" spans="2:48" ht="7.5" customHeight="1">
      <c r="B55" s="462"/>
      <c r="C55" s="463"/>
      <c r="D55" s="463"/>
      <c r="E55" s="463"/>
      <c r="F55" s="463"/>
      <c r="G55" s="463"/>
      <c r="H55" s="463"/>
      <c r="I55" s="463"/>
      <c r="J55" s="464"/>
      <c r="K55" s="556"/>
      <c r="L55" s="557"/>
      <c r="M55" s="557"/>
      <c r="N55" s="557"/>
      <c r="O55" s="557"/>
      <c r="P55" s="557"/>
      <c r="Q55" s="557"/>
      <c r="R55" s="557"/>
      <c r="S55" s="557"/>
      <c r="T55" s="557"/>
      <c r="U55" s="557"/>
      <c r="V55" s="246"/>
      <c r="W55" s="246"/>
      <c r="X55" s="246"/>
      <c r="Y55" s="247"/>
      <c r="Z55" s="556"/>
      <c r="AA55" s="557"/>
      <c r="AB55" s="557"/>
      <c r="AC55" s="557"/>
      <c r="AD55" s="557"/>
      <c r="AE55" s="557"/>
      <c r="AF55" s="557"/>
      <c r="AG55" s="557"/>
      <c r="AH55" s="557"/>
      <c r="AI55" s="557"/>
      <c r="AJ55" s="557"/>
      <c r="AK55" s="246"/>
      <c r="AL55" s="246"/>
      <c r="AM55" s="246"/>
      <c r="AN55" s="248"/>
    </row>
    <row r="56" spans="2:48" ht="15" customHeight="1">
      <c r="B56" s="520" t="s">
        <v>290</v>
      </c>
      <c r="C56" s="539"/>
      <c r="D56" s="539"/>
      <c r="E56" s="539"/>
      <c r="F56" s="539"/>
      <c r="G56" s="539"/>
      <c r="H56" s="539"/>
      <c r="I56" s="539"/>
      <c r="J56" s="540"/>
      <c r="K56" s="495"/>
      <c r="L56" s="496"/>
      <c r="M56" s="495"/>
      <c r="N56" s="496"/>
      <c r="O56" s="495"/>
      <c r="P56" s="496"/>
      <c r="Q56" s="495"/>
      <c r="R56" s="510"/>
      <c r="S56" s="541" t="s">
        <v>291</v>
      </c>
      <c r="T56" s="542"/>
      <c r="U56" s="542"/>
      <c r="V56" s="542"/>
      <c r="W56" s="542"/>
      <c r="X56" s="542"/>
      <c r="Y56" s="543"/>
      <c r="Z56" s="495"/>
      <c r="AA56" s="510"/>
      <c r="AB56" s="495"/>
      <c r="AC56" s="510"/>
      <c r="AD56" s="495"/>
      <c r="AE56" s="510"/>
      <c r="AF56" s="514" t="s">
        <v>292</v>
      </c>
      <c r="AG56" s="515"/>
      <c r="AH56" s="515"/>
      <c r="AI56" s="515"/>
      <c r="AJ56" s="515"/>
      <c r="AK56" s="515"/>
      <c r="AL56" s="515"/>
      <c r="AM56" s="515"/>
      <c r="AN56" s="516"/>
    </row>
    <row r="57" spans="2:48" ht="15" customHeight="1">
      <c r="B57" s="462"/>
      <c r="C57" s="463"/>
      <c r="D57" s="463"/>
      <c r="E57" s="463"/>
      <c r="F57" s="463"/>
      <c r="G57" s="463"/>
      <c r="H57" s="463"/>
      <c r="I57" s="463"/>
      <c r="J57" s="464"/>
      <c r="K57" s="497"/>
      <c r="L57" s="498"/>
      <c r="M57" s="497"/>
      <c r="N57" s="498"/>
      <c r="O57" s="497"/>
      <c r="P57" s="513"/>
      <c r="Q57" s="512"/>
      <c r="R57" s="534"/>
      <c r="S57" s="544"/>
      <c r="T57" s="545"/>
      <c r="U57" s="545"/>
      <c r="V57" s="545"/>
      <c r="W57" s="545"/>
      <c r="X57" s="545"/>
      <c r="Y57" s="546"/>
      <c r="Z57" s="497"/>
      <c r="AA57" s="511"/>
      <c r="AB57" s="497"/>
      <c r="AC57" s="511"/>
      <c r="AD57" s="497"/>
      <c r="AE57" s="511"/>
      <c r="AF57" s="517"/>
      <c r="AG57" s="518"/>
      <c r="AH57" s="518"/>
      <c r="AI57" s="518"/>
      <c r="AJ57" s="518"/>
      <c r="AK57" s="518"/>
      <c r="AL57" s="518"/>
      <c r="AM57" s="518"/>
      <c r="AN57" s="519"/>
    </row>
    <row r="58" spans="2:48" ht="13.5" customHeight="1">
      <c r="B58" s="520" t="s">
        <v>293</v>
      </c>
      <c r="C58" s="521"/>
      <c r="D58" s="521"/>
      <c r="E58" s="521"/>
      <c r="F58" s="521"/>
      <c r="G58" s="521"/>
      <c r="H58" s="521"/>
      <c r="I58" s="521"/>
      <c r="J58" s="522"/>
      <c r="K58" s="526" t="s">
        <v>417</v>
      </c>
      <c r="L58" s="527"/>
      <c r="M58" s="527"/>
      <c r="N58" s="527"/>
      <c r="O58" s="527" t="s">
        <v>418</v>
      </c>
      <c r="P58" s="527"/>
      <c r="Q58" s="527"/>
      <c r="R58" s="527"/>
      <c r="S58" s="530" t="s">
        <v>419</v>
      </c>
      <c r="T58" s="530"/>
      <c r="U58" s="530"/>
      <c r="V58" s="530"/>
      <c r="W58" s="530"/>
      <c r="X58" s="530"/>
      <c r="Y58" s="530"/>
      <c r="Z58" s="530"/>
      <c r="AA58" s="530"/>
      <c r="AB58" s="531"/>
      <c r="AC58" s="249" t="s">
        <v>294</v>
      </c>
      <c r="AD58" s="249" t="s">
        <v>295</v>
      </c>
      <c r="AN58" s="250"/>
    </row>
    <row r="59" spans="2:48" ht="14.25" customHeight="1">
      <c r="B59" s="523"/>
      <c r="C59" s="524"/>
      <c r="D59" s="524"/>
      <c r="E59" s="524"/>
      <c r="F59" s="524"/>
      <c r="G59" s="524"/>
      <c r="H59" s="524"/>
      <c r="I59" s="524"/>
      <c r="J59" s="525"/>
      <c r="K59" s="528"/>
      <c r="L59" s="529"/>
      <c r="M59" s="529"/>
      <c r="N59" s="529"/>
      <c r="O59" s="529"/>
      <c r="P59" s="529"/>
      <c r="Q59" s="529"/>
      <c r="R59" s="529"/>
      <c r="S59" s="532"/>
      <c r="T59" s="532"/>
      <c r="U59" s="532"/>
      <c r="V59" s="532"/>
      <c r="W59" s="532"/>
      <c r="X59" s="532"/>
      <c r="Y59" s="532"/>
      <c r="Z59" s="532"/>
      <c r="AA59" s="532"/>
      <c r="AB59" s="533"/>
      <c r="AD59" s="251" t="s">
        <v>296</v>
      </c>
      <c r="AN59" s="250"/>
    </row>
    <row r="60" spans="2:48">
      <c r="B60" s="520" t="s">
        <v>297</v>
      </c>
      <c r="C60" s="521"/>
      <c r="D60" s="521"/>
      <c r="E60" s="521"/>
      <c r="F60" s="521"/>
      <c r="G60" s="521"/>
      <c r="H60" s="521"/>
      <c r="I60" s="521"/>
      <c r="J60" s="522"/>
      <c r="K60" s="512"/>
      <c r="L60" s="534"/>
      <c r="M60" s="512"/>
      <c r="N60" s="534"/>
      <c r="O60" s="512"/>
      <c r="P60" s="534"/>
      <c r="Q60" s="512"/>
      <c r="R60" s="534"/>
      <c r="S60" s="512"/>
      <c r="T60" s="534"/>
      <c r="U60" s="512"/>
      <c r="V60" s="534"/>
      <c r="W60" s="512"/>
      <c r="X60" s="534"/>
      <c r="Y60" s="535" t="s">
        <v>298</v>
      </c>
      <c r="Z60" s="460"/>
      <c r="AA60" s="460"/>
      <c r="AB60" s="460"/>
      <c r="AC60" s="460"/>
      <c r="AD60" s="460"/>
      <c r="AE60" s="460"/>
      <c r="AF60" s="460"/>
      <c r="AG60" s="460"/>
      <c r="AH60" s="460"/>
      <c r="AI60" s="460"/>
      <c r="AJ60" s="460"/>
      <c r="AK60" s="460"/>
      <c r="AL60" s="460"/>
      <c r="AM60" s="460"/>
      <c r="AN60" s="536"/>
    </row>
    <row r="61" spans="2:48">
      <c r="B61" s="523"/>
      <c r="C61" s="524"/>
      <c r="D61" s="524"/>
      <c r="E61" s="524"/>
      <c r="F61" s="524"/>
      <c r="G61" s="524"/>
      <c r="H61" s="524"/>
      <c r="I61" s="524"/>
      <c r="J61" s="525"/>
      <c r="K61" s="497"/>
      <c r="L61" s="511"/>
      <c r="M61" s="497"/>
      <c r="N61" s="511"/>
      <c r="O61" s="497"/>
      <c r="P61" s="511"/>
      <c r="Q61" s="497"/>
      <c r="R61" s="511"/>
      <c r="S61" s="497"/>
      <c r="T61" s="511"/>
      <c r="U61" s="497"/>
      <c r="V61" s="511"/>
      <c r="W61" s="497"/>
      <c r="X61" s="511"/>
      <c r="Y61" s="537"/>
      <c r="Z61" s="463"/>
      <c r="AA61" s="463"/>
      <c r="AB61" s="463"/>
      <c r="AC61" s="463"/>
      <c r="AD61" s="463"/>
      <c r="AE61" s="463"/>
      <c r="AF61" s="463"/>
      <c r="AG61" s="463"/>
      <c r="AH61" s="463"/>
      <c r="AI61" s="463"/>
      <c r="AJ61" s="463"/>
      <c r="AK61" s="463"/>
      <c r="AL61" s="463"/>
      <c r="AM61" s="463"/>
      <c r="AN61" s="538"/>
    </row>
    <row r="62" spans="2:48" ht="13.5" customHeight="1">
      <c r="B62" s="499" t="s">
        <v>299</v>
      </c>
      <c r="C62" s="500"/>
      <c r="D62" s="500"/>
      <c r="E62" s="500"/>
      <c r="F62" s="500"/>
      <c r="G62" s="500"/>
      <c r="H62" s="500"/>
      <c r="I62" s="500"/>
      <c r="J62" s="501"/>
      <c r="K62" s="496"/>
      <c r="L62" s="496"/>
      <c r="M62" s="495"/>
      <c r="N62" s="496"/>
      <c r="O62" s="495"/>
      <c r="P62" s="496"/>
      <c r="Q62" s="495"/>
      <c r="R62" s="496"/>
      <c r="S62" s="495"/>
      <c r="T62" s="496"/>
      <c r="U62" s="495"/>
      <c r="V62" s="510"/>
      <c r="W62" s="495"/>
      <c r="X62" s="496"/>
      <c r="Y62" s="495"/>
      <c r="Z62" s="496"/>
      <c r="AA62" s="495"/>
      <c r="AB62" s="496"/>
      <c r="AC62" s="495"/>
      <c r="AD62" s="496"/>
      <c r="AE62" s="495"/>
      <c r="AF62" s="496"/>
      <c r="AG62" s="495"/>
      <c r="AH62" s="496"/>
      <c r="AI62" s="495"/>
      <c r="AJ62" s="496"/>
      <c r="AK62" s="495"/>
      <c r="AL62" s="496"/>
      <c r="AM62" s="495"/>
      <c r="AN62" s="508"/>
    </row>
    <row r="63" spans="2:48" ht="13.5" customHeight="1">
      <c r="B63" s="502"/>
      <c r="C63" s="503"/>
      <c r="D63" s="503"/>
      <c r="E63" s="503"/>
      <c r="F63" s="503"/>
      <c r="G63" s="503"/>
      <c r="H63" s="503"/>
      <c r="I63" s="503"/>
      <c r="J63" s="504"/>
      <c r="K63" s="513"/>
      <c r="L63" s="513"/>
      <c r="M63" s="512"/>
      <c r="N63" s="513"/>
      <c r="O63" s="512"/>
      <c r="P63" s="513"/>
      <c r="Q63" s="512"/>
      <c r="R63" s="513"/>
      <c r="S63" s="512"/>
      <c r="T63" s="513"/>
      <c r="U63" s="497"/>
      <c r="V63" s="511"/>
      <c r="W63" s="512"/>
      <c r="X63" s="513"/>
      <c r="Y63" s="512"/>
      <c r="Z63" s="513"/>
      <c r="AA63" s="512"/>
      <c r="AB63" s="513"/>
      <c r="AC63" s="512"/>
      <c r="AD63" s="513"/>
      <c r="AE63" s="512"/>
      <c r="AF63" s="513"/>
      <c r="AG63" s="512"/>
      <c r="AH63" s="513"/>
      <c r="AI63" s="512"/>
      <c r="AJ63" s="513"/>
      <c r="AK63" s="512"/>
      <c r="AL63" s="513"/>
      <c r="AM63" s="497"/>
      <c r="AN63" s="509"/>
      <c r="AO63" s="252">
        <v>15</v>
      </c>
    </row>
    <row r="64" spans="2:48" ht="13.5" customHeight="1">
      <c r="B64" s="502"/>
      <c r="C64" s="503"/>
      <c r="D64" s="503"/>
      <c r="E64" s="503"/>
      <c r="F64" s="503"/>
      <c r="G64" s="503"/>
      <c r="H64" s="503"/>
      <c r="I64" s="503"/>
      <c r="J64" s="504"/>
      <c r="K64" s="496"/>
      <c r="L64" s="496"/>
      <c r="M64" s="495"/>
      <c r="N64" s="496"/>
      <c r="O64" s="495"/>
      <c r="P64" s="496"/>
      <c r="Q64" s="495"/>
      <c r="R64" s="496"/>
      <c r="S64" s="495"/>
      <c r="T64" s="496"/>
      <c r="U64" s="495"/>
      <c r="V64" s="496"/>
      <c r="W64" s="495"/>
      <c r="X64" s="496"/>
      <c r="Y64" s="495"/>
      <c r="Z64" s="496"/>
      <c r="AA64" s="495"/>
      <c r="AB64" s="496"/>
      <c r="AC64" s="495"/>
      <c r="AD64" s="496"/>
      <c r="AE64" s="495"/>
      <c r="AF64" s="496"/>
      <c r="AG64" s="495"/>
      <c r="AH64" s="496"/>
      <c r="AI64" s="495"/>
      <c r="AJ64" s="496"/>
      <c r="AK64" s="495"/>
      <c r="AL64" s="510"/>
      <c r="AM64" s="495"/>
      <c r="AN64" s="508"/>
      <c r="AO64" s="252"/>
    </row>
    <row r="65" spans="2:41" ht="13.5" customHeight="1">
      <c r="B65" s="505"/>
      <c r="C65" s="506"/>
      <c r="D65" s="506"/>
      <c r="E65" s="506"/>
      <c r="F65" s="506"/>
      <c r="G65" s="506"/>
      <c r="H65" s="506"/>
      <c r="I65" s="506"/>
      <c r="J65" s="507"/>
      <c r="K65" s="498"/>
      <c r="L65" s="498"/>
      <c r="M65" s="497"/>
      <c r="N65" s="498"/>
      <c r="O65" s="497"/>
      <c r="P65" s="498"/>
      <c r="Q65" s="497"/>
      <c r="R65" s="498"/>
      <c r="S65" s="497"/>
      <c r="T65" s="498"/>
      <c r="U65" s="497"/>
      <c r="V65" s="498"/>
      <c r="W65" s="497"/>
      <c r="X65" s="498"/>
      <c r="Y65" s="497"/>
      <c r="Z65" s="498"/>
      <c r="AA65" s="497"/>
      <c r="AB65" s="498"/>
      <c r="AC65" s="497"/>
      <c r="AD65" s="498"/>
      <c r="AE65" s="497"/>
      <c r="AF65" s="498"/>
      <c r="AG65" s="497"/>
      <c r="AH65" s="498"/>
      <c r="AI65" s="497"/>
      <c r="AJ65" s="498"/>
      <c r="AK65" s="497"/>
      <c r="AL65" s="511"/>
      <c r="AM65" s="497"/>
      <c r="AN65" s="509"/>
      <c r="AO65" s="252">
        <v>30</v>
      </c>
    </row>
    <row r="66" spans="2:41" ht="13.5" customHeight="1">
      <c r="B66" s="474" t="s">
        <v>300</v>
      </c>
      <c r="C66" s="475"/>
      <c r="D66" s="475"/>
      <c r="E66" s="475"/>
      <c r="F66" s="475"/>
      <c r="G66" s="475"/>
      <c r="H66" s="475"/>
      <c r="I66" s="475"/>
      <c r="J66" s="476"/>
      <c r="K66" s="480"/>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c r="AJ66" s="481"/>
      <c r="AK66" s="481"/>
      <c r="AL66" s="481"/>
      <c r="AM66" s="481"/>
      <c r="AN66" s="482"/>
      <c r="AO66" s="252"/>
    </row>
    <row r="67" spans="2:41" ht="13.5" customHeight="1">
      <c r="B67" s="477"/>
      <c r="C67" s="478"/>
      <c r="D67" s="478"/>
      <c r="E67" s="478"/>
      <c r="F67" s="478"/>
      <c r="G67" s="478"/>
      <c r="H67" s="478"/>
      <c r="I67" s="478"/>
      <c r="J67" s="479"/>
      <c r="K67" s="483"/>
      <c r="L67" s="484"/>
      <c r="M67" s="484"/>
      <c r="N67" s="484"/>
      <c r="O67" s="484"/>
      <c r="P67" s="484"/>
      <c r="Q67" s="484"/>
      <c r="R67" s="484"/>
      <c r="S67" s="484"/>
      <c r="T67" s="484"/>
      <c r="U67" s="484"/>
      <c r="V67" s="484"/>
      <c r="W67" s="484"/>
      <c r="X67" s="484"/>
      <c r="Y67" s="484"/>
      <c r="Z67" s="484"/>
      <c r="AA67" s="484"/>
      <c r="AB67" s="484"/>
      <c r="AC67" s="484"/>
      <c r="AD67" s="484"/>
      <c r="AE67" s="484"/>
      <c r="AF67" s="484"/>
      <c r="AG67" s="484"/>
      <c r="AH67" s="484"/>
      <c r="AI67" s="484"/>
      <c r="AJ67" s="484"/>
      <c r="AK67" s="484"/>
      <c r="AL67" s="484"/>
      <c r="AM67" s="484"/>
      <c r="AN67" s="485"/>
      <c r="AO67" s="252"/>
    </row>
    <row r="68" spans="2:41">
      <c r="B68" s="486"/>
      <c r="C68" s="487"/>
      <c r="D68" s="487"/>
      <c r="E68" s="487"/>
      <c r="F68" s="487"/>
      <c r="G68" s="487"/>
      <c r="H68" s="487"/>
      <c r="I68" s="487"/>
      <c r="J68" s="488"/>
      <c r="K68" s="253" t="s">
        <v>301</v>
      </c>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5"/>
    </row>
    <row r="69" spans="2:41">
      <c r="B69" s="489"/>
      <c r="C69" s="490"/>
      <c r="D69" s="490"/>
      <c r="E69" s="490"/>
      <c r="F69" s="490"/>
      <c r="G69" s="490"/>
      <c r="H69" s="490"/>
      <c r="I69" s="490"/>
      <c r="J69" s="491"/>
      <c r="K69" s="256" t="s">
        <v>302</v>
      </c>
      <c r="AN69" s="250"/>
    </row>
    <row r="70" spans="2:41">
      <c r="B70" s="489"/>
      <c r="C70" s="490"/>
      <c r="D70" s="490"/>
      <c r="E70" s="490"/>
      <c r="F70" s="490"/>
      <c r="G70" s="490"/>
      <c r="H70" s="490"/>
      <c r="I70" s="490"/>
      <c r="J70" s="491"/>
      <c r="K70" s="256" t="s">
        <v>303</v>
      </c>
      <c r="AN70" s="250"/>
    </row>
    <row r="71" spans="2:41" ht="13.8" thickBot="1">
      <c r="B71" s="492"/>
      <c r="C71" s="493"/>
      <c r="D71" s="493"/>
      <c r="E71" s="493"/>
      <c r="F71" s="493"/>
      <c r="G71" s="493"/>
      <c r="H71" s="493"/>
      <c r="I71" s="493"/>
      <c r="J71" s="494"/>
      <c r="K71" s="257" t="s">
        <v>304</v>
      </c>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9"/>
      <c r="AO71" s="260"/>
    </row>
    <row r="72" spans="2:41" ht="13.8" thickBot="1">
      <c r="B72" s="239"/>
      <c r="C72" s="239"/>
      <c r="D72" s="239"/>
      <c r="E72" s="239"/>
      <c r="F72" s="239"/>
      <c r="G72" s="239"/>
      <c r="H72" s="239"/>
      <c r="I72" s="239"/>
      <c r="J72" s="239"/>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row>
    <row r="73" spans="2:41">
      <c r="B73" s="456" t="s">
        <v>305</v>
      </c>
      <c r="C73" s="457"/>
      <c r="D73" s="457"/>
      <c r="E73" s="457"/>
      <c r="F73" s="457"/>
      <c r="G73" s="457"/>
      <c r="H73" s="457"/>
      <c r="I73" s="457"/>
      <c r="J73" s="458"/>
      <c r="K73" s="261" t="s">
        <v>306</v>
      </c>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3"/>
    </row>
    <row r="74" spans="2:41">
      <c r="B74" s="459"/>
      <c r="C74" s="460"/>
      <c r="D74" s="460"/>
      <c r="E74" s="460"/>
      <c r="F74" s="460"/>
      <c r="G74" s="460"/>
      <c r="H74" s="460"/>
      <c r="I74" s="460"/>
      <c r="J74" s="461"/>
      <c r="K74" s="264" t="s">
        <v>307</v>
      </c>
      <c r="AN74" s="250"/>
    </row>
    <row r="75" spans="2:41" ht="13.2" customHeight="1">
      <c r="B75" s="459"/>
      <c r="C75" s="460"/>
      <c r="D75" s="460"/>
      <c r="E75" s="460"/>
      <c r="F75" s="460"/>
      <c r="G75" s="460"/>
      <c r="H75" s="460"/>
      <c r="I75" s="460"/>
      <c r="J75" s="461"/>
      <c r="K75" s="468"/>
      <c r="L75" s="469"/>
      <c r="M75" s="469"/>
      <c r="N75" s="469"/>
      <c r="O75" s="469"/>
      <c r="P75" s="469"/>
      <c r="Q75" s="469"/>
      <c r="R75" s="469"/>
      <c r="S75" s="469"/>
      <c r="T75" s="469"/>
      <c r="U75" s="469"/>
      <c r="V75" s="469"/>
      <c r="W75" s="469"/>
      <c r="X75" s="469"/>
      <c r="Y75" s="469"/>
      <c r="Z75" s="469"/>
      <c r="AA75" s="469"/>
      <c r="AB75" s="469"/>
      <c r="AC75" s="469"/>
      <c r="AD75" s="469"/>
      <c r="AE75" s="469"/>
      <c r="AF75" s="469"/>
      <c r="AG75" s="469"/>
      <c r="AH75" s="469"/>
      <c r="AI75" s="469"/>
      <c r="AJ75" s="469"/>
      <c r="AK75" s="469"/>
      <c r="AL75" s="469"/>
      <c r="AM75" s="469"/>
      <c r="AN75" s="470"/>
    </row>
    <row r="76" spans="2:41" ht="13.2" customHeight="1">
      <c r="B76" s="459"/>
      <c r="C76" s="460"/>
      <c r="D76" s="460"/>
      <c r="E76" s="460"/>
      <c r="F76" s="460"/>
      <c r="G76" s="460"/>
      <c r="H76" s="460"/>
      <c r="I76" s="460"/>
      <c r="J76" s="461"/>
      <c r="K76" s="468"/>
      <c r="L76" s="469"/>
      <c r="M76" s="469"/>
      <c r="N76" s="469"/>
      <c r="O76" s="469"/>
      <c r="P76" s="469"/>
      <c r="Q76" s="469"/>
      <c r="R76" s="469"/>
      <c r="S76" s="469"/>
      <c r="T76" s="469"/>
      <c r="U76" s="469"/>
      <c r="V76" s="469"/>
      <c r="W76" s="469"/>
      <c r="X76" s="469"/>
      <c r="Y76" s="469"/>
      <c r="Z76" s="469"/>
      <c r="AA76" s="469"/>
      <c r="AB76" s="469"/>
      <c r="AC76" s="469"/>
      <c r="AD76" s="469"/>
      <c r="AE76" s="469"/>
      <c r="AF76" s="469"/>
      <c r="AG76" s="469"/>
      <c r="AH76" s="469"/>
      <c r="AI76" s="469"/>
      <c r="AJ76" s="469"/>
      <c r="AK76" s="469"/>
      <c r="AL76" s="469"/>
      <c r="AM76" s="469"/>
      <c r="AN76" s="470"/>
    </row>
    <row r="77" spans="2:41" ht="13.2" customHeight="1">
      <c r="B77" s="462"/>
      <c r="C77" s="463"/>
      <c r="D77" s="463"/>
      <c r="E77" s="463"/>
      <c r="F77" s="463"/>
      <c r="G77" s="463"/>
      <c r="H77" s="463"/>
      <c r="I77" s="463"/>
      <c r="J77" s="464"/>
      <c r="K77" s="471"/>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c r="AJ77" s="472"/>
      <c r="AK77" s="472"/>
      <c r="AL77" s="472"/>
      <c r="AM77" s="472"/>
      <c r="AN77" s="473"/>
    </row>
    <row r="78" spans="2:41" ht="27" customHeight="1" thickBot="1">
      <c r="B78" s="465" t="s">
        <v>308</v>
      </c>
      <c r="C78" s="466"/>
      <c r="D78" s="466"/>
      <c r="E78" s="466"/>
      <c r="F78" s="466"/>
      <c r="G78" s="466"/>
      <c r="H78" s="466"/>
      <c r="I78" s="466"/>
      <c r="J78" s="467"/>
      <c r="K78" s="453"/>
      <c r="L78" s="454"/>
      <c r="M78" s="453"/>
      <c r="N78" s="454"/>
      <c r="O78" s="453"/>
      <c r="P78" s="454"/>
      <c r="Q78" s="453"/>
      <c r="R78" s="454"/>
      <c r="S78" s="453"/>
      <c r="T78" s="454"/>
      <c r="U78" s="453"/>
      <c r="V78" s="454"/>
      <c r="W78" s="453"/>
      <c r="X78" s="454"/>
      <c r="Y78" s="453"/>
      <c r="Z78" s="454"/>
      <c r="AA78" s="453"/>
      <c r="AB78" s="454"/>
      <c r="AC78" s="453"/>
      <c r="AD78" s="454"/>
      <c r="AE78" s="453"/>
      <c r="AF78" s="454"/>
      <c r="AG78" s="453"/>
      <c r="AH78" s="454"/>
      <c r="AI78" s="453"/>
      <c r="AJ78" s="454"/>
      <c r="AK78" s="453"/>
      <c r="AL78" s="454"/>
      <c r="AM78" s="453"/>
      <c r="AN78" s="455"/>
    </row>
  </sheetData>
  <sheetProtection algorithmName="SHA-512" hashValue="YVWMVrfC9ZQJYnrffhPo2onjfsCUwnPrKzXkpCpy2W9ofohUD7VDl5elQ180MkQ9iKO/HB0rUIibFUaK8tH3lQ==" saltValue="JcLD93sjZnrS1c7g21stwg==" spinCount="100000" sheet="1" objects="1" scenarios="1"/>
  <mergeCells count="145">
    <mergeCell ref="A1:L3"/>
    <mergeCell ref="B13:J15"/>
    <mergeCell ref="K13:AN15"/>
    <mergeCell ref="B16:J18"/>
    <mergeCell ref="K16:AN18"/>
    <mergeCell ref="B19:J21"/>
    <mergeCell ref="K19:AN21"/>
    <mergeCell ref="AQ4:AR4"/>
    <mergeCell ref="B11:J11"/>
    <mergeCell ref="O11:T11"/>
    <mergeCell ref="AE11:AP11"/>
    <mergeCell ref="AB4:AD4"/>
    <mergeCell ref="AE4:AH4"/>
    <mergeCell ref="AI4:AJ4"/>
    <mergeCell ref="AK4:AL4"/>
    <mergeCell ref="AM4:AN4"/>
    <mergeCell ref="AO4:AP4"/>
    <mergeCell ref="K11:N11"/>
    <mergeCell ref="U11:W11"/>
    <mergeCell ref="X11:AD11"/>
    <mergeCell ref="B22:J24"/>
    <mergeCell ref="K22:AN24"/>
    <mergeCell ref="B25:J27"/>
    <mergeCell ref="K25:Y27"/>
    <mergeCell ref="Z25:AN27"/>
    <mergeCell ref="B28:J30"/>
    <mergeCell ref="K28:Y28"/>
    <mergeCell ref="Z28:AN28"/>
    <mergeCell ref="K29:Y30"/>
    <mergeCell ref="Z29:AN30"/>
    <mergeCell ref="S39:T40"/>
    <mergeCell ref="U39:V40"/>
    <mergeCell ref="W39:X40"/>
    <mergeCell ref="Y39:Z40"/>
    <mergeCell ref="AA39:AN40"/>
    <mergeCell ref="B41:J44"/>
    <mergeCell ref="B32:J34"/>
    <mergeCell ref="K32:AN34"/>
    <mergeCell ref="B35:J37"/>
    <mergeCell ref="K35:AN37"/>
    <mergeCell ref="B39:H40"/>
    <mergeCell ref="I39:J40"/>
    <mergeCell ref="K39:L40"/>
    <mergeCell ref="M39:N40"/>
    <mergeCell ref="O39:P40"/>
    <mergeCell ref="Q39:R40"/>
    <mergeCell ref="K41:AN44"/>
    <mergeCell ref="AG45:AH45"/>
    <mergeCell ref="AI45:AJ45"/>
    <mergeCell ref="AK45:AL45"/>
    <mergeCell ref="AM45:AN45"/>
    <mergeCell ref="B49:J55"/>
    <mergeCell ref="K49:Y49"/>
    <mergeCell ref="Z49:AN49"/>
    <mergeCell ref="K50:U55"/>
    <mergeCell ref="Z50:AJ55"/>
    <mergeCell ref="V51:Y54"/>
    <mergeCell ref="U45:V45"/>
    <mergeCell ref="W45:X45"/>
    <mergeCell ref="Y45:Z45"/>
    <mergeCell ref="AA45:AB45"/>
    <mergeCell ref="AC45:AD45"/>
    <mergeCell ref="AE45:AF45"/>
    <mergeCell ref="B45:J45"/>
    <mergeCell ref="K45:L45"/>
    <mergeCell ref="M45:N45"/>
    <mergeCell ref="O45:P45"/>
    <mergeCell ref="Q45:R45"/>
    <mergeCell ref="S45:T45"/>
    <mergeCell ref="AK51:AN54"/>
    <mergeCell ref="AF56:AN57"/>
    <mergeCell ref="B58:J59"/>
    <mergeCell ref="K58:N59"/>
    <mergeCell ref="O58:R59"/>
    <mergeCell ref="S58:AB59"/>
    <mergeCell ref="B60:J61"/>
    <mergeCell ref="K60:L61"/>
    <mergeCell ref="M60:N61"/>
    <mergeCell ref="O60:P61"/>
    <mergeCell ref="Q60:R61"/>
    <mergeCell ref="S60:T61"/>
    <mergeCell ref="U60:V61"/>
    <mergeCell ref="W60:X61"/>
    <mergeCell ref="Y60:AN61"/>
    <mergeCell ref="B56:J57"/>
    <mergeCell ref="K56:L57"/>
    <mergeCell ref="M56:N57"/>
    <mergeCell ref="O56:P57"/>
    <mergeCell ref="Q56:R57"/>
    <mergeCell ref="S56:Y57"/>
    <mergeCell ref="Z56:AA57"/>
    <mergeCell ref="AB56:AC57"/>
    <mergeCell ref="AD56:AE57"/>
    <mergeCell ref="AK64:AL65"/>
    <mergeCell ref="AM64:AN65"/>
    <mergeCell ref="K62:L63"/>
    <mergeCell ref="M62:N63"/>
    <mergeCell ref="O62:P63"/>
    <mergeCell ref="Q62:R63"/>
    <mergeCell ref="S62:T63"/>
    <mergeCell ref="AG62:AH63"/>
    <mergeCell ref="AI62:AJ63"/>
    <mergeCell ref="AK62:AL63"/>
    <mergeCell ref="B66:J67"/>
    <mergeCell ref="K66:AN67"/>
    <mergeCell ref="B68:J71"/>
    <mergeCell ref="W64:X65"/>
    <mergeCell ref="Y64:Z65"/>
    <mergeCell ref="AA64:AB65"/>
    <mergeCell ref="AC64:AD65"/>
    <mergeCell ref="AE64:AF65"/>
    <mergeCell ref="AG64:AH65"/>
    <mergeCell ref="B62:J65"/>
    <mergeCell ref="AM62:AN63"/>
    <mergeCell ref="K64:L65"/>
    <mergeCell ref="M64:N65"/>
    <mergeCell ref="O64:P65"/>
    <mergeCell ref="Q64:R65"/>
    <mergeCell ref="S64:T65"/>
    <mergeCell ref="U64:V65"/>
    <mergeCell ref="U62:V63"/>
    <mergeCell ref="W62:X63"/>
    <mergeCell ref="Y62:Z63"/>
    <mergeCell ref="AA62:AB63"/>
    <mergeCell ref="AC62:AD63"/>
    <mergeCell ref="AE62:AF63"/>
    <mergeCell ref="AI64:AJ65"/>
    <mergeCell ref="AK78:AL78"/>
    <mergeCell ref="AM78:AN78"/>
    <mergeCell ref="Y78:Z78"/>
    <mergeCell ref="AA78:AB78"/>
    <mergeCell ref="AC78:AD78"/>
    <mergeCell ref="AE78:AF78"/>
    <mergeCell ref="AG78:AH78"/>
    <mergeCell ref="AI78:AJ78"/>
    <mergeCell ref="B73:J77"/>
    <mergeCell ref="B78:J78"/>
    <mergeCell ref="K78:L78"/>
    <mergeCell ref="M78:N78"/>
    <mergeCell ref="O78:P78"/>
    <mergeCell ref="Q78:R78"/>
    <mergeCell ref="S78:T78"/>
    <mergeCell ref="U78:V78"/>
    <mergeCell ref="W78:X78"/>
    <mergeCell ref="K75:AN77"/>
  </mergeCells>
  <phoneticPr fontId="2"/>
  <dataValidations count="4">
    <dataValidation imeMode="halfAlpha" allowBlank="1" showInputMessage="1" showErrorMessage="1" sqref="K56:R57 Z56:AE57 K60:X61 K78:AN78 K45:AN46" xr:uid="{9EB712EA-4E95-4239-936D-0128177B5FD0}"/>
    <dataValidation imeMode="fullKatakana" allowBlank="1" showInputMessage="1" showErrorMessage="1" sqref="U64:V65 L62:T65 U62 AL62:AL63 K62:K66 AK62:AK64 W62:AJ65 AM62:AN65" xr:uid="{C22ABBE7-A734-4361-BF66-6E32F16959D7}"/>
    <dataValidation imeMode="hiragana" allowBlank="1" showInputMessage="1" showErrorMessage="1" sqref="K16:AN18 K22:AN24 K29:AN30 K35:AN37 K41 Z50:AJ55 K50:U55 K75" xr:uid="{E4135E88-6428-48D1-9455-1B381D201669}"/>
    <dataValidation imeMode="halfKatakana" allowBlank="1" showInputMessage="1" showErrorMessage="1" sqref="K13:AN15 K19:AN21 K25:AN27 K32:AN34" xr:uid="{FE4E79E2-EBFF-4924-976A-E9378AE9B892}"/>
  </dataValidations>
  <printOptions horizontalCentered="1"/>
  <pageMargins left="0.39370078740157483" right="0.39370078740157483" top="0.59055118110236227" bottom="0.39370078740157483" header="0.51181102362204722" footer="0.51181102362204722"/>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12</xdr:col>
                    <xdr:colOff>7620</xdr:colOff>
                    <xdr:row>10</xdr:row>
                    <xdr:rowOff>45720</xdr:rowOff>
                  </from>
                  <to>
                    <xdr:col>13</xdr:col>
                    <xdr:colOff>68580</xdr:colOff>
                    <xdr:row>10</xdr:row>
                    <xdr:rowOff>281940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21</xdr:col>
                    <xdr:colOff>53340</xdr:colOff>
                    <xdr:row>10</xdr:row>
                    <xdr:rowOff>7620</xdr:rowOff>
                  </from>
                  <to>
                    <xdr:col>22</xdr:col>
                    <xdr:colOff>160020</xdr:colOff>
                    <xdr:row>10</xdr:row>
                    <xdr:rowOff>304800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10</xdr:col>
                    <xdr:colOff>7620</xdr:colOff>
                    <xdr:row>57</xdr:row>
                    <xdr:rowOff>45720</xdr:rowOff>
                  </from>
                  <to>
                    <xdr:col>11</xdr:col>
                    <xdr:colOff>99060</xdr:colOff>
                    <xdr:row>58</xdr:row>
                    <xdr:rowOff>121920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14</xdr:col>
                    <xdr:colOff>0</xdr:colOff>
                    <xdr:row>57</xdr:row>
                    <xdr:rowOff>15240</xdr:rowOff>
                  </from>
                  <to>
                    <xdr:col>15</xdr:col>
                    <xdr:colOff>137160</xdr:colOff>
                    <xdr:row>58</xdr:row>
                    <xdr:rowOff>121920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18</xdr:col>
                    <xdr:colOff>15240</xdr:colOff>
                    <xdr:row>57</xdr:row>
                    <xdr:rowOff>45720</xdr:rowOff>
                  </from>
                  <to>
                    <xdr:col>21</xdr:col>
                    <xdr:colOff>53340</xdr:colOff>
                    <xdr:row>58</xdr:row>
                    <xdr:rowOff>83820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163C-06E8-4F78-9C67-250BBF80D9CE}">
  <sheetPr codeName="Sheet31">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468</v>
      </c>
      <c r="B1" s="750"/>
      <c r="C1" s="750"/>
      <c r="D1" s="750"/>
      <c r="E1" s="750"/>
      <c r="F1" s="750"/>
      <c r="G1" s="750"/>
    </row>
    <row r="2" spans="1:10" ht="30.6" customHeight="1">
      <c r="A2" s="703" t="s">
        <v>330</v>
      </c>
      <c r="B2" s="704"/>
      <c r="C2" s="705"/>
      <c r="D2" s="751" t="s">
        <v>429</v>
      </c>
      <c r="E2" s="752"/>
      <c r="F2" s="753"/>
      <c r="G2" s="754"/>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MdzdLsjrefJivK1J5WHQhbzPDNycTeXyLU+sio3ZbmWEUVpwmU04QaMh53EZxx+59bFK2eLh3a/7dB61pnmWCQ==" saltValue="syPMNyfQhHbyY7U7B8kaDA=="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9D14-97F3-4C22-9913-CE3F8C316535}">
  <sheetPr codeName="Sheet32">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469</v>
      </c>
      <c r="B1" s="750"/>
      <c r="C1" s="750"/>
      <c r="D1" s="750"/>
      <c r="E1" s="750"/>
      <c r="F1" s="750"/>
      <c r="G1" s="750"/>
    </row>
    <row r="2" spans="1:10" ht="30.6" customHeight="1">
      <c r="A2" s="703" t="s">
        <v>330</v>
      </c>
      <c r="B2" s="704"/>
      <c r="C2" s="705"/>
      <c r="D2" s="751" t="s">
        <v>430</v>
      </c>
      <c r="E2" s="752"/>
      <c r="F2" s="753"/>
      <c r="G2" s="754"/>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Mq80zsfS8JghXdmFH1BAFHsMhkWNHxsom4CwKNLuqd0K0Mr0rFfXQ11da/2S5oVbPcemDb+Utb7bWAkSnuM0MA==" saltValue="mYn6cdLpKvkEG1oaZHsnPg=="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BBCCC-382A-479A-8578-2B9F59EB4045}">
  <sheetPr codeName="Sheet13">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470</v>
      </c>
      <c r="B1" s="750"/>
      <c r="C1" s="750"/>
      <c r="D1" s="750"/>
      <c r="E1" s="750"/>
      <c r="F1" s="750"/>
      <c r="G1" s="750"/>
    </row>
    <row r="2" spans="1:10" ht="30.6" customHeight="1">
      <c r="A2" s="703" t="s">
        <v>330</v>
      </c>
      <c r="B2" s="704"/>
      <c r="C2" s="705"/>
      <c r="D2" s="751" t="s">
        <v>431</v>
      </c>
      <c r="E2" s="752"/>
      <c r="F2" s="755"/>
      <c r="G2" s="756"/>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333"/>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ToZ+0cJAEiJNv8Yy/97XkXh8UsbDkGU58BN5G0hLYjypjgA1tPLVh912sO9k77ShK+yls24YPiKErkhkqLbcLw==" saltValue="kF83k/HfAaukQkoqRpRyXA=="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67A54-00AF-4D00-901A-7745F484A20F}">
  <sheetPr codeName="Sheet33">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471</v>
      </c>
      <c r="B1" s="750"/>
      <c r="C1" s="750"/>
      <c r="D1" s="750"/>
      <c r="E1" s="750"/>
      <c r="F1" s="750"/>
      <c r="G1" s="750"/>
    </row>
    <row r="2" spans="1:10" ht="30.6" customHeight="1">
      <c r="A2" s="703" t="s">
        <v>330</v>
      </c>
      <c r="B2" s="704"/>
      <c r="C2" s="705"/>
      <c r="D2" s="751" t="s">
        <v>432</v>
      </c>
      <c r="E2" s="752"/>
      <c r="F2" s="755"/>
      <c r="G2" s="756"/>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xr7EoGnTQ9AOEJTInq9BhUHnxlMZF/3N3Cwl7Y1OoDr+ers77PgoFbuqzg7VKrv3ZAGsepr3YI6PMYt4aCnanA==" saltValue="DB3OEZE2bK+4qLGPSTO9Iw=="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295CB-EF60-4D99-93E5-88E65635B16B}">
  <sheetPr codeName="Sheet34">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472</v>
      </c>
      <c r="B1" s="750"/>
      <c r="C1" s="750"/>
      <c r="D1" s="750"/>
      <c r="E1" s="750"/>
      <c r="F1" s="750"/>
      <c r="G1" s="750"/>
    </row>
    <row r="2" spans="1:10" ht="30.6" customHeight="1">
      <c r="A2" s="703" t="s">
        <v>330</v>
      </c>
      <c r="B2" s="704"/>
      <c r="C2" s="705"/>
      <c r="D2" s="751" t="s">
        <v>428</v>
      </c>
      <c r="E2" s="752"/>
      <c r="F2" s="755"/>
      <c r="G2" s="756"/>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WG4VjHP4vcUbFwXp7IWk7wJlHVlcu6VrbsefvRPfm7OHLw6Be2fflZ8ytVIlXde8KQqaQSBQLtabIWkNU4essg==" saltValue="Dq2smelC4di20UbFZ/DPMA=="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387D-FA69-46CC-9269-3DD53113A14A}">
  <sheetPr codeName="Sheet35">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473</v>
      </c>
      <c r="B1" s="750"/>
      <c r="C1" s="750"/>
      <c r="D1" s="750"/>
      <c r="E1" s="750"/>
      <c r="F1" s="750"/>
      <c r="G1" s="750"/>
    </row>
    <row r="2" spans="1:10" ht="30.6" customHeight="1">
      <c r="A2" s="703" t="s">
        <v>330</v>
      </c>
      <c r="B2" s="704"/>
      <c r="C2" s="705"/>
      <c r="D2" s="751" t="s">
        <v>433</v>
      </c>
      <c r="E2" s="752"/>
      <c r="F2" s="755"/>
      <c r="G2" s="756"/>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XNU5177QawyORtik77EPf1yRi6VMrzlGL7Rb3rZnubaSdqLWdJTZo0Xr5+e+1KVWMwInqcE3GQIsYB/Q+EnuYw==" saltValue="0D5Z8+jixxmIze2tEme5MA=="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B4A7-90F3-40D2-B4A8-43D0A9EBBD5B}">
  <sheetPr codeName="Sheet36">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474</v>
      </c>
      <c r="B1" s="750"/>
      <c r="C1" s="750"/>
      <c r="D1" s="750"/>
      <c r="E1" s="750"/>
      <c r="F1" s="750"/>
      <c r="G1" s="750"/>
    </row>
    <row r="2" spans="1:10" ht="30.6" customHeight="1">
      <c r="A2" s="703" t="s">
        <v>330</v>
      </c>
      <c r="B2" s="704"/>
      <c r="C2" s="705"/>
      <c r="D2" s="751" t="s">
        <v>434</v>
      </c>
      <c r="E2" s="752"/>
      <c r="F2" s="755"/>
      <c r="G2" s="756"/>
      <c r="I2" s="746" t="s">
        <v>354</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viHB242kPkASgRsCBaeZtL1h7QA4se0Sy0/7Vj8o5j5RvdUlsdHj2hpHjF82VZJlEOe/dwO5vBJ2Gf7tb7Jp/g==" saltValue="ECruYSIrDPp4LFarst8QqQ=="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06F34-1283-488D-8313-57AC9AE3307E}">
  <sheetPr codeName="Sheet14"/>
  <dimension ref="A1:G24"/>
  <sheetViews>
    <sheetView view="pageBreakPreview" zoomScale="126" zoomScaleNormal="100" zoomScaleSheetLayoutView="126" workbookViewId="0">
      <selection activeCell="A6" sqref="A6:B8"/>
    </sheetView>
  </sheetViews>
  <sheetFormatPr defaultRowHeight="18"/>
  <cols>
    <col min="4" max="5" width="16.296875" bestFit="1" customWidth="1"/>
    <col min="6" max="6" width="16.296875" customWidth="1"/>
    <col min="7" max="7" width="16.8984375" customWidth="1"/>
  </cols>
  <sheetData>
    <row r="1" spans="1:7" ht="33" customHeight="1">
      <c r="A1" s="757" t="s">
        <v>461</v>
      </c>
      <c r="B1" s="757"/>
      <c r="C1" s="757"/>
      <c r="D1" s="757"/>
      <c r="E1" s="757"/>
      <c r="F1" s="757"/>
      <c r="G1" s="757"/>
    </row>
    <row r="2" spans="1:7" ht="46.8" customHeight="1">
      <c r="A2" s="758" t="s">
        <v>357</v>
      </c>
      <c r="B2" s="758"/>
      <c r="C2" s="758"/>
      <c r="D2" s="758"/>
      <c r="E2" s="758"/>
      <c r="F2" s="758"/>
      <c r="G2" s="758"/>
    </row>
    <row r="3" spans="1:7">
      <c r="C3" s="290" t="s">
        <v>356</v>
      </c>
      <c r="E3" s="289"/>
      <c r="F3" s="289"/>
      <c r="G3" s="289" t="s">
        <v>403</v>
      </c>
    </row>
    <row r="4" spans="1:7">
      <c r="A4" s="760" t="s">
        <v>343</v>
      </c>
      <c r="B4" s="760"/>
      <c r="C4" s="760"/>
      <c r="D4" s="760"/>
      <c r="E4" s="760"/>
      <c r="F4" s="760"/>
      <c r="G4" s="760"/>
    </row>
    <row r="5" spans="1:7" ht="30">
      <c r="A5" s="761" t="s">
        <v>344</v>
      </c>
      <c r="B5" s="761"/>
      <c r="C5" s="328" t="s">
        <v>345</v>
      </c>
      <c r="D5" s="328" t="s">
        <v>346</v>
      </c>
      <c r="E5" s="328" t="s">
        <v>347</v>
      </c>
      <c r="F5" s="329" t="s">
        <v>462</v>
      </c>
      <c r="G5" s="330" t="s">
        <v>464</v>
      </c>
    </row>
    <row r="6" spans="1:7">
      <c r="A6" s="759"/>
      <c r="B6" s="759"/>
      <c r="C6" s="313"/>
      <c r="D6" s="315"/>
      <c r="E6" s="315"/>
      <c r="F6" s="331">
        <f>E6-D6</f>
        <v>0</v>
      </c>
      <c r="G6" s="314">
        <f>MIN(F6,100000)</f>
        <v>0</v>
      </c>
    </row>
    <row r="7" spans="1:7">
      <c r="A7" s="759"/>
      <c r="B7" s="759"/>
      <c r="C7" s="313"/>
      <c r="D7" s="315"/>
      <c r="E7" s="315"/>
      <c r="F7" s="331">
        <f t="shared" ref="F7:F23" si="0">E7-D7</f>
        <v>0</v>
      </c>
      <c r="G7" s="314">
        <f t="shared" ref="G7:G23" si="1">MIN(F7,100000)</f>
        <v>0</v>
      </c>
    </row>
    <row r="8" spans="1:7">
      <c r="A8" s="759"/>
      <c r="B8" s="759"/>
      <c r="C8" s="313"/>
      <c r="D8" s="315"/>
      <c r="E8" s="315"/>
      <c r="F8" s="331">
        <f t="shared" si="0"/>
        <v>0</v>
      </c>
      <c r="G8" s="314">
        <f t="shared" si="1"/>
        <v>0</v>
      </c>
    </row>
    <row r="9" spans="1:7">
      <c r="A9" s="759"/>
      <c r="B9" s="759"/>
      <c r="C9" s="313"/>
      <c r="D9" s="315"/>
      <c r="E9" s="315"/>
      <c r="F9" s="331">
        <f t="shared" si="0"/>
        <v>0</v>
      </c>
      <c r="G9" s="314">
        <f t="shared" si="1"/>
        <v>0</v>
      </c>
    </row>
    <row r="10" spans="1:7">
      <c r="A10" s="759"/>
      <c r="B10" s="759"/>
      <c r="C10" s="313"/>
      <c r="D10" s="315"/>
      <c r="E10" s="315"/>
      <c r="F10" s="331">
        <f t="shared" si="0"/>
        <v>0</v>
      </c>
      <c r="G10" s="314">
        <f t="shared" si="1"/>
        <v>0</v>
      </c>
    </row>
    <row r="11" spans="1:7">
      <c r="A11" s="759"/>
      <c r="B11" s="759"/>
      <c r="C11" s="313"/>
      <c r="D11" s="315"/>
      <c r="E11" s="315"/>
      <c r="F11" s="331">
        <f t="shared" si="0"/>
        <v>0</v>
      </c>
      <c r="G11" s="314">
        <f t="shared" si="1"/>
        <v>0</v>
      </c>
    </row>
    <row r="12" spans="1:7">
      <c r="A12" s="759"/>
      <c r="B12" s="759"/>
      <c r="C12" s="313"/>
      <c r="D12" s="315"/>
      <c r="E12" s="315"/>
      <c r="F12" s="331">
        <f t="shared" si="0"/>
        <v>0</v>
      </c>
      <c r="G12" s="314">
        <f t="shared" si="1"/>
        <v>0</v>
      </c>
    </row>
    <row r="13" spans="1:7">
      <c r="A13" s="759"/>
      <c r="B13" s="759"/>
      <c r="C13" s="313"/>
      <c r="D13" s="315"/>
      <c r="E13" s="315"/>
      <c r="F13" s="331">
        <f t="shared" si="0"/>
        <v>0</v>
      </c>
      <c r="G13" s="314">
        <f t="shared" si="1"/>
        <v>0</v>
      </c>
    </row>
    <row r="14" spans="1:7">
      <c r="A14" s="759"/>
      <c r="B14" s="759"/>
      <c r="C14" s="313"/>
      <c r="D14" s="315"/>
      <c r="E14" s="315"/>
      <c r="F14" s="331">
        <f t="shared" si="0"/>
        <v>0</v>
      </c>
      <c r="G14" s="314">
        <f t="shared" si="1"/>
        <v>0</v>
      </c>
    </row>
    <row r="15" spans="1:7">
      <c r="A15" s="759"/>
      <c r="B15" s="759"/>
      <c r="C15" s="313"/>
      <c r="D15" s="315"/>
      <c r="E15" s="315"/>
      <c r="F15" s="331">
        <f t="shared" si="0"/>
        <v>0</v>
      </c>
      <c r="G15" s="314">
        <f t="shared" si="1"/>
        <v>0</v>
      </c>
    </row>
    <row r="16" spans="1:7">
      <c r="A16" s="759"/>
      <c r="B16" s="759"/>
      <c r="C16" s="313"/>
      <c r="D16" s="315"/>
      <c r="E16" s="315"/>
      <c r="F16" s="331">
        <f t="shared" si="0"/>
        <v>0</v>
      </c>
      <c r="G16" s="314">
        <f t="shared" si="1"/>
        <v>0</v>
      </c>
    </row>
    <row r="17" spans="1:7">
      <c r="A17" s="759"/>
      <c r="B17" s="759"/>
      <c r="C17" s="313"/>
      <c r="D17" s="315"/>
      <c r="E17" s="315"/>
      <c r="F17" s="331">
        <f t="shared" si="0"/>
        <v>0</v>
      </c>
      <c r="G17" s="314">
        <f t="shared" si="1"/>
        <v>0</v>
      </c>
    </row>
    <row r="18" spans="1:7">
      <c r="A18" s="759"/>
      <c r="B18" s="759"/>
      <c r="C18" s="313"/>
      <c r="D18" s="315"/>
      <c r="E18" s="315"/>
      <c r="F18" s="331">
        <f t="shared" si="0"/>
        <v>0</v>
      </c>
      <c r="G18" s="314">
        <f t="shared" si="1"/>
        <v>0</v>
      </c>
    </row>
    <row r="19" spans="1:7">
      <c r="A19" s="759"/>
      <c r="B19" s="759"/>
      <c r="C19" s="313"/>
      <c r="D19" s="315"/>
      <c r="E19" s="315"/>
      <c r="F19" s="331">
        <f t="shared" si="0"/>
        <v>0</v>
      </c>
      <c r="G19" s="314">
        <f t="shared" si="1"/>
        <v>0</v>
      </c>
    </row>
    <row r="20" spans="1:7">
      <c r="A20" s="759"/>
      <c r="B20" s="759"/>
      <c r="C20" s="313"/>
      <c r="D20" s="315"/>
      <c r="E20" s="315"/>
      <c r="F20" s="331">
        <f t="shared" si="0"/>
        <v>0</v>
      </c>
      <c r="G20" s="314">
        <f t="shared" si="1"/>
        <v>0</v>
      </c>
    </row>
    <row r="21" spans="1:7">
      <c r="A21" s="759"/>
      <c r="B21" s="759"/>
      <c r="C21" s="313"/>
      <c r="D21" s="315"/>
      <c r="E21" s="315"/>
      <c r="F21" s="331">
        <f t="shared" si="0"/>
        <v>0</v>
      </c>
      <c r="G21" s="314">
        <f t="shared" si="1"/>
        <v>0</v>
      </c>
    </row>
    <row r="22" spans="1:7">
      <c r="A22" s="759"/>
      <c r="B22" s="759"/>
      <c r="C22" s="313"/>
      <c r="D22" s="315"/>
      <c r="E22" s="315"/>
      <c r="F22" s="331">
        <f t="shared" si="0"/>
        <v>0</v>
      </c>
      <c r="G22" s="314">
        <f t="shared" si="1"/>
        <v>0</v>
      </c>
    </row>
    <row r="23" spans="1:7" ht="18.600000000000001" thickBot="1">
      <c r="A23" s="759"/>
      <c r="B23" s="759"/>
      <c r="C23" s="313"/>
      <c r="D23" s="315"/>
      <c r="E23" s="315"/>
      <c r="F23" s="331">
        <f t="shared" si="0"/>
        <v>0</v>
      </c>
      <c r="G23" s="314">
        <f t="shared" si="1"/>
        <v>0</v>
      </c>
    </row>
    <row r="24" spans="1:7" ht="18.600000000000001" thickBot="1">
      <c r="A24" s="317" t="s">
        <v>387</v>
      </c>
      <c r="B24" s="316">
        <f>COUNTA(A6:A23)</f>
        <v>0</v>
      </c>
      <c r="C24" s="308">
        <f>COUNTA(C6:C23)</f>
        <v>0</v>
      </c>
      <c r="D24" s="308">
        <f>SUM(D6:D23)</f>
        <v>0</v>
      </c>
      <c r="E24" s="309">
        <f>SUM(E6:E23)</f>
        <v>0</v>
      </c>
      <c r="F24" s="334">
        <f>SUM(F6:F23)</f>
        <v>0</v>
      </c>
      <c r="G24" s="286">
        <f>SUM(G6:G23)</f>
        <v>0</v>
      </c>
    </row>
  </sheetData>
  <sheetProtection algorithmName="SHA-512" hashValue="QzkIKE/7XaL/vryEI++0ZhjVKXixCns+dn/1Xyc8ppu7ME3KNcaFZoFuyLCLOxtIRbLT07VaVUQdtpqoLmKHLg==" saltValue="KDKIJFBG1LPQ5eD6asnzKw==" spinCount="100000" sheet="1" objects="1" scenarios="1"/>
  <mergeCells count="10">
    <mergeCell ref="A1:G1"/>
    <mergeCell ref="A15:B17"/>
    <mergeCell ref="A18:B20"/>
    <mergeCell ref="A21:B23"/>
    <mergeCell ref="A2:G2"/>
    <mergeCell ref="A4:G4"/>
    <mergeCell ref="A5:B5"/>
    <mergeCell ref="A6:B8"/>
    <mergeCell ref="A9:B11"/>
    <mergeCell ref="A12:B14"/>
  </mergeCells>
  <phoneticPr fontId="2"/>
  <dataValidations count="3">
    <dataValidation type="list" allowBlank="1" showInputMessage="1" showErrorMessage="1" sqref="C8 C11 C14 C17 C20 C23" xr:uid="{D6ECCDA3-2497-46D9-A64D-AB0504AF92E5}">
      <formula1>"R8.7月,R8.8月,R8.9月,R8.10月,R8.11月,R812月,R9.1月"</formula1>
    </dataValidation>
    <dataValidation type="list" allowBlank="1" showInputMessage="1" showErrorMessage="1" sqref="C7 C10 C13 C16 C19 C22" xr:uid="{2B877A01-841D-4D10-94C1-6ADF6C1462BF}">
      <formula1>"R8.6月,R8.7月,R8.8月,R8.9月,R8.10月,R8.11月,R812月,R9.1月"</formula1>
    </dataValidation>
    <dataValidation type="list" allowBlank="1" showInputMessage="1" showErrorMessage="1" sqref="C6 C9 C12 C15 C18 C21" xr:uid="{CBB73ABA-C01C-4054-B979-188EF9E28F30}">
      <formula1>"R8.5月,R8.6月,R8.7月,R8.8月,R8.9月,R8.10月,R8.11月,R812月,R9.1月"</formula1>
    </dataValidation>
  </dataValidations>
  <pageMargins left="0.7" right="0.7" top="0.75" bottom="0.75" header="0.3" footer="0.3"/>
  <pageSetup paperSize="9" scale="8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DC56-3CD8-40AA-87E4-47F12E4F9256}">
  <sheetPr codeName="Sheet15"/>
  <dimension ref="A1:R93"/>
  <sheetViews>
    <sheetView view="pageBreakPreview" zoomScale="85" zoomScaleNormal="100" zoomScaleSheetLayoutView="85" workbookViewId="0">
      <selection activeCell="C12" sqref="C12:D12"/>
    </sheetView>
  </sheetViews>
  <sheetFormatPr defaultColWidth="9" defaultRowHeight="19.8"/>
  <cols>
    <col min="1" max="1" width="4.59765625" style="1" customWidth="1"/>
    <col min="2" max="2" width="3.19921875" style="1" customWidth="1"/>
    <col min="3" max="3" width="17.69921875" style="1" customWidth="1"/>
    <col min="4" max="4" width="20.3984375" style="1" customWidth="1"/>
    <col min="5" max="5" width="17.69921875" style="1" customWidth="1"/>
    <col min="6" max="6" width="19.3984375" style="1" customWidth="1"/>
    <col min="7" max="8" width="17.69921875" style="1" customWidth="1"/>
    <col min="9" max="9" width="2.59765625" style="1" customWidth="1"/>
    <col min="10" max="10" width="1.8984375" style="1" customWidth="1"/>
    <col min="11" max="11" width="2" style="1" customWidth="1"/>
    <col min="12" max="14" width="9" style="1"/>
    <col min="15" max="15" width="12.296875" style="1" bestFit="1" customWidth="1"/>
    <col min="16" max="16384" width="9" style="1"/>
  </cols>
  <sheetData>
    <row r="1" spans="1:12">
      <c r="A1" s="1" t="s">
        <v>352</v>
      </c>
      <c r="C1" s="2"/>
      <c r="G1" s="772" t="s">
        <v>353</v>
      </c>
      <c r="H1" s="772"/>
      <c r="I1" s="772"/>
      <c r="J1" s="772"/>
      <c r="K1" s="772"/>
    </row>
    <row r="2" spans="1:12" s="7" customFormat="1" ht="22.2">
      <c r="A2" s="771" t="s">
        <v>310</v>
      </c>
      <c r="B2" s="771"/>
      <c r="C2" s="771"/>
      <c r="D2" s="771"/>
      <c r="E2" s="771"/>
      <c r="F2" s="771"/>
      <c r="G2" s="771"/>
      <c r="H2" s="771"/>
      <c r="I2" s="771"/>
      <c r="J2" s="771"/>
      <c r="K2" s="771"/>
    </row>
    <row r="3" spans="1:12" ht="12.75" customHeight="1">
      <c r="A3" s="2"/>
      <c r="B3" s="3"/>
      <c r="C3" s="3"/>
      <c r="D3" s="3"/>
      <c r="E3" s="3"/>
      <c r="F3" s="3"/>
      <c r="G3" s="3"/>
      <c r="H3" s="3"/>
      <c r="I3" s="3"/>
    </row>
    <row r="4" spans="1:12" ht="24" customHeight="1">
      <c r="E4" s="152" t="s">
        <v>201</v>
      </c>
      <c r="F4" s="770">
        <f>別紙様式１!F18</f>
        <v>0</v>
      </c>
      <c r="G4" s="770"/>
      <c r="H4" s="770"/>
      <c r="I4" s="219"/>
    </row>
    <row r="5" spans="1:12" ht="6" customHeight="1">
      <c r="G5" s="5"/>
      <c r="H5" s="5"/>
      <c r="I5" s="5"/>
    </row>
    <row r="6" spans="1:12">
      <c r="C6" s="8" t="s">
        <v>198</v>
      </c>
    </row>
    <row r="7" spans="1:12" ht="6" customHeight="1"/>
    <row r="8" spans="1:12" ht="27.75" customHeight="1">
      <c r="A8" s="184" t="s">
        <v>189</v>
      </c>
      <c r="B8" s="160"/>
      <c r="C8" s="160"/>
      <c r="D8" s="160"/>
      <c r="E8" s="160"/>
      <c r="F8" s="160"/>
      <c r="G8" s="160"/>
      <c r="H8" s="160"/>
      <c r="I8" s="160"/>
      <c r="J8" s="169"/>
    </row>
    <row r="9" spans="1:12" ht="4.8" customHeight="1">
      <c r="A9" s="185"/>
      <c r="J9" s="170"/>
    </row>
    <row r="10" spans="1:12" ht="21.75" customHeight="1">
      <c r="A10" s="161"/>
      <c r="C10" s="140" t="s">
        <v>205</v>
      </c>
      <c r="J10" s="170"/>
    </row>
    <row r="11" spans="1:12" s="9" customFormat="1" ht="30" customHeight="1">
      <c r="A11" s="176"/>
      <c r="C11" s="762" t="s">
        <v>4</v>
      </c>
      <c r="D11" s="763"/>
      <c r="E11" s="768" t="s">
        <v>360</v>
      </c>
      <c r="F11" s="769"/>
      <c r="G11" s="768" t="s">
        <v>6</v>
      </c>
      <c r="H11" s="769"/>
      <c r="I11" s="215"/>
      <c r="J11" s="177"/>
      <c r="L11" s="10"/>
    </row>
    <row r="12" spans="1:12" ht="25.5" customHeight="1">
      <c r="A12" s="161"/>
      <c r="C12" s="764"/>
      <c r="D12" s="765"/>
      <c r="E12" s="766">
        <v>100000</v>
      </c>
      <c r="F12" s="767"/>
      <c r="G12" s="766" t="str">
        <f>IF(C12="","",MIN(C12,E12))</f>
        <v/>
      </c>
      <c r="H12" s="767"/>
      <c r="I12" s="127"/>
      <c r="J12" s="170"/>
    </row>
    <row r="13" spans="1:12" ht="6.75" customHeight="1">
      <c r="A13" s="161"/>
      <c r="C13" s="128"/>
      <c r="D13" s="129"/>
      <c r="E13" s="127"/>
      <c r="F13" s="127"/>
      <c r="G13" s="127"/>
      <c r="H13" s="127"/>
      <c r="I13" s="127"/>
      <c r="J13" s="170"/>
    </row>
    <row r="14" spans="1:12" ht="21.75" customHeight="1">
      <c r="A14" s="161"/>
      <c r="C14" s="140" t="s">
        <v>206</v>
      </c>
      <c r="D14" s="129"/>
      <c r="E14" s="127"/>
      <c r="F14" s="127"/>
      <c r="G14" s="127"/>
      <c r="H14" s="127"/>
      <c r="I14" s="127"/>
      <c r="J14" s="170"/>
    </row>
    <row r="15" spans="1:12" ht="33.75" customHeight="1">
      <c r="A15" s="161"/>
      <c r="C15" s="762" t="s">
        <v>4</v>
      </c>
      <c r="D15" s="763"/>
      <c r="E15" s="768" t="s">
        <v>360</v>
      </c>
      <c r="F15" s="769"/>
      <c r="G15" s="768" t="s">
        <v>6</v>
      </c>
      <c r="H15" s="769"/>
      <c r="I15" s="215"/>
      <c r="J15" s="170"/>
      <c r="K15" s="137"/>
    </row>
    <row r="16" spans="1:12" ht="25.5" customHeight="1">
      <c r="A16" s="161"/>
      <c r="C16" s="764"/>
      <c r="D16" s="765"/>
      <c r="E16" s="766">
        <v>300000</v>
      </c>
      <c r="F16" s="767"/>
      <c r="G16" s="766" t="str">
        <f>IF(C16="","",MIN(C16,E16))</f>
        <v/>
      </c>
      <c r="H16" s="767"/>
      <c r="I16" s="127"/>
      <c r="J16" s="170"/>
      <c r="K16" s="137"/>
    </row>
    <row r="17" spans="1:17" ht="6.75" customHeight="1">
      <c r="A17" s="161"/>
      <c r="J17" s="170"/>
      <c r="K17" s="137"/>
    </row>
    <row r="18" spans="1:17" ht="21.75" customHeight="1">
      <c r="A18" s="161"/>
      <c r="C18" s="140" t="s">
        <v>481</v>
      </c>
      <c r="J18" s="170"/>
      <c r="K18" s="137"/>
    </row>
    <row r="19" spans="1:17" ht="21.75" customHeight="1">
      <c r="A19" s="161"/>
      <c r="C19" s="140" t="s">
        <v>231</v>
      </c>
      <c r="G19" s="302"/>
      <c r="H19" s="276"/>
      <c r="J19" s="170"/>
      <c r="K19" s="137"/>
    </row>
    <row r="20" spans="1:17" s="8" customFormat="1" ht="30" customHeight="1">
      <c r="A20" s="178"/>
      <c r="C20" s="11" t="s">
        <v>316</v>
      </c>
      <c r="D20" s="126" t="s">
        <v>4</v>
      </c>
      <c r="E20" s="768" t="s">
        <v>360</v>
      </c>
      <c r="F20" s="769"/>
      <c r="G20" s="768" t="s">
        <v>6</v>
      </c>
      <c r="H20" s="769"/>
      <c r="I20" s="216"/>
      <c r="J20" s="179"/>
      <c r="K20" s="138"/>
    </row>
    <row r="21" spans="1:17" ht="25.5" customHeight="1">
      <c r="A21" s="161"/>
      <c r="C21" s="312">
        <f>'(別紙1-1)事業計画書（優先順位第２位）'!G38</f>
        <v>0</v>
      </c>
      <c r="D21" s="323"/>
      <c r="E21" s="766">
        <f>C21*3500</f>
        <v>0</v>
      </c>
      <c r="F21" s="767"/>
      <c r="G21" s="766" t="str">
        <f>IF(D21="","",MIN(D21,E21))</f>
        <v/>
      </c>
      <c r="H21" s="767"/>
      <c r="I21" s="217"/>
      <c r="J21" s="170"/>
      <c r="K21" s="137"/>
    </row>
    <row r="22" spans="1:17" ht="6" customHeight="1">
      <c r="A22" s="161"/>
      <c r="C22" s="128"/>
      <c r="D22" s="129"/>
      <c r="E22" s="127"/>
      <c r="F22" s="127"/>
      <c r="G22" s="127"/>
      <c r="H22" s="127"/>
      <c r="I22" s="127"/>
      <c r="J22" s="170"/>
      <c r="K22" s="137"/>
    </row>
    <row r="23" spans="1:17" ht="21.75" customHeight="1">
      <c r="A23" s="161"/>
      <c r="C23" s="140" t="s">
        <v>482</v>
      </c>
      <c r="J23" s="170"/>
      <c r="K23" s="137"/>
    </row>
    <row r="24" spans="1:17" ht="21.75" customHeight="1">
      <c r="A24" s="161"/>
      <c r="C24" s="140" t="s">
        <v>232</v>
      </c>
      <c r="G24" s="303"/>
      <c r="H24" s="276"/>
      <c r="J24" s="170"/>
      <c r="K24" s="137"/>
    </row>
    <row r="25" spans="1:17" s="8" customFormat="1" ht="30" customHeight="1">
      <c r="A25" s="178"/>
      <c r="C25" s="11" t="s">
        <v>316</v>
      </c>
      <c r="D25" s="126" t="s">
        <v>4</v>
      </c>
      <c r="E25" s="768" t="s">
        <v>360</v>
      </c>
      <c r="F25" s="769"/>
      <c r="G25" s="768" t="s">
        <v>6</v>
      </c>
      <c r="H25" s="769"/>
      <c r="I25" s="216"/>
      <c r="J25" s="179"/>
      <c r="K25" s="138"/>
    </row>
    <row r="26" spans="1:17" ht="25.5" customHeight="1">
      <c r="A26" s="161"/>
      <c r="C26" s="312">
        <f>'(別紙1-1)事業計画書（優先順位第２位）'!P38</f>
        <v>0</v>
      </c>
      <c r="D26" s="323"/>
      <c r="E26" s="766">
        <f>C26*5000</f>
        <v>0</v>
      </c>
      <c r="F26" s="767"/>
      <c r="G26" s="766" t="str">
        <f>IF(D26="","",MIN(D26,E26))</f>
        <v/>
      </c>
      <c r="H26" s="767"/>
      <c r="I26" s="217"/>
      <c r="J26" s="170"/>
      <c r="K26" s="137"/>
      <c r="M26" s="774" t="s">
        <v>444</v>
      </c>
      <c r="N26" s="774"/>
      <c r="O26" s="774"/>
      <c r="P26" s="774"/>
      <c r="Q26" s="774"/>
    </row>
    <row r="27" spans="1:17" ht="6" customHeight="1">
      <c r="A27" s="161"/>
      <c r="C27" s="128"/>
      <c r="D27" s="129"/>
      <c r="E27" s="127"/>
      <c r="F27" s="127"/>
      <c r="G27" s="127"/>
      <c r="H27" s="127"/>
      <c r="I27" s="127"/>
      <c r="J27" s="170"/>
      <c r="K27" s="137"/>
      <c r="M27" s="774"/>
      <c r="N27" s="774"/>
      <c r="O27" s="774"/>
      <c r="P27" s="774"/>
      <c r="Q27" s="774"/>
    </row>
    <row r="28" spans="1:17" ht="21.75" customHeight="1">
      <c r="A28" s="161"/>
      <c r="C28" s="140" t="s">
        <v>482</v>
      </c>
      <c r="J28" s="170"/>
      <c r="K28" s="137"/>
      <c r="M28" s="774"/>
      <c r="N28" s="774"/>
      <c r="O28" s="774"/>
      <c r="P28" s="774"/>
      <c r="Q28" s="774"/>
    </row>
    <row r="29" spans="1:17" ht="21.75" customHeight="1">
      <c r="A29" s="161"/>
      <c r="C29" s="140" t="s">
        <v>233</v>
      </c>
      <c r="G29" s="303"/>
      <c r="H29" s="276"/>
      <c r="J29" s="170"/>
      <c r="K29" s="137"/>
      <c r="M29" s="774"/>
      <c r="N29" s="774"/>
      <c r="O29" s="774"/>
      <c r="P29" s="774"/>
      <c r="Q29" s="774"/>
    </row>
    <row r="30" spans="1:17" s="8" customFormat="1" ht="30" customHeight="1">
      <c r="A30" s="178"/>
      <c r="C30" s="11" t="s">
        <v>316</v>
      </c>
      <c r="D30" s="126" t="s">
        <v>4</v>
      </c>
      <c r="E30" s="768" t="s">
        <v>360</v>
      </c>
      <c r="F30" s="769"/>
      <c r="G30" s="768" t="s">
        <v>6</v>
      </c>
      <c r="H30" s="769"/>
      <c r="I30" s="216"/>
      <c r="J30" s="179"/>
      <c r="K30" s="138"/>
      <c r="M30" s="774"/>
      <c r="N30" s="774"/>
      <c r="O30" s="774"/>
      <c r="P30" s="774"/>
      <c r="Q30" s="774"/>
    </row>
    <row r="31" spans="1:17" ht="25.5" customHeight="1">
      <c r="A31" s="161"/>
      <c r="C31" s="312">
        <f>'(別紙1-1)事業計画書（優先順位第２位）'!G47</f>
        <v>0</v>
      </c>
      <c r="D31" s="323"/>
      <c r="E31" s="766">
        <f>C31*2500</f>
        <v>0</v>
      </c>
      <c r="F31" s="767"/>
      <c r="G31" s="766" t="str">
        <f>IF(D31="","",MIN(D31,E31))</f>
        <v/>
      </c>
      <c r="H31" s="767"/>
      <c r="I31" s="217"/>
      <c r="J31" s="170"/>
      <c r="K31" s="137"/>
    </row>
    <row r="32" spans="1:17" ht="6" customHeight="1">
      <c r="A32" s="161"/>
      <c r="C32" s="128"/>
      <c r="D32" s="129"/>
      <c r="E32" s="127"/>
      <c r="F32" s="127"/>
      <c r="G32" s="127"/>
      <c r="H32" s="127"/>
      <c r="I32" s="127"/>
      <c r="J32" s="170"/>
      <c r="K32" s="137"/>
    </row>
    <row r="33" spans="1:11" ht="21.75" customHeight="1">
      <c r="A33" s="161"/>
      <c r="C33" s="140" t="s">
        <v>482</v>
      </c>
      <c r="J33" s="170"/>
      <c r="K33" s="137"/>
    </row>
    <row r="34" spans="1:11" ht="21.75" customHeight="1">
      <c r="A34" s="161"/>
      <c r="C34" s="140" t="s">
        <v>234</v>
      </c>
      <c r="G34" s="303"/>
      <c r="H34" s="276"/>
      <c r="J34" s="170"/>
      <c r="K34" s="137"/>
    </row>
    <row r="35" spans="1:11" s="8" customFormat="1" ht="30" customHeight="1">
      <c r="A35" s="178"/>
      <c r="C35" s="11" t="s">
        <v>316</v>
      </c>
      <c r="D35" s="126" t="s">
        <v>4</v>
      </c>
      <c r="E35" s="768" t="s">
        <v>360</v>
      </c>
      <c r="F35" s="769"/>
      <c r="G35" s="768" t="s">
        <v>6</v>
      </c>
      <c r="H35" s="769"/>
      <c r="I35" s="216"/>
      <c r="J35" s="179"/>
      <c r="K35" s="138"/>
    </row>
    <row r="36" spans="1:11" ht="25.5" customHeight="1">
      <c r="A36" s="161"/>
      <c r="C36" s="312">
        <f>'(別紙1-1)事業計画書（優先順位第２位）'!P47</f>
        <v>0</v>
      </c>
      <c r="D36" s="323"/>
      <c r="E36" s="766">
        <f>C36*4000</f>
        <v>0</v>
      </c>
      <c r="F36" s="767"/>
      <c r="G36" s="766" t="str">
        <f>IF(D36="","",MIN(D36,E36))</f>
        <v/>
      </c>
      <c r="H36" s="767"/>
      <c r="I36" s="217"/>
      <c r="J36" s="170"/>
      <c r="K36" s="137"/>
    </row>
    <row r="37" spans="1:11" ht="4.8" customHeight="1">
      <c r="A37" s="161"/>
      <c r="C37" s="269"/>
      <c r="D37" s="268"/>
      <c r="E37" s="214"/>
      <c r="F37" s="214"/>
      <c r="G37" s="214"/>
      <c r="H37" s="214"/>
      <c r="I37" s="127"/>
      <c r="J37" s="170"/>
      <c r="K37" s="137"/>
    </row>
    <row r="38" spans="1:11" ht="24" customHeight="1">
      <c r="A38" s="161"/>
      <c r="C38" s="140" t="s">
        <v>483</v>
      </c>
      <c r="J38" s="170"/>
      <c r="K38" s="137"/>
    </row>
    <row r="39" spans="1:11" ht="18.600000000000001" customHeight="1">
      <c r="A39" s="161"/>
      <c r="C39" s="140" t="s">
        <v>324</v>
      </c>
      <c r="J39" s="170"/>
      <c r="K39" s="137"/>
    </row>
    <row r="40" spans="1:11" s="8" customFormat="1" ht="30" customHeight="1">
      <c r="A40" s="178"/>
      <c r="C40" s="762" t="s">
        <v>4</v>
      </c>
      <c r="D40" s="763"/>
      <c r="E40" s="768" t="s">
        <v>5</v>
      </c>
      <c r="F40" s="769"/>
      <c r="G40" s="768" t="s">
        <v>6</v>
      </c>
      <c r="H40" s="769"/>
      <c r="I40" s="216"/>
      <c r="J40" s="179"/>
      <c r="K40" s="138"/>
    </row>
    <row r="41" spans="1:11" ht="25.5" customHeight="1">
      <c r="A41" s="161"/>
      <c r="C41" s="764"/>
      <c r="D41" s="765"/>
      <c r="E41" s="766">
        <v>300000</v>
      </c>
      <c r="F41" s="767"/>
      <c r="G41" s="766" t="str">
        <f>IF(C41="","",MIN(C41,E41))</f>
        <v/>
      </c>
      <c r="H41" s="767"/>
      <c r="I41" s="217"/>
      <c r="J41" s="170"/>
      <c r="K41" s="137"/>
    </row>
    <row r="42" spans="1:11" ht="12.6" customHeight="1">
      <c r="A42" s="161"/>
      <c r="C42" s="267"/>
      <c r="D42" s="268"/>
      <c r="E42" s="214"/>
      <c r="F42" s="214"/>
      <c r="G42" s="214"/>
      <c r="H42" s="214"/>
      <c r="I42" s="127"/>
      <c r="J42" s="170"/>
      <c r="K42" s="137"/>
    </row>
    <row r="43" spans="1:11" ht="22.2" customHeight="1">
      <c r="A43" s="161"/>
      <c r="C43" s="140" t="s">
        <v>485</v>
      </c>
      <c r="J43" s="170"/>
      <c r="K43" s="137"/>
    </row>
    <row r="44" spans="1:11" ht="21" customHeight="1">
      <c r="A44" s="161"/>
      <c r="C44" s="140" t="s">
        <v>328</v>
      </c>
      <c r="J44" s="170"/>
      <c r="K44" s="137"/>
    </row>
    <row r="45" spans="1:11" s="8" customFormat="1" ht="30" customHeight="1">
      <c r="A45" s="178"/>
      <c r="C45" s="762" t="s">
        <v>4</v>
      </c>
      <c r="D45" s="763"/>
      <c r="E45" s="768" t="s">
        <v>5</v>
      </c>
      <c r="F45" s="769"/>
      <c r="G45" s="768" t="s">
        <v>6</v>
      </c>
      <c r="H45" s="769"/>
      <c r="I45" s="216"/>
      <c r="J45" s="179"/>
      <c r="K45" s="138"/>
    </row>
    <row r="46" spans="1:11" ht="25.5" customHeight="1">
      <c r="A46" s="161"/>
      <c r="C46" s="764"/>
      <c r="D46" s="765"/>
      <c r="E46" s="766">
        <v>200000</v>
      </c>
      <c r="F46" s="767"/>
      <c r="G46" s="766" t="str">
        <f>IF(C46="","",MIN(C46,E46))</f>
        <v/>
      </c>
      <c r="H46" s="767"/>
      <c r="I46" s="217"/>
      <c r="J46" s="170"/>
      <c r="K46" s="137"/>
    </row>
    <row r="47" spans="1:11" ht="5.4" customHeight="1">
      <c r="A47" s="161"/>
      <c r="C47" s="267"/>
      <c r="D47" s="268"/>
      <c r="E47" s="214"/>
      <c r="F47" s="214"/>
      <c r="G47" s="214"/>
      <c r="H47" s="214"/>
      <c r="I47" s="127"/>
      <c r="J47" s="170"/>
      <c r="K47" s="137"/>
    </row>
    <row r="48" spans="1:11" ht="21.75" customHeight="1">
      <c r="A48" s="161"/>
      <c r="C48" s="140" t="s">
        <v>486</v>
      </c>
      <c r="J48" s="170"/>
      <c r="K48" s="137"/>
    </row>
    <row r="49" spans="1:18" ht="21.75" customHeight="1">
      <c r="A49" s="161"/>
      <c r="C49" s="140" t="s">
        <v>329</v>
      </c>
      <c r="J49" s="170"/>
      <c r="K49" s="137"/>
    </row>
    <row r="50" spans="1:18" s="8" customFormat="1" ht="30" customHeight="1">
      <c r="A50" s="178"/>
      <c r="C50" s="762" t="s">
        <v>4</v>
      </c>
      <c r="D50" s="763"/>
      <c r="E50" s="768" t="s">
        <v>5</v>
      </c>
      <c r="F50" s="769"/>
      <c r="G50" s="768" t="s">
        <v>6</v>
      </c>
      <c r="H50" s="769"/>
      <c r="I50" s="216"/>
      <c r="J50" s="179"/>
      <c r="K50" s="138"/>
    </row>
    <row r="51" spans="1:18" ht="25.5" customHeight="1">
      <c r="A51" s="161"/>
      <c r="C51" s="764"/>
      <c r="D51" s="765"/>
      <c r="E51" s="766">
        <v>100000</v>
      </c>
      <c r="F51" s="767"/>
      <c r="G51" s="766" t="str">
        <f>IF(C51="","",MIN(C51,E51))</f>
        <v/>
      </c>
      <c r="H51" s="767"/>
      <c r="I51" s="217"/>
      <c r="J51" s="170"/>
      <c r="K51" s="137"/>
    </row>
    <row r="52" spans="1:18" ht="9.6" customHeight="1">
      <c r="A52" s="161"/>
      <c r="C52" s="212"/>
      <c r="D52" s="213"/>
      <c r="E52" s="211"/>
      <c r="F52" s="214"/>
      <c r="G52" s="127"/>
      <c r="H52" s="127"/>
      <c r="I52" s="127"/>
      <c r="J52" s="170"/>
      <c r="K52" s="137"/>
    </row>
    <row r="53" spans="1:18" ht="26.25" customHeight="1">
      <c r="A53" s="161"/>
      <c r="B53" s="187" t="s">
        <v>203</v>
      </c>
      <c r="C53" s="180"/>
      <c r="D53" s="218">
        <f>_xlfn.AGGREGATE(9,6,G12,G16,G21,G26,G31,G36,G41,G46,G51)</f>
        <v>0</v>
      </c>
      <c r="E53" s="188" t="s">
        <v>170</v>
      </c>
      <c r="F53" s="127"/>
      <c r="G53" s="127"/>
      <c r="H53" s="127"/>
      <c r="I53" s="127"/>
      <c r="J53" s="170"/>
      <c r="K53" s="137"/>
      <c r="M53" s="287"/>
      <c r="O53" s="321">
        <f>C12++C16+D21+D26+D31+D36+C41+C46+C51</f>
        <v>0</v>
      </c>
    </row>
    <row r="54" spans="1:18" ht="6.75" customHeight="1">
      <c r="A54" s="182"/>
      <c r="B54" s="162"/>
      <c r="C54" s="162"/>
      <c r="D54" s="162"/>
      <c r="E54" s="162"/>
      <c r="F54" s="162"/>
      <c r="G54" s="162"/>
      <c r="H54" s="162"/>
      <c r="I54" s="162"/>
      <c r="J54" s="183"/>
      <c r="K54" s="137"/>
    </row>
    <row r="55" spans="1:18" ht="27.75" customHeight="1">
      <c r="A55" s="185" t="s">
        <v>190</v>
      </c>
      <c r="B55" s="189"/>
      <c r="J55" s="170"/>
      <c r="K55" s="137"/>
    </row>
    <row r="56" spans="1:18" ht="21.75" customHeight="1">
      <c r="A56" s="161"/>
      <c r="C56" s="140" t="s">
        <v>204</v>
      </c>
      <c r="J56" s="170"/>
      <c r="K56" s="137"/>
    </row>
    <row r="57" spans="1:18" s="8" customFormat="1" ht="30" customHeight="1">
      <c r="A57" s="178"/>
      <c r="C57" s="762" t="s">
        <v>4</v>
      </c>
      <c r="D57" s="763"/>
      <c r="E57" s="768" t="s">
        <v>361</v>
      </c>
      <c r="F57" s="769"/>
      <c r="G57" s="768" t="s">
        <v>6</v>
      </c>
      <c r="H57" s="769"/>
      <c r="I57" s="216"/>
      <c r="J57" s="179"/>
      <c r="K57" s="137"/>
    </row>
    <row r="58" spans="1:18" ht="25.5" customHeight="1">
      <c r="A58" s="161"/>
      <c r="C58" s="764"/>
      <c r="D58" s="765"/>
      <c r="E58" s="766">
        <v>400000</v>
      </c>
      <c r="F58" s="767"/>
      <c r="G58" s="766" t="str">
        <f>IF(C58="","",MIN(C58,E58))</f>
        <v/>
      </c>
      <c r="H58" s="767"/>
      <c r="I58" s="217"/>
      <c r="J58" s="170"/>
      <c r="K58" s="138"/>
    </row>
    <row r="59" spans="1:18" ht="6.75" customHeight="1">
      <c r="A59" s="161"/>
      <c r="J59" s="170"/>
      <c r="K59" s="137"/>
    </row>
    <row r="60" spans="1:18" ht="21.75" customHeight="1" thickBot="1">
      <c r="A60" s="161"/>
      <c r="C60" s="140" t="s">
        <v>207</v>
      </c>
      <c r="F60" s="307"/>
      <c r="G60" s="5"/>
      <c r="H60" s="5"/>
      <c r="J60" s="170"/>
      <c r="K60" s="137"/>
    </row>
    <row r="61" spans="1:18" s="8" customFormat="1" ht="30" customHeight="1">
      <c r="A61" s="178"/>
      <c r="C61" s="776" t="s">
        <v>235</v>
      </c>
      <c r="D61" s="305" t="s">
        <v>236</v>
      </c>
      <c r="E61" s="306" t="s">
        <v>237</v>
      </c>
      <c r="F61" s="304" t="s">
        <v>4</v>
      </c>
      <c r="G61" s="12" t="s">
        <v>5</v>
      </c>
      <c r="H61" s="12" t="s">
        <v>6</v>
      </c>
      <c r="I61" s="216"/>
      <c r="J61" s="179"/>
      <c r="K61" s="138"/>
      <c r="L61" s="775" t="s">
        <v>421</v>
      </c>
      <c r="M61" s="773" t="s">
        <v>478</v>
      </c>
      <c r="N61" s="773"/>
      <c r="O61" s="773"/>
      <c r="P61" s="773"/>
      <c r="Q61" s="773"/>
      <c r="R61" s="773"/>
    </row>
    <row r="62" spans="1:18" ht="25.5" customHeight="1" thickBot="1">
      <c r="A62" s="161"/>
      <c r="C62" s="777"/>
      <c r="D62" s="318">
        <f>'(別紙1-1(２)(イ)登録ヘルパー常勤化　優先順位第２位'!B24</f>
        <v>0</v>
      </c>
      <c r="E62" s="319">
        <f>'(別紙1-1(２)(イ)登録ヘルパー常勤化　優先順位第２位'!C24</f>
        <v>0</v>
      </c>
      <c r="F62" s="320">
        <f>'(別紙1-1(２)(イ)登録ヘルパー常勤化　優先順位第２位'!F24</f>
        <v>0</v>
      </c>
      <c r="G62" s="210">
        <f>E62*100000</f>
        <v>0</v>
      </c>
      <c r="H62" s="210">
        <f>MIN(G62,'(別紙1-1(２)(イ)登録ヘルパー常勤化　優先順位第２位'!G24)</f>
        <v>0</v>
      </c>
      <c r="I62" s="217"/>
      <c r="J62" s="170"/>
      <c r="K62" s="137"/>
      <c r="L62" s="775"/>
      <c r="M62" s="773"/>
      <c r="N62" s="773"/>
      <c r="O62" s="773"/>
      <c r="P62" s="773"/>
      <c r="Q62" s="773"/>
      <c r="R62" s="773"/>
    </row>
    <row r="63" spans="1:18" ht="6.75" customHeight="1">
      <c r="A63" s="161"/>
      <c r="J63" s="170"/>
      <c r="K63" s="137"/>
      <c r="M63" s="773"/>
      <c r="N63" s="773"/>
      <c r="O63" s="773"/>
      <c r="P63" s="773"/>
      <c r="Q63" s="773"/>
      <c r="R63" s="773"/>
    </row>
    <row r="64" spans="1:18" ht="21.75" customHeight="1">
      <c r="A64" s="161"/>
      <c r="C64" s="140" t="s">
        <v>208</v>
      </c>
      <c r="J64" s="170"/>
      <c r="M64" s="773"/>
      <c r="N64" s="773"/>
      <c r="O64" s="773"/>
      <c r="P64" s="773"/>
      <c r="Q64" s="773"/>
      <c r="R64" s="773"/>
    </row>
    <row r="65" spans="1:18" ht="21.75" customHeight="1">
      <c r="A65" s="161"/>
      <c r="C65" s="140" t="s">
        <v>425</v>
      </c>
      <c r="J65" s="170"/>
      <c r="M65" s="773"/>
      <c r="N65" s="773"/>
      <c r="O65" s="773"/>
      <c r="P65" s="773"/>
      <c r="Q65" s="773"/>
      <c r="R65" s="773"/>
    </row>
    <row r="66" spans="1:18" s="8" customFormat="1" ht="30" customHeight="1">
      <c r="A66" s="178"/>
      <c r="C66" s="762" t="s">
        <v>4</v>
      </c>
      <c r="D66" s="763"/>
      <c r="E66" s="768" t="s">
        <v>361</v>
      </c>
      <c r="F66" s="769"/>
      <c r="G66" s="768" t="s">
        <v>6</v>
      </c>
      <c r="H66" s="769"/>
      <c r="I66" s="215"/>
      <c r="J66" s="179"/>
      <c r="K66" s="138"/>
      <c r="M66" s="773"/>
      <c r="N66" s="773"/>
      <c r="O66" s="773"/>
      <c r="P66" s="773"/>
      <c r="Q66" s="773"/>
      <c r="R66" s="773"/>
    </row>
    <row r="67" spans="1:18" ht="25.5" customHeight="1">
      <c r="A67" s="161"/>
      <c r="C67" s="764"/>
      <c r="D67" s="765"/>
      <c r="E67" s="766">
        <v>2000000</v>
      </c>
      <c r="F67" s="767"/>
      <c r="G67" s="766" t="str">
        <f>IF(C67="","",MIN(C67,E67))</f>
        <v/>
      </c>
      <c r="H67" s="767"/>
      <c r="I67" s="127"/>
      <c r="J67" s="170"/>
      <c r="K67" s="137"/>
    </row>
    <row r="68" spans="1:18" ht="6.75" customHeight="1">
      <c r="A68" s="161"/>
      <c r="J68" s="170"/>
      <c r="K68" s="137"/>
    </row>
    <row r="69" spans="1:18" ht="21.75" customHeight="1">
      <c r="A69" s="161"/>
      <c r="C69" s="140" t="s">
        <v>208</v>
      </c>
      <c r="J69" s="170"/>
    </row>
    <row r="70" spans="1:18" ht="21.75" customHeight="1">
      <c r="A70" s="161"/>
      <c r="C70" s="140" t="s">
        <v>443</v>
      </c>
      <c r="J70" s="170"/>
    </row>
    <row r="71" spans="1:18" s="8" customFormat="1" ht="30" customHeight="1">
      <c r="A71" s="178"/>
      <c r="C71" s="762" t="s">
        <v>4</v>
      </c>
      <c r="D71" s="763"/>
      <c r="E71" s="768" t="s">
        <v>361</v>
      </c>
      <c r="F71" s="769"/>
      <c r="G71" s="768" t="s">
        <v>6</v>
      </c>
      <c r="H71" s="769"/>
      <c r="I71" s="215"/>
      <c r="J71" s="179"/>
      <c r="K71" s="138"/>
    </row>
    <row r="72" spans="1:18" ht="25.5" customHeight="1">
      <c r="A72" s="161"/>
      <c r="C72" s="764"/>
      <c r="D72" s="765"/>
      <c r="E72" s="766">
        <v>1500000</v>
      </c>
      <c r="F72" s="767"/>
      <c r="G72" s="766" t="str">
        <f>IF(C72="","",MIN(C72,E72))</f>
        <v/>
      </c>
      <c r="H72" s="767"/>
      <c r="I72" s="127"/>
      <c r="J72" s="170"/>
      <c r="K72" s="137"/>
    </row>
    <row r="73" spans="1:18" ht="6.75" customHeight="1">
      <c r="A73" s="161"/>
      <c r="J73" s="170"/>
      <c r="K73" s="137"/>
    </row>
    <row r="74" spans="1:18" ht="21.75" customHeight="1">
      <c r="A74" s="161"/>
      <c r="C74" s="140" t="s">
        <v>209</v>
      </c>
      <c r="J74" s="170"/>
      <c r="K74" s="137"/>
    </row>
    <row r="75" spans="1:18" s="8" customFormat="1" ht="30" customHeight="1">
      <c r="A75" s="178"/>
      <c r="C75" s="762" t="s">
        <v>362</v>
      </c>
      <c r="D75" s="763"/>
      <c r="E75" s="768" t="s">
        <v>361</v>
      </c>
      <c r="F75" s="769"/>
      <c r="G75" s="768" t="s">
        <v>6</v>
      </c>
      <c r="H75" s="769"/>
      <c r="I75" s="216"/>
      <c r="J75" s="179"/>
      <c r="K75" s="138"/>
    </row>
    <row r="76" spans="1:18" ht="25.5" customHeight="1">
      <c r="A76" s="161"/>
      <c r="C76" s="764"/>
      <c r="D76" s="765"/>
      <c r="E76" s="766">
        <v>300000</v>
      </c>
      <c r="F76" s="767"/>
      <c r="G76" s="766" t="str">
        <f>IF(C76="","",MIN(C76,E76))</f>
        <v/>
      </c>
      <c r="H76" s="767"/>
      <c r="I76" s="217"/>
      <c r="J76" s="170"/>
      <c r="K76" s="137"/>
    </row>
    <row r="77" spans="1:18" ht="6.75" customHeight="1">
      <c r="A77" s="161"/>
      <c r="C77" s="128"/>
      <c r="D77" s="129"/>
      <c r="E77" s="127"/>
      <c r="F77" s="127"/>
      <c r="G77" s="127"/>
      <c r="H77" s="127"/>
      <c r="I77" s="127"/>
      <c r="J77" s="170"/>
      <c r="K77" s="137"/>
    </row>
    <row r="78" spans="1:18" ht="21.75" customHeight="1">
      <c r="A78" s="161"/>
      <c r="C78" s="140" t="s">
        <v>323</v>
      </c>
      <c r="J78" s="170"/>
      <c r="K78" s="137"/>
    </row>
    <row r="79" spans="1:18" ht="21.75" customHeight="1">
      <c r="A79" s="161"/>
      <c r="C79" s="140" t="s">
        <v>416</v>
      </c>
      <c r="J79" s="170"/>
      <c r="K79" s="137"/>
    </row>
    <row r="80" spans="1:18" s="8" customFormat="1" ht="30" customHeight="1">
      <c r="A80" s="178"/>
      <c r="C80" s="762" t="s">
        <v>363</v>
      </c>
      <c r="D80" s="763"/>
      <c r="E80" s="768" t="s">
        <v>364</v>
      </c>
      <c r="F80" s="769"/>
      <c r="G80" s="768" t="s">
        <v>6</v>
      </c>
      <c r="H80" s="769"/>
      <c r="I80" s="216"/>
      <c r="J80" s="179"/>
      <c r="K80" s="138"/>
    </row>
    <row r="81" spans="1:15" ht="25.5" customHeight="1">
      <c r="A81" s="161"/>
      <c r="C81" s="764"/>
      <c r="D81" s="765"/>
      <c r="E81" s="766">
        <v>100000</v>
      </c>
      <c r="F81" s="767"/>
      <c r="G81" s="766" t="str">
        <f>IF(C81="","",MIN(C81,E81))</f>
        <v/>
      </c>
      <c r="H81" s="767"/>
      <c r="I81" s="217"/>
      <c r="J81" s="170"/>
      <c r="K81" s="137"/>
    </row>
    <row r="82" spans="1:15" ht="9" customHeight="1">
      <c r="A82" s="161"/>
      <c r="C82" s="267"/>
      <c r="D82" s="268"/>
      <c r="E82" s="214"/>
      <c r="F82" s="214"/>
      <c r="G82" s="270"/>
      <c r="H82" s="270"/>
      <c r="I82" s="127"/>
      <c r="J82" s="170"/>
      <c r="K82" s="137"/>
    </row>
    <row r="83" spans="1:15" ht="21.75" customHeight="1">
      <c r="A83" s="161"/>
      <c r="C83" s="140" t="s">
        <v>323</v>
      </c>
      <c r="J83" s="170"/>
      <c r="K83" s="137"/>
    </row>
    <row r="84" spans="1:15" ht="21.75" customHeight="1">
      <c r="A84" s="161"/>
      <c r="C84" s="311" t="s">
        <v>463</v>
      </c>
      <c r="J84" s="170"/>
      <c r="K84" s="137"/>
    </row>
    <row r="85" spans="1:15" s="8" customFormat="1" ht="30" customHeight="1">
      <c r="A85" s="178"/>
      <c r="C85" s="762" t="s">
        <v>363</v>
      </c>
      <c r="D85" s="763"/>
      <c r="E85" s="768" t="s">
        <v>364</v>
      </c>
      <c r="F85" s="769"/>
      <c r="G85" s="768" t="s">
        <v>6</v>
      </c>
      <c r="H85" s="769"/>
      <c r="I85" s="216"/>
      <c r="J85" s="179"/>
      <c r="K85" s="138"/>
    </row>
    <row r="86" spans="1:15" ht="25.5" customHeight="1">
      <c r="A86" s="161"/>
      <c r="C86" s="764"/>
      <c r="D86" s="765"/>
      <c r="E86" s="766">
        <v>30000</v>
      </c>
      <c r="F86" s="767"/>
      <c r="G86" s="766" t="str">
        <f>IF(C86="","",MIN(C86,E86))</f>
        <v/>
      </c>
      <c r="H86" s="767"/>
      <c r="I86" s="217"/>
      <c r="J86" s="170"/>
      <c r="K86" s="137"/>
    </row>
    <row r="87" spans="1:15" ht="3" customHeight="1">
      <c r="A87" s="161"/>
      <c r="C87" s="267"/>
      <c r="D87" s="268"/>
      <c r="E87" s="214"/>
      <c r="F87" s="214"/>
      <c r="G87" s="270"/>
      <c r="H87" s="270"/>
      <c r="I87" s="127"/>
      <c r="J87" s="170"/>
      <c r="K87" s="137"/>
    </row>
    <row r="88" spans="1:15" ht="26.25" customHeight="1">
      <c r="A88" s="161"/>
      <c r="B88" s="187" t="s">
        <v>202</v>
      </c>
      <c r="C88" s="180"/>
      <c r="D88" s="274">
        <f>_xlfn.AGGREGATE(9,6,G58,H62,G67,G72,G76,G81,G86)</f>
        <v>0</v>
      </c>
      <c r="E88" s="188" t="s">
        <v>170</v>
      </c>
      <c r="H88" s="137"/>
      <c r="I88" s="137"/>
      <c r="J88" s="170"/>
      <c r="O88" s="321">
        <f>C58+F62+C67+C72+C76+C81+C86</f>
        <v>0</v>
      </c>
    </row>
    <row r="89" spans="1:15" ht="6" customHeight="1">
      <c r="A89" s="173"/>
      <c r="B89" s="191"/>
      <c r="C89" s="180"/>
      <c r="D89" s="273"/>
      <c r="E89" s="186"/>
      <c r="F89" s="180"/>
      <c r="G89" s="180"/>
      <c r="H89" s="192"/>
      <c r="I89" s="192"/>
      <c r="J89" s="181"/>
    </row>
    <row r="90" spans="1:15" ht="9.75" customHeight="1">
      <c r="B90" s="5"/>
      <c r="D90" s="150"/>
      <c r="E90" s="190"/>
      <c r="H90" s="137"/>
      <c r="I90" s="137"/>
    </row>
    <row r="91" spans="1:15" ht="39" customHeight="1">
      <c r="B91" s="193" t="s">
        <v>318</v>
      </c>
      <c r="C91" s="180"/>
      <c r="D91" s="275">
        <f>_xlfn.AGGREGATE(9,6,D53,D88)</f>
        <v>0</v>
      </c>
      <c r="E91" s="159" t="s">
        <v>170</v>
      </c>
    </row>
    <row r="92" spans="1:15" ht="17.25" customHeight="1"/>
    <row r="93" spans="1:15" ht="17.25" customHeight="1"/>
  </sheetData>
  <sheetProtection algorithmName="SHA-512" hashValue="FF1bCPEBqeurRvqCIUYRDrSbzh6PPlYwJbRW3XRKp9jvGPDbhfW0I4+VS13fLSw0fwWXZRibw+ABboCepKbLoA==" saltValue="L7EN7uqSEiiSsi1IzfUpPA==" spinCount="100000" sheet="1" objects="1" scenarios="1"/>
  <mergeCells count="89">
    <mergeCell ref="M61:R66"/>
    <mergeCell ref="C85:D85"/>
    <mergeCell ref="E85:F85"/>
    <mergeCell ref="G85:H85"/>
    <mergeCell ref="C86:D86"/>
    <mergeCell ref="E86:F86"/>
    <mergeCell ref="G86:H86"/>
    <mergeCell ref="C80:D80"/>
    <mergeCell ref="E80:F80"/>
    <mergeCell ref="G80:H80"/>
    <mergeCell ref="C81:D81"/>
    <mergeCell ref="E81:F81"/>
    <mergeCell ref="G81:H81"/>
    <mergeCell ref="C75:D75"/>
    <mergeCell ref="E75:F75"/>
    <mergeCell ref="G75:H75"/>
    <mergeCell ref="C76:D76"/>
    <mergeCell ref="E76:F76"/>
    <mergeCell ref="G76:H76"/>
    <mergeCell ref="C71:D71"/>
    <mergeCell ref="E71:F71"/>
    <mergeCell ref="G71:H71"/>
    <mergeCell ref="C72:D72"/>
    <mergeCell ref="E72:F72"/>
    <mergeCell ref="G72:H72"/>
    <mergeCell ref="C61:C62"/>
    <mergeCell ref="C66:D66"/>
    <mergeCell ref="E66:F66"/>
    <mergeCell ref="G66:H66"/>
    <mergeCell ref="C67:D67"/>
    <mergeCell ref="E67:F67"/>
    <mergeCell ref="G67:H67"/>
    <mergeCell ref="C57:D57"/>
    <mergeCell ref="E57:F57"/>
    <mergeCell ref="G57:H57"/>
    <mergeCell ref="C58:D58"/>
    <mergeCell ref="E58:F58"/>
    <mergeCell ref="G58:H58"/>
    <mergeCell ref="C50:D50"/>
    <mergeCell ref="E50:F50"/>
    <mergeCell ref="G50:H50"/>
    <mergeCell ref="C51:D51"/>
    <mergeCell ref="E51:F51"/>
    <mergeCell ref="G51:H51"/>
    <mergeCell ref="C45:D45"/>
    <mergeCell ref="E45:F45"/>
    <mergeCell ref="G45:H45"/>
    <mergeCell ref="C46:D46"/>
    <mergeCell ref="E46:F46"/>
    <mergeCell ref="G46:H46"/>
    <mergeCell ref="C40:D40"/>
    <mergeCell ref="E40:F40"/>
    <mergeCell ref="G40:H40"/>
    <mergeCell ref="C41:D41"/>
    <mergeCell ref="E41:F41"/>
    <mergeCell ref="G41:H41"/>
    <mergeCell ref="E31:F31"/>
    <mergeCell ref="G31:H31"/>
    <mergeCell ref="E35:F35"/>
    <mergeCell ref="G35:H35"/>
    <mergeCell ref="E36:F36"/>
    <mergeCell ref="G36:H36"/>
    <mergeCell ref="E25:F25"/>
    <mergeCell ref="G25:H25"/>
    <mergeCell ref="E26:F26"/>
    <mergeCell ref="G26:H26"/>
    <mergeCell ref="E30:F30"/>
    <mergeCell ref="G30:H30"/>
    <mergeCell ref="C16:D16"/>
    <mergeCell ref="E16:F16"/>
    <mergeCell ref="G16:H16"/>
    <mergeCell ref="E20:F20"/>
    <mergeCell ref="G20:H20"/>
    <mergeCell ref="M26:Q30"/>
    <mergeCell ref="L61:L62"/>
    <mergeCell ref="G1:K1"/>
    <mergeCell ref="A2:K2"/>
    <mergeCell ref="F4:H4"/>
    <mergeCell ref="C11:D11"/>
    <mergeCell ref="E11:F11"/>
    <mergeCell ref="G11:H11"/>
    <mergeCell ref="E21:F21"/>
    <mergeCell ref="G21:H21"/>
    <mergeCell ref="C12:D12"/>
    <mergeCell ref="E12:F12"/>
    <mergeCell ref="G12:H12"/>
    <mergeCell ref="C15:D15"/>
    <mergeCell ref="E15:F15"/>
    <mergeCell ref="G15:H15"/>
  </mergeCells>
  <phoneticPr fontId="2"/>
  <pageMargins left="0.25" right="0.25" top="0.75" bottom="0.75" header="0.3" footer="0.3"/>
  <pageSetup paperSize="9" scale="65" orientation="portrait" r:id="rId1"/>
  <rowBreaks count="1" manualBreakCount="1">
    <brk id="54" max="1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260E-1364-4759-B200-59932F7276BD}">
  <sheetPr codeName="Sheet16"/>
  <dimension ref="A1:D39"/>
  <sheetViews>
    <sheetView view="pageBreakPreview" zoomScaleNormal="100" zoomScaleSheetLayoutView="100" workbookViewId="0">
      <selection activeCell="D5" sqref="D5"/>
    </sheetView>
  </sheetViews>
  <sheetFormatPr defaultColWidth="9" defaultRowHeight="13.2"/>
  <cols>
    <col min="1" max="1" width="33.5" style="392" customWidth="1"/>
    <col min="2" max="2" width="24.5" style="392" customWidth="1"/>
    <col min="3" max="3" width="2.5" style="392" customWidth="1"/>
    <col min="4" max="4" width="27.8984375" style="392" customWidth="1"/>
    <col min="5" max="16384" width="9" style="392"/>
  </cols>
  <sheetData>
    <row r="1" spans="1:4" ht="16.2">
      <c r="A1" s="781" t="s">
        <v>325</v>
      </c>
      <c r="B1" s="782"/>
      <c r="C1" s="782"/>
      <c r="D1" s="782"/>
    </row>
    <row r="2" spans="1:4" ht="14.4">
      <c r="A2" s="393"/>
      <c r="B2" s="394"/>
      <c r="C2" s="394"/>
      <c r="D2" s="394"/>
    </row>
    <row r="3" spans="1:4" ht="14.4">
      <c r="A3" s="395" t="s">
        <v>243</v>
      </c>
      <c r="B3" s="394"/>
      <c r="C3" s="394"/>
      <c r="D3" s="394"/>
    </row>
    <row r="4" spans="1:4" ht="14.4">
      <c r="A4" s="396" t="s">
        <v>244</v>
      </c>
      <c r="B4" s="397" t="s">
        <v>245</v>
      </c>
      <c r="C4" s="398"/>
      <c r="D4" s="396" t="s">
        <v>246</v>
      </c>
    </row>
    <row r="5" spans="1:4" ht="31.5" customHeight="1">
      <c r="A5" s="399" t="s">
        <v>388</v>
      </c>
      <c r="B5" s="400">
        <f>'(別紙1-2)所要額調書（優先順位第１位）'!D91</f>
        <v>0</v>
      </c>
      <c r="C5" s="401" t="s">
        <v>247</v>
      </c>
      <c r="D5" s="223"/>
    </row>
    <row r="6" spans="1:4" ht="25.8" customHeight="1">
      <c r="A6" s="402" t="s">
        <v>389</v>
      </c>
      <c r="B6" s="400">
        <f>'(別紙1-2)所要額調書（優先順位第１位）'!O53+'(別紙1-2)所要額調書（優先順位第１位）'!O88-会計歳入歳出予算書抄本!B5</f>
        <v>0</v>
      </c>
      <c r="C6" s="401" t="s">
        <v>247</v>
      </c>
      <c r="D6" s="223"/>
    </row>
    <row r="7" spans="1:4" ht="31.5" customHeight="1">
      <c r="A7" s="402" t="s">
        <v>390</v>
      </c>
      <c r="B7" s="400">
        <f>'(別紙1-2)所要額調書（優先順位第２位）'!D91</f>
        <v>0</v>
      </c>
      <c r="C7" s="401" t="s">
        <v>247</v>
      </c>
      <c r="D7" s="223"/>
    </row>
    <row r="8" spans="1:4" ht="25.2" customHeight="1">
      <c r="A8" s="402" t="s">
        <v>391</v>
      </c>
      <c r="B8" s="400">
        <f>'(別紙1-2)所要額調書（優先順位第２位）'!O53+'(別紙1-2)所要額調書（優先順位第２位）'!O88-会計歳入歳出予算書抄本!B7</f>
        <v>0</v>
      </c>
      <c r="C8" s="401" t="s">
        <v>247</v>
      </c>
      <c r="D8" s="223"/>
    </row>
    <row r="9" spans="1:4" ht="14.4">
      <c r="A9" s="396" t="s">
        <v>248</v>
      </c>
      <c r="B9" s="225">
        <f>SUM(B5:B8)</f>
        <v>0</v>
      </c>
      <c r="C9" s="403" t="s">
        <v>247</v>
      </c>
      <c r="D9" s="404"/>
    </row>
    <row r="10" spans="1:4" ht="14.4">
      <c r="A10" s="393"/>
      <c r="B10" s="394"/>
      <c r="C10" s="394"/>
      <c r="D10" s="394"/>
    </row>
    <row r="11" spans="1:4" ht="14.4">
      <c r="A11" s="395" t="s">
        <v>249</v>
      </c>
      <c r="B11" s="394"/>
      <c r="C11" s="394"/>
      <c r="D11" s="394"/>
    </row>
    <row r="12" spans="1:4" ht="14.4">
      <c r="A12" s="396" t="s">
        <v>244</v>
      </c>
      <c r="B12" s="397" t="s">
        <v>250</v>
      </c>
      <c r="C12" s="405"/>
      <c r="D12" s="396" t="s">
        <v>246</v>
      </c>
    </row>
    <row r="13" spans="1:4" ht="14.4">
      <c r="A13" s="406" t="s">
        <v>399</v>
      </c>
      <c r="B13" s="407"/>
      <c r="C13" s="408"/>
      <c r="D13" s="409"/>
    </row>
    <row r="14" spans="1:4" ht="21" customHeight="1">
      <c r="A14" s="402" t="s">
        <v>392</v>
      </c>
      <c r="B14" s="400">
        <f>'(別紙1-2)所要額調書（優先順位第１位）'!C12</f>
        <v>0</v>
      </c>
      <c r="C14" s="401" t="s">
        <v>247</v>
      </c>
      <c r="D14" s="224"/>
    </row>
    <row r="15" spans="1:4" ht="31.5" customHeight="1">
      <c r="A15" s="402" t="s">
        <v>393</v>
      </c>
      <c r="B15" s="400">
        <f>'(別紙1-2)所要額調書（優先順位第１位）'!C16</f>
        <v>0</v>
      </c>
      <c r="C15" s="401" t="s">
        <v>247</v>
      </c>
      <c r="D15" s="224"/>
    </row>
    <row r="16" spans="1:4" ht="31.5" customHeight="1">
      <c r="A16" s="402" t="s">
        <v>487</v>
      </c>
      <c r="B16" s="400">
        <f>'(別紙1-2)所要額調書（優先順位第１位）'!D21+'(別紙1-2)所要額調書（優先順位第１位）'!D26+'(別紙1-2)所要額調書（優先順位第１位）'!D31+'(別紙1-2)所要額調書（優先順位第１位）'!D36</f>
        <v>0</v>
      </c>
      <c r="C16" s="401" t="s">
        <v>247</v>
      </c>
      <c r="D16" s="224"/>
    </row>
    <row r="17" spans="1:4" ht="31.5" customHeight="1">
      <c r="A17" s="402" t="s">
        <v>394</v>
      </c>
      <c r="B17" s="400">
        <f>'(別紙1-2)所要額調書（優先順位第１位）'!C41+'(別紙1-2)所要額調書（優先順位第１位）'!C46+'(別紙1-2)所要額調書（優先順位第１位）'!C51</f>
        <v>0</v>
      </c>
      <c r="C17" s="401" t="s">
        <v>247</v>
      </c>
      <c r="D17" s="224"/>
    </row>
    <row r="18" spans="1:4" ht="24.6" customHeight="1">
      <c r="A18" s="402" t="s">
        <v>395</v>
      </c>
      <c r="B18" s="400">
        <f>'(別紙1-2)所要額調書（優先順位第１位）'!C58</f>
        <v>0</v>
      </c>
      <c r="C18" s="401" t="s">
        <v>247</v>
      </c>
      <c r="D18" s="224"/>
    </row>
    <row r="19" spans="1:4" ht="24" customHeight="1">
      <c r="A19" s="402" t="s">
        <v>396</v>
      </c>
      <c r="B19" s="400">
        <f>'(別紙1-2)所要額調書（優先順位第１位）'!F62</f>
        <v>0</v>
      </c>
      <c r="C19" s="401" t="s">
        <v>247</v>
      </c>
      <c r="D19" s="224"/>
    </row>
    <row r="20" spans="1:4" ht="31.5" customHeight="1">
      <c r="A20" s="402" t="s">
        <v>397</v>
      </c>
      <c r="B20" s="400">
        <f>'(別紙1-2)所要額調書（優先順位第１位）'!C67+'(別紙1-2)所要額調書（優先順位第１位）'!C72</f>
        <v>0</v>
      </c>
      <c r="C20" s="401" t="s">
        <v>247</v>
      </c>
      <c r="D20" s="224"/>
    </row>
    <row r="21" spans="1:4" ht="31.5" customHeight="1">
      <c r="A21" s="402" t="s">
        <v>398</v>
      </c>
      <c r="B21" s="400">
        <f>'(別紙1-2)所要額調書（優先順位第１位）'!C76</f>
        <v>0</v>
      </c>
      <c r="C21" s="401" t="s">
        <v>247</v>
      </c>
      <c r="D21" s="224"/>
    </row>
    <row r="22" spans="1:4" ht="31.5" customHeight="1">
      <c r="A22" s="402" t="s">
        <v>489</v>
      </c>
      <c r="B22" s="400">
        <f>'(別紙1-2)所要額調書（優先順位第１位）'!C81+'(別紙1-2)所要額調書（優先順位第１位）'!C86</f>
        <v>0</v>
      </c>
      <c r="C22" s="401" t="s">
        <v>247</v>
      </c>
      <c r="D22" s="224"/>
    </row>
    <row r="23" spans="1:4" ht="20.399999999999999" customHeight="1">
      <c r="A23" s="410" t="s">
        <v>400</v>
      </c>
      <c r="B23" s="411"/>
      <c r="C23" s="401" t="s">
        <v>247</v>
      </c>
      <c r="D23" s="224"/>
    </row>
    <row r="24" spans="1:4" ht="31.5" customHeight="1">
      <c r="A24" s="402" t="s">
        <v>392</v>
      </c>
      <c r="B24" s="400">
        <f>'(別紙1-2)所要額調書（優先順位第２位）'!C12</f>
        <v>0</v>
      </c>
      <c r="C24" s="401" t="s">
        <v>247</v>
      </c>
      <c r="D24" s="224"/>
    </row>
    <row r="25" spans="1:4" ht="31.5" customHeight="1">
      <c r="A25" s="402" t="s">
        <v>393</v>
      </c>
      <c r="B25" s="400">
        <f>'(別紙1-2)所要額調書（優先順位第２位）'!C16</f>
        <v>0</v>
      </c>
      <c r="C25" s="401" t="s">
        <v>247</v>
      </c>
      <c r="D25" s="224"/>
    </row>
    <row r="26" spans="1:4" ht="31.5" customHeight="1">
      <c r="A26" s="402" t="s">
        <v>488</v>
      </c>
      <c r="B26" s="400">
        <f>'(別紙1-2)所要額調書（優先順位第２位）'!D21+'(別紙1-2)所要額調書（優先順位第２位）'!D26+'(別紙1-2)所要額調書（優先順位第２位）'!D31+'(別紙1-2)所要額調書（優先順位第２位）'!D36</f>
        <v>0</v>
      </c>
      <c r="C26" s="401" t="s">
        <v>247</v>
      </c>
      <c r="D26" s="224"/>
    </row>
    <row r="27" spans="1:4" ht="31.5" customHeight="1">
      <c r="A27" s="402" t="s">
        <v>394</v>
      </c>
      <c r="B27" s="400">
        <f>'(別紙1-2)所要額調書（優先順位第２位）'!C41+'(別紙1-2)所要額調書（優先順位第２位）'!C46+'(別紙1-2)所要額調書（優先順位第２位）'!C51</f>
        <v>0</v>
      </c>
      <c r="C27" s="401" t="s">
        <v>247</v>
      </c>
      <c r="D27" s="224"/>
    </row>
    <row r="28" spans="1:4" ht="31.5" customHeight="1">
      <c r="A28" s="402" t="s">
        <v>395</v>
      </c>
      <c r="B28" s="400">
        <f>'(別紙1-2)所要額調書（優先順位第２位）'!C58</f>
        <v>0</v>
      </c>
      <c r="C28" s="401" t="s">
        <v>247</v>
      </c>
      <c r="D28" s="224"/>
    </row>
    <row r="29" spans="1:4" ht="31.5" customHeight="1">
      <c r="A29" s="402" t="s">
        <v>396</v>
      </c>
      <c r="B29" s="400">
        <f>'(別紙1-2)所要額調書（優先順位第２位）'!F62</f>
        <v>0</v>
      </c>
      <c r="C29" s="401" t="s">
        <v>247</v>
      </c>
      <c r="D29" s="224"/>
    </row>
    <row r="30" spans="1:4" ht="31.5" customHeight="1">
      <c r="A30" s="402" t="s">
        <v>397</v>
      </c>
      <c r="B30" s="400">
        <f>'(別紙1-2)所要額調書（優先順位第２位）'!C67+'(別紙1-2)所要額調書（優先順位第２位）'!C72</f>
        <v>0</v>
      </c>
      <c r="C30" s="401" t="s">
        <v>247</v>
      </c>
      <c r="D30" s="224"/>
    </row>
    <row r="31" spans="1:4" ht="31.5" customHeight="1">
      <c r="A31" s="402" t="s">
        <v>398</v>
      </c>
      <c r="B31" s="400">
        <f>'(別紙1-2)所要額調書（優先順位第２位）'!C76</f>
        <v>0</v>
      </c>
      <c r="C31" s="401" t="s">
        <v>247</v>
      </c>
      <c r="D31" s="224"/>
    </row>
    <row r="32" spans="1:4" ht="31.5" customHeight="1">
      <c r="A32" s="415" t="s">
        <v>490</v>
      </c>
      <c r="B32" s="400">
        <f>'(別紙1-2)所要額調書（優先順位第２位）'!C81+'(別紙1-2)所要額調書（優先順位第２位）'!C86</f>
        <v>0</v>
      </c>
      <c r="C32" s="401" t="s">
        <v>247</v>
      </c>
      <c r="D32" s="224"/>
    </row>
    <row r="33" spans="1:4" ht="14.4">
      <c r="A33" s="396" t="s">
        <v>248</v>
      </c>
      <c r="B33" s="226">
        <f>SUM(B14:B32)</f>
        <v>0</v>
      </c>
      <c r="C33" s="403" t="s">
        <v>247</v>
      </c>
      <c r="D33" s="404"/>
    </row>
    <row r="34" spans="1:4" ht="19.5" customHeight="1">
      <c r="A34" s="393"/>
      <c r="B34" s="394"/>
      <c r="C34" s="394"/>
      <c r="D34" s="394"/>
    </row>
    <row r="35" spans="1:4" ht="14.4">
      <c r="A35" s="412" t="str">
        <f>別紙様式１!H2</f>
        <v>令和　　年　　月　　日</v>
      </c>
      <c r="B35" s="394"/>
      <c r="C35" s="394"/>
      <c r="D35" s="394"/>
    </row>
    <row r="36" spans="1:4" ht="14.4">
      <c r="A36" s="393"/>
      <c r="B36" s="394"/>
      <c r="C36" s="394"/>
      <c r="D36" s="394"/>
    </row>
    <row r="37" spans="1:4" ht="33.75" customHeight="1">
      <c r="A37" s="413" t="s">
        <v>251</v>
      </c>
      <c r="B37" s="783">
        <f>別紙様式１!F9</f>
        <v>0</v>
      </c>
      <c r="C37" s="783"/>
      <c r="D37" s="783"/>
    </row>
    <row r="38" spans="1:4" ht="33.75" customHeight="1">
      <c r="A38" s="413" t="s">
        <v>252</v>
      </c>
      <c r="B38" s="784">
        <f>別紙様式１!F10</f>
        <v>0</v>
      </c>
      <c r="C38" s="784"/>
      <c r="D38" s="784"/>
    </row>
    <row r="39" spans="1:4" ht="33.75" customHeight="1">
      <c r="A39" s="413" t="s">
        <v>253</v>
      </c>
      <c r="B39" s="414">
        <f>別紙様式１!F11</f>
        <v>0</v>
      </c>
      <c r="C39" s="784">
        <f>別紙様式１!F12</f>
        <v>0</v>
      </c>
      <c r="D39" s="784"/>
    </row>
  </sheetData>
  <sheetProtection algorithmName="SHA-512" hashValue="R//1nuY4D2VahHZ9BeL4JjZsGArJ3JI0x2rrjKY6WTfyFQK8W/yuBJOpi1yVrW20AN58kjXMV/7uGSmFgeTEoQ==" saltValue="AtHcAfxaQVNG56WCg7bXdA==" spinCount="100000" sheet="1" objects="1" scenarios="1"/>
  <mergeCells count="4">
    <mergeCell ref="A1:D1"/>
    <mergeCell ref="B37:D37"/>
    <mergeCell ref="B38:D38"/>
    <mergeCell ref="C39:D39"/>
  </mergeCells>
  <phoneticPr fontId="2"/>
  <pageMargins left="0.7" right="0.7"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2A25-E42D-4F8D-B778-177F743D1730}">
  <sheetPr codeName="Sheet3">
    <pageSetUpPr fitToPage="1"/>
  </sheetPr>
  <dimension ref="A1:AH93"/>
  <sheetViews>
    <sheetView view="pageBreakPreview" zoomScaleNormal="100" zoomScaleSheetLayoutView="100" workbookViewId="0">
      <selection activeCell="G12" sqref="G12:T12"/>
    </sheetView>
  </sheetViews>
  <sheetFormatPr defaultRowHeight="18"/>
  <cols>
    <col min="1" max="1" width="2.8984375" customWidth="1"/>
    <col min="2" max="2" width="1.09765625" customWidth="1"/>
    <col min="3" max="4" width="4.5" style="336" customWidth="1"/>
    <col min="5" max="5" width="9.09765625" customWidth="1"/>
    <col min="6" max="6" width="4.59765625" customWidth="1"/>
    <col min="7" max="7" width="5.19921875" customWidth="1"/>
    <col min="8" max="8" width="2.69921875" customWidth="1"/>
    <col min="9" max="9" width="5.19921875" customWidth="1"/>
    <col min="10" max="10" width="2.69921875" customWidth="1"/>
    <col min="11" max="11" width="5.19921875" customWidth="1"/>
    <col min="12" max="12" width="2.69921875" customWidth="1"/>
    <col min="13" max="13" width="4.09765625" style="336" customWidth="1"/>
    <col min="14" max="14" width="4.59765625" customWidth="1"/>
    <col min="15" max="15" width="5.19921875" customWidth="1"/>
    <col min="16" max="16" width="2.69921875" customWidth="1"/>
    <col min="17" max="17" width="5.19921875" customWidth="1"/>
    <col min="18" max="18" width="2.69921875" customWidth="1"/>
    <col min="19" max="19" width="5.19921875" customWidth="1"/>
    <col min="20" max="20" width="2.69921875" customWidth="1"/>
    <col min="21" max="21" width="1.3984375" customWidth="1"/>
    <col min="22" max="22" width="2.19921875" customWidth="1"/>
  </cols>
  <sheetData>
    <row r="1" spans="1:22">
      <c r="A1" s="658" t="s">
        <v>348</v>
      </c>
      <c r="B1" s="658"/>
      <c r="C1" s="658"/>
      <c r="D1" s="658"/>
      <c r="E1" s="335"/>
      <c r="F1" s="335"/>
      <c r="G1" s="335"/>
      <c r="Q1" s="657" t="s">
        <v>351</v>
      </c>
      <c r="R1" s="657"/>
      <c r="S1" s="657"/>
      <c r="T1" s="657"/>
      <c r="U1" s="657"/>
      <c r="V1" s="657"/>
    </row>
    <row r="2" spans="1:22" ht="22.2">
      <c r="A2" s="337" t="s">
        <v>311</v>
      </c>
      <c r="B2" s="337"/>
      <c r="C2" s="337"/>
      <c r="D2" s="337"/>
      <c r="E2" s="337"/>
      <c r="F2" s="337"/>
      <c r="G2" s="338"/>
      <c r="H2" s="338"/>
      <c r="I2" s="338"/>
      <c r="J2" s="338"/>
      <c r="K2" s="338"/>
      <c r="L2" s="338"/>
      <c r="M2" s="338"/>
      <c r="N2" s="338"/>
      <c r="O2" s="338"/>
      <c r="P2" s="338"/>
      <c r="Q2" s="338"/>
      <c r="R2" s="338"/>
      <c r="S2" s="338"/>
      <c r="T2" s="338"/>
      <c r="U2" s="338"/>
    </row>
    <row r="3" spans="1:22" ht="9" customHeight="1">
      <c r="C3" s="339"/>
      <c r="D3" s="339"/>
      <c r="G3" s="340"/>
      <c r="H3" s="341"/>
      <c r="I3" s="342"/>
      <c r="J3" s="342"/>
      <c r="K3" s="342"/>
      <c r="L3" s="342"/>
    </row>
    <row r="4" spans="1:22" ht="24" customHeight="1">
      <c r="C4" s="339"/>
      <c r="D4" s="339"/>
      <c r="G4" s="340"/>
      <c r="H4" s="341"/>
      <c r="I4" s="659" t="s">
        <v>179</v>
      </c>
      <c r="J4" s="659"/>
      <c r="K4" s="659"/>
      <c r="L4" s="659"/>
      <c r="M4" s="659"/>
      <c r="N4" s="661" t="str">
        <f>別紙様式１!C19</f>
        <v>訪問介護事業所</v>
      </c>
      <c r="O4" s="661"/>
      <c r="P4" s="661"/>
      <c r="Q4" s="661"/>
      <c r="R4" s="661"/>
      <c r="S4" s="661"/>
      <c r="T4" s="661"/>
    </row>
    <row r="5" spans="1:22" ht="24" customHeight="1">
      <c r="C5" s="339"/>
      <c r="D5" s="339"/>
      <c r="G5" s="340"/>
      <c r="H5" s="341"/>
      <c r="I5" s="660" t="s">
        <v>177</v>
      </c>
      <c r="J5" s="660"/>
      <c r="K5" s="660"/>
      <c r="L5" s="660"/>
      <c r="M5" s="660"/>
      <c r="N5" s="661">
        <f>別紙様式１!C20</f>
        <v>0</v>
      </c>
      <c r="O5" s="661"/>
      <c r="P5" s="661"/>
      <c r="Q5" s="661"/>
      <c r="R5" s="661"/>
      <c r="S5" s="661"/>
      <c r="T5" s="661"/>
    </row>
    <row r="6" spans="1:22" ht="24" customHeight="1">
      <c r="C6" s="339"/>
      <c r="D6" s="339"/>
      <c r="G6" s="340"/>
      <c r="H6" s="341"/>
      <c r="I6" s="662" t="s">
        <v>200</v>
      </c>
      <c r="J6" s="662"/>
      <c r="K6" s="662"/>
      <c r="L6" s="662"/>
      <c r="M6" s="662"/>
      <c r="N6" s="663">
        <f>別紙様式１!C18</f>
        <v>0</v>
      </c>
      <c r="O6" s="663"/>
      <c r="P6" s="663"/>
      <c r="Q6" s="663"/>
      <c r="R6" s="663"/>
      <c r="S6" s="663"/>
      <c r="T6" s="663"/>
      <c r="U6" s="343"/>
    </row>
    <row r="7" spans="1:22" ht="6" customHeight="1">
      <c r="H7" s="341"/>
      <c r="I7" s="342"/>
      <c r="V7" s="343"/>
    </row>
    <row r="8" spans="1:22" ht="23.25" customHeight="1">
      <c r="B8" s="344"/>
      <c r="C8" s="345" t="s">
        <v>194</v>
      </c>
      <c r="D8" s="345"/>
      <c r="E8" s="346"/>
      <c r="F8" s="346"/>
      <c r="G8" s="347"/>
      <c r="H8" s="346"/>
      <c r="I8" s="346"/>
      <c r="J8" s="346"/>
      <c r="K8" s="346"/>
      <c r="L8" s="346"/>
      <c r="M8" s="348"/>
      <c r="N8" s="346"/>
      <c r="O8" s="346"/>
      <c r="P8" s="346"/>
      <c r="Q8" s="346"/>
      <c r="R8" s="346"/>
      <c r="S8" s="346"/>
      <c r="T8" s="346"/>
      <c r="U8" s="349"/>
    </row>
    <row r="9" spans="1:22" ht="6.75" customHeight="1">
      <c r="B9" s="350"/>
      <c r="C9" s="351"/>
      <c r="D9" s="351"/>
      <c r="G9" s="153"/>
      <c r="U9" s="352"/>
    </row>
    <row r="10" spans="1:22" s="343" customFormat="1" ht="27" customHeight="1">
      <c r="B10" s="353"/>
      <c r="C10" s="354" t="s">
        <v>359</v>
      </c>
      <c r="D10" s="355"/>
      <c r="E10" s="356"/>
      <c r="F10" s="355"/>
      <c r="G10" s="355"/>
      <c r="H10" s="356"/>
      <c r="I10" s="356"/>
      <c r="J10" s="356"/>
      <c r="K10" s="356"/>
      <c r="L10" s="356"/>
      <c r="M10" s="357"/>
      <c r="N10" s="356"/>
      <c r="O10" s="356"/>
      <c r="P10" s="356"/>
      <c r="Q10" s="356"/>
      <c r="R10" s="356"/>
      <c r="S10" s="356"/>
      <c r="T10" s="356"/>
      <c r="U10" s="358"/>
    </row>
    <row r="11" spans="1:22" s="343" customFormat="1" ht="27" customHeight="1">
      <c r="B11" s="359"/>
      <c r="C11" s="360"/>
      <c r="D11" s="140" t="s">
        <v>446</v>
      </c>
      <c r="F11" s="140"/>
      <c r="G11" s="140"/>
      <c r="M11" s="361"/>
      <c r="U11" s="362"/>
    </row>
    <row r="12" spans="1:22" ht="28.8" customHeight="1">
      <c r="B12" s="350"/>
      <c r="C12" s="135"/>
      <c r="D12" s="706" t="s">
        <v>370</v>
      </c>
      <c r="E12" s="706"/>
      <c r="F12" s="706"/>
      <c r="G12" s="707"/>
      <c r="H12" s="708"/>
      <c r="I12" s="708"/>
      <c r="J12" s="708"/>
      <c r="K12" s="708"/>
      <c r="L12" s="708"/>
      <c r="M12" s="708"/>
      <c r="N12" s="708"/>
      <c r="O12" s="708"/>
      <c r="P12" s="708"/>
      <c r="Q12" s="708"/>
      <c r="R12" s="708"/>
      <c r="S12" s="708"/>
      <c r="T12" s="709"/>
      <c r="U12" s="352"/>
    </row>
    <row r="13" spans="1:22" ht="37.799999999999997" customHeight="1">
      <c r="B13" s="350"/>
      <c r="C13" s="135"/>
      <c r="D13" s="710" t="s">
        <v>404</v>
      </c>
      <c r="E13" s="711"/>
      <c r="F13" s="711"/>
      <c r="G13" s="711"/>
      <c r="H13" s="711"/>
      <c r="I13" s="711"/>
      <c r="J13" s="711"/>
      <c r="K13" s="711"/>
      <c r="L13" s="711"/>
      <c r="M13" s="711"/>
      <c r="N13" s="711"/>
      <c r="O13" s="711"/>
      <c r="P13" s="711"/>
      <c r="Q13" s="711"/>
      <c r="R13" s="711"/>
      <c r="S13" s="711"/>
      <c r="T13" s="712"/>
      <c r="U13" s="352"/>
    </row>
    <row r="14" spans="1:22" ht="156" customHeight="1">
      <c r="B14" s="350"/>
      <c r="C14" s="135"/>
      <c r="D14" s="713"/>
      <c r="E14" s="714"/>
      <c r="F14" s="714"/>
      <c r="G14" s="714"/>
      <c r="H14" s="714"/>
      <c r="I14" s="714"/>
      <c r="J14" s="714"/>
      <c r="K14" s="714"/>
      <c r="L14" s="714"/>
      <c r="M14" s="714"/>
      <c r="N14" s="714"/>
      <c r="O14" s="714"/>
      <c r="P14" s="714"/>
      <c r="Q14" s="714"/>
      <c r="R14" s="714"/>
      <c r="S14" s="714"/>
      <c r="T14" s="715"/>
      <c r="U14" s="352"/>
    </row>
    <row r="15" spans="1:22" ht="6" customHeight="1">
      <c r="B15" s="363"/>
      <c r="C15" s="364"/>
      <c r="D15" s="364"/>
      <c r="E15" s="180"/>
      <c r="F15" s="180"/>
      <c r="G15" s="180"/>
      <c r="H15" s="365"/>
      <c r="I15" s="365"/>
      <c r="J15" s="365"/>
      <c r="K15" s="365"/>
      <c r="L15" s="365"/>
      <c r="M15" s="366"/>
      <c r="N15" s="365"/>
      <c r="O15" s="365"/>
      <c r="P15" s="365"/>
      <c r="Q15" s="365"/>
      <c r="R15" s="365"/>
      <c r="S15" s="365"/>
      <c r="T15" s="365"/>
      <c r="U15" s="367"/>
    </row>
    <row r="16" spans="1:22" s="343" customFormat="1" ht="27" customHeight="1">
      <c r="B16" s="353"/>
      <c r="C16" s="354" t="s">
        <v>371</v>
      </c>
      <c r="D16" s="355"/>
      <c r="E16" s="356"/>
      <c r="F16" s="368"/>
      <c r="G16" s="369"/>
      <c r="H16" s="356"/>
      <c r="I16" s="356"/>
      <c r="J16" s="356"/>
      <c r="K16" s="356"/>
      <c r="L16" s="356"/>
      <c r="M16" s="357"/>
      <c r="N16" s="356"/>
      <c r="O16" s="356"/>
      <c r="P16" s="356"/>
      <c r="Q16" s="356"/>
      <c r="R16" s="356"/>
      <c r="S16" s="356"/>
      <c r="T16" s="356"/>
      <c r="U16" s="358"/>
    </row>
    <row r="17" spans="2:24" ht="18.75" customHeight="1">
      <c r="B17" s="350"/>
      <c r="C17" s="370"/>
      <c r="D17" s="1" t="s">
        <v>210</v>
      </c>
      <c r="F17" s="135"/>
      <c r="G17" s="1"/>
      <c r="H17" s="361"/>
      <c r="J17" s="135"/>
      <c r="L17" s="361"/>
      <c r="N17" s="135"/>
      <c r="O17" s="1"/>
      <c r="P17" s="361"/>
      <c r="R17" s="135"/>
      <c r="T17" s="361"/>
      <c r="U17" s="352"/>
    </row>
    <row r="18" spans="2:24" ht="28.8" customHeight="1">
      <c r="B18" s="350"/>
      <c r="C18" s="135"/>
      <c r="D18" s="706" t="s">
        <v>370</v>
      </c>
      <c r="E18" s="706"/>
      <c r="F18" s="706"/>
      <c r="G18" s="707"/>
      <c r="H18" s="708"/>
      <c r="I18" s="708"/>
      <c r="J18" s="708"/>
      <c r="K18" s="708"/>
      <c r="L18" s="708"/>
      <c r="M18" s="708"/>
      <c r="N18" s="708"/>
      <c r="O18" s="708"/>
      <c r="P18" s="708"/>
      <c r="Q18" s="708"/>
      <c r="R18" s="708"/>
      <c r="S18" s="708"/>
      <c r="T18" s="709"/>
      <c r="U18" s="352"/>
    </row>
    <row r="19" spans="2:24" ht="50.4" customHeight="1">
      <c r="B19" s="350"/>
      <c r="C19" s="135"/>
      <c r="D19" s="710" t="s">
        <v>436</v>
      </c>
      <c r="E19" s="711"/>
      <c r="F19" s="711"/>
      <c r="G19" s="711"/>
      <c r="H19" s="711"/>
      <c r="I19" s="711"/>
      <c r="J19" s="711"/>
      <c r="K19" s="711"/>
      <c r="L19" s="711"/>
      <c r="M19" s="711"/>
      <c r="N19" s="711"/>
      <c r="O19" s="711"/>
      <c r="P19" s="711"/>
      <c r="Q19" s="711"/>
      <c r="R19" s="711"/>
      <c r="S19" s="711"/>
      <c r="T19" s="712"/>
      <c r="U19" s="352"/>
    </row>
    <row r="20" spans="2:24" ht="156" customHeight="1">
      <c r="B20" s="350"/>
      <c r="C20" s="135"/>
      <c r="D20" s="713"/>
      <c r="E20" s="714"/>
      <c r="F20" s="714"/>
      <c r="G20" s="714"/>
      <c r="H20" s="714"/>
      <c r="I20" s="714"/>
      <c r="J20" s="714"/>
      <c r="K20" s="714"/>
      <c r="L20" s="714"/>
      <c r="M20" s="714"/>
      <c r="N20" s="714"/>
      <c r="O20" s="714"/>
      <c r="P20" s="714"/>
      <c r="Q20" s="714"/>
      <c r="R20" s="714"/>
      <c r="S20" s="714"/>
      <c r="T20" s="715"/>
      <c r="U20" s="352"/>
    </row>
    <row r="21" spans="2:24" ht="6" customHeight="1">
      <c r="B21" s="363"/>
      <c r="C21" s="191"/>
      <c r="D21" s="191"/>
      <c r="E21" s="159"/>
      <c r="F21" s="371"/>
      <c r="G21" s="211"/>
      <c r="H21" s="365"/>
      <c r="I21" s="365"/>
      <c r="J21" s="365"/>
      <c r="K21" s="365"/>
      <c r="L21" s="365"/>
      <c r="M21" s="366"/>
      <c r="N21" s="365"/>
      <c r="O21" s="365"/>
      <c r="P21" s="365"/>
      <c r="Q21" s="365"/>
      <c r="R21" s="365"/>
      <c r="S21" s="365"/>
      <c r="T21" s="365"/>
      <c r="U21" s="367"/>
    </row>
    <row r="22" spans="2:24" s="343" customFormat="1" ht="27" customHeight="1">
      <c r="B22" s="359"/>
      <c r="C22" s="360" t="s">
        <v>437</v>
      </c>
      <c r="D22" s="140"/>
      <c r="F22" s="140"/>
      <c r="G22" s="140"/>
      <c r="M22" s="361"/>
      <c r="U22" s="362"/>
    </row>
    <row r="23" spans="2:24" s="343" customFormat="1" ht="27" customHeight="1">
      <c r="B23" s="359"/>
      <c r="C23" s="360"/>
      <c r="D23" s="716" t="s">
        <v>382</v>
      </c>
      <c r="E23" s="716"/>
      <c r="F23" s="716"/>
      <c r="G23" s="716"/>
      <c r="H23" s="716"/>
      <c r="I23" s="716"/>
      <c r="J23" s="716"/>
      <c r="K23" s="716"/>
      <c r="L23" s="716"/>
      <c r="M23" s="716"/>
      <c r="N23" s="716"/>
      <c r="O23" s="716"/>
      <c r="P23" s="716"/>
      <c r="Q23" s="716"/>
      <c r="R23" s="716"/>
      <c r="S23" s="716"/>
      <c r="T23" s="716"/>
      <c r="U23" s="362"/>
    </row>
    <row r="24" spans="2:24" ht="18.75" customHeight="1">
      <c r="B24" s="350"/>
      <c r="C24" s="370"/>
      <c r="D24" s="1" t="s">
        <v>210</v>
      </c>
      <c r="F24" s="135"/>
      <c r="G24" s="1"/>
      <c r="H24" s="361"/>
      <c r="J24" s="135"/>
      <c r="L24" s="361"/>
      <c r="N24" s="135"/>
      <c r="O24" s="1"/>
      <c r="P24" s="361"/>
      <c r="R24" s="135"/>
      <c r="T24" s="361"/>
      <c r="U24" s="352"/>
    </row>
    <row r="25" spans="2:24" ht="28.8" customHeight="1">
      <c r="B25" s="350"/>
      <c r="C25" s="135"/>
      <c r="D25" s="706" t="s">
        <v>370</v>
      </c>
      <c r="E25" s="706"/>
      <c r="F25" s="706"/>
      <c r="G25" s="707"/>
      <c r="H25" s="708"/>
      <c r="I25" s="708"/>
      <c r="J25" s="708"/>
      <c r="K25" s="708"/>
      <c r="L25" s="708"/>
      <c r="M25" s="708"/>
      <c r="N25" s="708"/>
      <c r="O25" s="708"/>
      <c r="P25" s="708"/>
      <c r="Q25" s="708"/>
      <c r="R25" s="708"/>
      <c r="S25" s="708"/>
      <c r="T25" s="709"/>
      <c r="U25" s="352"/>
    </row>
    <row r="26" spans="2:24" ht="28.8" customHeight="1">
      <c r="B26" s="350"/>
      <c r="C26" s="135"/>
      <c r="D26" s="742" t="s">
        <v>380</v>
      </c>
      <c r="E26" s="743"/>
      <c r="F26" s="743"/>
      <c r="G26" s="743"/>
      <c r="H26" s="743"/>
      <c r="I26" s="743"/>
      <c r="J26" s="707"/>
      <c r="K26" s="708"/>
      <c r="L26" s="708"/>
      <c r="M26" s="708"/>
      <c r="N26" s="708"/>
      <c r="O26" s="708"/>
      <c r="P26" s="708"/>
      <c r="Q26" s="708"/>
      <c r="R26" s="708"/>
      <c r="S26" s="708"/>
      <c r="T26" s="709"/>
      <c r="U26" s="352"/>
    </row>
    <row r="27" spans="2:24" ht="28.8" customHeight="1">
      <c r="B27" s="350"/>
      <c r="C27" s="135"/>
      <c r="D27" s="742" t="s">
        <v>381</v>
      </c>
      <c r="E27" s="743"/>
      <c r="F27" s="744"/>
      <c r="G27" s="745">
        <f>G38+P38+G47+P47</f>
        <v>0</v>
      </c>
      <c r="H27" s="739"/>
      <c r="I27" s="739"/>
      <c r="J27" s="739"/>
      <c r="K27" s="739"/>
      <c r="L27" s="739"/>
      <c r="M27" s="739"/>
      <c r="N27" s="739"/>
      <c r="O27" s="739"/>
      <c r="P27" s="739"/>
      <c r="Q27" s="739"/>
      <c r="R27" s="739"/>
      <c r="S27" s="739"/>
      <c r="T27" s="740"/>
      <c r="U27" s="352"/>
      <c r="W27" s="372" t="s">
        <v>421</v>
      </c>
      <c r="X27" s="373" t="s">
        <v>422</v>
      </c>
    </row>
    <row r="28" spans="2:24" ht="50.4" customHeight="1">
      <c r="B28" s="350"/>
      <c r="C28" s="135"/>
      <c r="D28" s="710" t="s">
        <v>438</v>
      </c>
      <c r="E28" s="711"/>
      <c r="F28" s="711"/>
      <c r="G28" s="711"/>
      <c r="H28" s="711"/>
      <c r="I28" s="711"/>
      <c r="J28" s="711"/>
      <c r="K28" s="711"/>
      <c r="L28" s="711"/>
      <c r="M28" s="711"/>
      <c r="N28" s="711"/>
      <c r="O28" s="711"/>
      <c r="P28" s="711"/>
      <c r="Q28" s="711"/>
      <c r="R28" s="711"/>
      <c r="S28" s="711"/>
      <c r="T28" s="712"/>
      <c r="U28" s="352"/>
    </row>
    <row r="29" spans="2:24" ht="156" customHeight="1">
      <c r="B29" s="350"/>
      <c r="C29" s="135"/>
      <c r="D29" s="713"/>
      <c r="E29" s="714"/>
      <c r="F29" s="714"/>
      <c r="G29" s="714"/>
      <c r="H29" s="714"/>
      <c r="I29" s="714"/>
      <c r="J29" s="714"/>
      <c r="K29" s="714"/>
      <c r="L29" s="714"/>
      <c r="M29" s="714"/>
      <c r="N29" s="714"/>
      <c r="O29" s="714"/>
      <c r="P29" s="714"/>
      <c r="Q29" s="714"/>
      <c r="R29" s="714"/>
      <c r="S29" s="714"/>
      <c r="T29" s="715"/>
      <c r="U29" s="352"/>
    </row>
    <row r="30" spans="2:24" s="343" customFormat="1" ht="6" customHeight="1">
      <c r="B30" s="359"/>
      <c r="C30" s="336"/>
      <c r="D30" s="336"/>
      <c r="E30" s="140"/>
      <c r="F30" s="140"/>
      <c r="G30" s="140"/>
      <c r="M30" s="361"/>
      <c r="U30" s="362"/>
    </row>
    <row r="31" spans="2:24" ht="27.75" customHeight="1">
      <c r="B31" s="350"/>
      <c r="C31" s="5"/>
      <c r="D31" s="679" t="s">
        <v>319</v>
      </c>
      <c r="E31" s="679"/>
      <c r="F31" s="679"/>
      <c r="G31" s="679"/>
      <c r="H31" s="679"/>
      <c r="I31" s="679"/>
      <c r="J31" s="679"/>
      <c r="L31" s="726" t="s">
        <v>320</v>
      </c>
      <c r="M31" s="726"/>
      <c r="N31" s="726"/>
      <c r="O31" s="726"/>
      <c r="P31" s="726"/>
      <c r="Q31" s="726"/>
      <c r="R31" s="726"/>
      <c r="S31" s="726"/>
      <c r="U31" s="352"/>
    </row>
    <row r="32" spans="2:24" ht="19.8">
      <c r="B32" s="350"/>
      <c r="C32" s="5"/>
      <c r="D32" s="694" t="s">
        <v>312</v>
      </c>
      <c r="E32" s="695"/>
      <c r="F32" s="696"/>
      <c r="G32" s="697" t="s">
        <v>313</v>
      </c>
      <c r="H32" s="698"/>
      <c r="I32" s="699"/>
      <c r="J32" s="265"/>
      <c r="L32" s="700" t="s">
        <v>312</v>
      </c>
      <c r="M32" s="701"/>
      <c r="N32" s="701"/>
      <c r="O32" s="702"/>
      <c r="P32" s="703" t="s">
        <v>313</v>
      </c>
      <c r="Q32" s="704"/>
      <c r="R32" s="705"/>
      <c r="S32" s="374"/>
      <c r="U32" s="352"/>
    </row>
    <row r="33" spans="2:28" ht="19.8">
      <c r="B33" s="350"/>
      <c r="C33" s="5"/>
      <c r="D33" s="664">
        <f>'(別紙1-1(１)(ウ)の計算表１)同行支援 中山間離島地域①'!F2</f>
        <v>0</v>
      </c>
      <c r="E33" s="665"/>
      <c r="F33" s="666"/>
      <c r="G33" s="667">
        <f>'(別紙1-1(１)(ウ)の計算表１)同行支援 中山間離島地域①'!F37</f>
        <v>0</v>
      </c>
      <c r="H33" s="668"/>
      <c r="I33" s="669"/>
      <c r="J33" s="265" t="s">
        <v>314</v>
      </c>
      <c r="L33" s="670">
        <f>'(別紙1-1(１)(ウ)の計算表１)同行支援 中山間離島地域①'!F2</f>
        <v>0</v>
      </c>
      <c r="M33" s="671"/>
      <c r="N33" s="671"/>
      <c r="O33" s="672"/>
      <c r="P33" s="670">
        <f>'(別紙1-1(１)(ウ)の計算表１)同行支援 中山間離島地域①'!F38</f>
        <v>0</v>
      </c>
      <c r="Q33" s="671"/>
      <c r="R33" s="672"/>
      <c r="S33" s="265" t="s">
        <v>314</v>
      </c>
      <c r="U33" s="352"/>
    </row>
    <row r="34" spans="2:28" ht="19.8">
      <c r="B34" s="350"/>
      <c r="C34" s="5"/>
      <c r="D34" s="664">
        <f>'(別紙1-1(１)(ウ）の計算表１）同行支援 中山間離 ②'!F2</f>
        <v>0</v>
      </c>
      <c r="E34" s="665"/>
      <c r="F34" s="666"/>
      <c r="G34" s="667">
        <f>'(別紙1-1(１)(ウ）の計算表１）同行支援 中山間離 ②'!F37</f>
        <v>0</v>
      </c>
      <c r="H34" s="668"/>
      <c r="I34" s="669"/>
      <c r="J34" s="265" t="s">
        <v>314</v>
      </c>
      <c r="L34" s="670">
        <f>'(別紙1-1(１)(ウ）の計算表１）同行支援 中山間離 ②'!F2</f>
        <v>0</v>
      </c>
      <c r="M34" s="671"/>
      <c r="N34" s="671"/>
      <c r="O34" s="672"/>
      <c r="P34" s="670">
        <f>'(別紙1-1(１)(ウ）の計算表１）同行支援 中山間離 ②'!F38</f>
        <v>0</v>
      </c>
      <c r="Q34" s="671"/>
      <c r="R34" s="672"/>
      <c r="S34" s="265" t="s">
        <v>314</v>
      </c>
      <c r="U34" s="352"/>
    </row>
    <row r="35" spans="2:28" ht="19.8">
      <c r="B35" s="350"/>
      <c r="C35" s="5"/>
      <c r="D35" s="664">
        <f>'(別紙1-1(１)(ウ）の計算表１）同行支援 中山間離③'!F2</f>
        <v>0</v>
      </c>
      <c r="E35" s="665"/>
      <c r="F35" s="666"/>
      <c r="G35" s="667">
        <f>'(別紙1-1(１)(ウ）の計算表１）同行支援 中山間離③'!F37</f>
        <v>0</v>
      </c>
      <c r="H35" s="668"/>
      <c r="I35" s="669"/>
      <c r="J35" s="265" t="s">
        <v>314</v>
      </c>
      <c r="L35" s="670">
        <f>'(別紙1-1(１)(ウ）の計算表１）同行支援 中山間離③'!F2</f>
        <v>0</v>
      </c>
      <c r="M35" s="671"/>
      <c r="N35" s="671"/>
      <c r="O35" s="672"/>
      <c r="P35" s="670">
        <f>'(別紙1-1(１)(ウ）の計算表１）同行支援 中山間離③'!F38</f>
        <v>0</v>
      </c>
      <c r="Q35" s="671"/>
      <c r="R35" s="672"/>
      <c r="S35" s="265" t="s">
        <v>314</v>
      </c>
      <c r="U35" s="352"/>
    </row>
    <row r="36" spans="2:28" ht="19.8">
      <c r="B36" s="350"/>
      <c r="C36" s="5"/>
      <c r="D36" s="664">
        <f>'(別紙1-1(１)(ウ）の計算表１）同行支援 中山間離島 ④'!F2</f>
        <v>0</v>
      </c>
      <c r="E36" s="665"/>
      <c r="F36" s="666"/>
      <c r="G36" s="667">
        <f>'(別紙1-1(１)(ウ）の計算表１）同行支援 中山間離島 ④'!F37</f>
        <v>0</v>
      </c>
      <c r="H36" s="668"/>
      <c r="I36" s="669"/>
      <c r="J36" s="265" t="s">
        <v>314</v>
      </c>
      <c r="L36" s="670">
        <f>'(別紙1-1(１)(ウ）の計算表１）同行支援 中山間離島 ④'!F2</f>
        <v>0</v>
      </c>
      <c r="M36" s="671"/>
      <c r="N36" s="671"/>
      <c r="O36" s="672"/>
      <c r="P36" s="670">
        <f>'(別紙1-1(１)(ウ）の計算表１）同行支援 中山間離島 ④'!F38</f>
        <v>0</v>
      </c>
      <c r="Q36" s="671"/>
      <c r="R36" s="672"/>
      <c r="S36" s="265" t="s">
        <v>314</v>
      </c>
      <c r="U36" s="352"/>
    </row>
    <row r="37" spans="2:28" ht="19.8" customHeight="1">
      <c r="B37" s="350"/>
      <c r="C37" s="5"/>
      <c r="D37" s="682">
        <f>'(別紙1-1(１)(ウ）の計算表１）同行支援 中山間離島 ⑤'!F2</f>
        <v>0</v>
      </c>
      <c r="E37" s="683"/>
      <c r="F37" s="684"/>
      <c r="G37" s="685">
        <f>'(別紙1-1(１)(ウ）の計算表１）同行支援 中山間離島 ⑤'!F37</f>
        <v>0</v>
      </c>
      <c r="H37" s="686"/>
      <c r="I37" s="687"/>
      <c r="J37" s="265" t="s">
        <v>314</v>
      </c>
      <c r="L37" s="670">
        <f>'(別紙1-1(１)(ウ）の計算表１）同行支援 中山間離島 ⑤'!F2</f>
        <v>0</v>
      </c>
      <c r="M37" s="671"/>
      <c r="N37" s="671"/>
      <c r="O37" s="672"/>
      <c r="P37" s="670">
        <f>'(別紙1-1(１)(ウ）の計算表１）同行支援 中山間離島 ⑤'!F38</f>
        <v>0</v>
      </c>
      <c r="Q37" s="671"/>
      <c r="R37" s="672"/>
      <c r="S37" s="265" t="s">
        <v>314</v>
      </c>
      <c r="U37" s="352"/>
      <c r="X37" s="741" t="s">
        <v>420</v>
      </c>
      <c r="Y37" s="741"/>
      <c r="Z37" s="741"/>
      <c r="AA37" s="741"/>
      <c r="AB37" s="741"/>
    </row>
    <row r="38" spans="2:28" ht="19.8">
      <c r="B38" s="350"/>
      <c r="C38" s="5"/>
      <c r="D38" s="673" t="s">
        <v>315</v>
      </c>
      <c r="E38" s="674"/>
      <c r="F38" s="675"/>
      <c r="G38" s="667">
        <f>SUM(G33:I37)</f>
        <v>0</v>
      </c>
      <c r="H38" s="668"/>
      <c r="I38" s="669"/>
      <c r="J38" s="265" t="s">
        <v>314</v>
      </c>
      <c r="L38" s="676" t="s">
        <v>315</v>
      </c>
      <c r="M38" s="677"/>
      <c r="N38" s="677"/>
      <c r="O38" s="678"/>
      <c r="P38" s="670">
        <f>SUM(P33:R37)</f>
        <v>0</v>
      </c>
      <c r="Q38" s="671"/>
      <c r="R38" s="672"/>
      <c r="S38" s="265" t="s">
        <v>314</v>
      </c>
      <c r="U38" s="352"/>
      <c r="X38" s="741"/>
      <c r="Y38" s="741"/>
      <c r="Z38" s="741"/>
      <c r="AA38" s="741"/>
      <c r="AB38" s="741"/>
    </row>
    <row r="39" spans="2:28" ht="7.2" customHeight="1">
      <c r="B39" s="350"/>
      <c r="C39" s="5"/>
      <c r="D39" s="375"/>
      <c r="E39" s="375"/>
      <c r="F39" s="375"/>
      <c r="G39" s="376"/>
      <c r="H39" s="376"/>
      <c r="I39" s="376"/>
      <c r="L39" s="377"/>
      <c r="M39" s="377"/>
      <c r="N39" s="377"/>
      <c r="O39" s="377"/>
      <c r="P39" s="377"/>
      <c r="Q39" s="377"/>
      <c r="R39" s="377"/>
      <c r="S39" s="195"/>
      <c r="U39" s="352"/>
      <c r="X39" s="741"/>
      <c r="Y39" s="741"/>
      <c r="Z39" s="741"/>
      <c r="AA39" s="741"/>
      <c r="AB39" s="741"/>
    </row>
    <row r="40" spans="2:28" ht="30" customHeight="1">
      <c r="B40" s="350"/>
      <c r="C40" s="5"/>
      <c r="D40" s="679" t="s">
        <v>321</v>
      </c>
      <c r="E40" s="679"/>
      <c r="F40" s="679"/>
      <c r="G40" s="679"/>
      <c r="H40" s="679"/>
      <c r="I40" s="679"/>
      <c r="J40" s="679"/>
      <c r="L40" s="680" t="s">
        <v>479</v>
      </c>
      <c r="M40" s="681"/>
      <c r="N40" s="681"/>
      <c r="O40" s="681"/>
      <c r="P40" s="681"/>
      <c r="Q40" s="681"/>
      <c r="R40" s="681"/>
      <c r="S40" s="681"/>
      <c r="U40" s="352"/>
      <c r="X40" s="741"/>
      <c r="Y40" s="741"/>
      <c r="Z40" s="741"/>
      <c r="AA40" s="741"/>
      <c r="AB40" s="741"/>
    </row>
    <row r="41" spans="2:28" ht="19.8">
      <c r="B41" s="350"/>
      <c r="C41" s="5"/>
      <c r="D41" s="694" t="s">
        <v>312</v>
      </c>
      <c r="E41" s="695"/>
      <c r="F41" s="696"/>
      <c r="G41" s="697" t="s">
        <v>313</v>
      </c>
      <c r="H41" s="698"/>
      <c r="I41" s="699"/>
      <c r="J41" s="374" t="s">
        <v>314</v>
      </c>
      <c r="L41" s="700" t="s">
        <v>312</v>
      </c>
      <c r="M41" s="701"/>
      <c r="N41" s="701"/>
      <c r="O41" s="702"/>
      <c r="P41" s="703" t="s">
        <v>313</v>
      </c>
      <c r="Q41" s="704"/>
      <c r="R41" s="705"/>
      <c r="S41" s="374"/>
      <c r="U41" s="352"/>
      <c r="X41" s="741"/>
      <c r="Y41" s="741"/>
      <c r="Z41" s="741"/>
      <c r="AA41" s="741"/>
      <c r="AB41" s="741"/>
    </row>
    <row r="42" spans="2:28" ht="19.8">
      <c r="B42" s="350"/>
      <c r="C42" s="5"/>
      <c r="D42" s="688">
        <f>'(別紙1-1(１)(ウ）の計算表１）同行支援中山間離島以外➊'!F2</f>
        <v>0</v>
      </c>
      <c r="E42" s="689"/>
      <c r="F42" s="690"/>
      <c r="G42" s="691">
        <f>'(別紙1-1(１)(ウ）の計算表１）同行支援中山間離島以外➊'!F37</f>
        <v>0</v>
      </c>
      <c r="H42" s="692"/>
      <c r="I42" s="693"/>
      <c r="J42" s="374" t="s">
        <v>314</v>
      </c>
      <c r="L42" s="670">
        <f>'(別紙1-1(１)(ウ）の計算表１）同行支援中山間離島以外➊'!F2</f>
        <v>0</v>
      </c>
      <c r="M42" s="671"/>
      <c r="N42" s="671"/>
      <c r="O42" s="672"/>
      <c r="P42" s="670">
        <f>'(別紙1-1(１)(ウ）の計算表１）同行支援中山間離島以外➊'!F38</f>
        <v>0</v>
      </c>
      <c r="Q42" s="671"/>
      <c r="R42" s="672"/>
      <c r="S42" s="265" t="s">
        <v>314</v>
      </c>
      <c r="U42" s="352"/>
    </row>
    <row r="43" spans="2:28" ht="19.8">
      <c r="B43" s="350"/>
      <c r="C43" s="5"/>
      <c r="D43" s="688">
        <f>'(別紙1-1(１)(ウ）の計算表１）同行支援中山間離島以外❷'!F2</f>
        <v>0</v>
      </c>
      <c r="E43" s="689"/>
      <c r="F43" s="690"/>
      <c r="G43" s="691">
        <f>'(別紙1-1(１)(ウ）の計算表１）同行支援中山間離島以外❷'!F37</f>
        <v>0</v>
      </c>
      <c r="H43" s="692"/>
      <c r="I43" s="693"/>
      <c r="J43" s="374" t="s">
        <v>314</v>
      </c>
      <c r="L43" s="670">
        <f>'(別紙1-1(１)(ウ）の計算表１）同行支援中山間離島以外❷'!F2</f>
        <v>0</v>
      </c>
      <c r="M43" s="671"/>
      <c r="N43" s="671"/>
      <c r="O43" s="672"/>
      <c r="P43" s="670">
        <f>'(別紙1-1(１)(ウ）の計算表１）同行支援中山間離島以外❷'!F38</f>
        <v>0</v>
      </c>
      <c r="Q43" s="671"/>
      <c r="R43" s="672"/>
      <c r="S43" s="265" t="s">
        <v>314</v>
      </c>
      <c r="U43" s="352"/>
    </row>
    <row r="44" spans="2:28" ht="19.8">
      <c r="B44" s="350"/>
      <c r="C44" s="5"/>
      <c r="D44" s="688">
        <f>'(別紙1-1(１)(ウ）の計算表１）同行支援中山間離島以外❸'!F2</f>
        <v>0</v>
      </c>
      <c r="E44" s="689"/>
      <c r="F44" s="690"/>
      <c r="G44" s="691">
        <f>'(別紙1-1(１)(ウ）の計算表１）同行支援中山間離島以外❸'!F37</f>
        <v>0</v>
      </c>
      <c r="H44" s="692"/>
      <c r="I44" s="693"/>
      <c r="J44" s="374" t="s">
        <v>314</v>
      </c>
      <c r="L44" s="670">
        <f>'(別紙1-1(１)(ウ）の計算表１）同行支援中山間離島以外❸'!F2</f>
        <v>0</v>
      </c>
      <c r="M44" s="671"/>
      <c r="N44" s="671"/>
      <c r="O44" s="672"/>
      <c r="P44" s="670">
        <f>'(別紙1-1(１)(ウ）の計算表１）同行支援中山間離島以外❸'!F38</f>
        <v>0</v>
      </c>
      <c r="Q44" s="671"/>
      <c r="R44" s="672"/>
      <c r="S44" s="265" t="s">
        <v>314</v>
      </c>
      <c r="U44" s="352"/>
    </row>
    <row r="45" spans="2:28" ht="19.8">
      <c r="B45" s="350"/>
      <c r="C45" s="5"/>
      <c r="D45" s="688">
        <f>'(別紙1-1(１)(ウ）の計算表１）同行支援中山間離島以外❹'!F2</f>
        <v>0</v>
      </c>
      <c r="E45" s="689"/>
      <c r="F45" s="690"/>
      <c r="G45" s="691">
        <f>'(別紙1-1(１)(ウ）の計算表１）同行支援中山間離島以外❹'!F37</f>
        <v>0</v>
      </c>
      <c r="H45" s="692"/>
      <c r="I45" s="693"/>
      <c r="J45" s="374" t="s">
        <v>314</v>
      </c>
      <c r="L45" s="670">
        <f>'(別紙1-1(１)(ウ）の計算表１）同行支援中山間離島以外❹'!F2</f>
        <v>0</v>
      </c>
      <c r="M45" s="671"/>
      <c r="N45" s="671"/>
      <c r="O45" s="672"/>
      <c r="P45" s="670">
        <f>'(別紙1-1(１)(ウ）の計算表１）同行支援中山間離島以外❹'!F38</f>
        <v>0</v>
      </c>
      <c r="Q45" s="671"/>
      <c r="R45" s="672"/>
      <c r="S45" s="265" t="s">
        <v>314</v>
      </c>
      <c r="U45" s="352"/>
    </row>
    <row r="46" spans="2:28" ht="23.25" customHeight="1">
      <c r="B46" s="350"/>
      <c r="C46" s="5"/>
      <c r="D46" s="688">
        <f>'(別紙1-1(１)(ウ）の計算表１）同行支援中山間離島以外❺'!F2</f>
        <v>0</v>
      </c>
      <c r="E46" s="689"/>
      <c r="F46" s="690"/>
      <c r="G46" s="691">
        <f>'(別紙1-1(１)(ウ）の計算表１）同行支援中山間離島以外❺'!F37</f>
        <v>0</v>
      </c>
      <c r="H46" s="692"/>
      <c r="I46" s="693"/>
      <c r="J46" s="265" t="s">
        <v>314</v>
      </c>
      <c r="L46" s="670">
        <f>'(別紙1-1(１)(ウ）の計算表１）同行支援中山間離島以外❺'!F2</f>
        <v>0</v>
      </c>
      <c r="M46" s="671"/>
      <c r="N46" s="671"/>
      <c r="O46" s="672"/>
      <c r="P46" s="670">
        <f>'(別紙1-1(１)(ウ）の計算表１）同行支援中山間離島以外❺'!F38</f>
        <v>0</v>
      </c>
      <c r="Q46" s="671"/>
      <c r="R46" s="672"/>
      <c r="S46" s="378" t="s">
        <v>314</v>
      </c>
      <c r="T46" s="350"/>
      <c r="U46" s="352"/>
      <c r="V46" s="350"/>
    </row>
    <row r="47" spans="2:28" ht="18.75" customHeight="1">
      <c r="B47" s="350"/>
      <c r="C47" s="5"/>
      <c r="D47" s="717" t="s">
        <v>315</v>
      </c>
      <c r="E47" s="718"/>
      <c r="F47" s="719"/>
      <c r="G47" s="720">
        <f>SUM(G42:I46)</f>
        <v>0</v>
      </c>
      <c r="H47" s="721"/>
      <c r="I47" s="722"/>
      <c r="J47" s="265" t="s">
        <v>314</v>
      </c>
      <c r="L47" s="703" t="s">
        <v>315</v>
      </c>
      <c r="M47" s="704"/>
      <c r="N47" s="704"/>
      <c r="O47" s="705"/>
      <c r="P47" s="723">
        <f>SUM(P42:R46)</f>
        <v>0</v>
      </c>
      <c r="Q47" s="724"/>
      <c r="R47" s="725"/>
      <c r="S47" s="265" t="s">
        <v>314</v>
      </c>
      <c r="U47" s="352"/>
    </row>
    <row r="48" spans="2:28" ht="18.75" customHeight="1">
      <c r="B48" s="363"/>
      <c r="C48" s="191"/>
      <c r="D48" s="379"/>
      <c r="E48" s="379"/>
      <c r="F48" s="379"/>
      <c r="G48" s="380"/>
      <c r="H48" s="380"/>
      <c r="I48" s="380"/>
      <c r="J48" s="381"/>
      <c r="K48" s="365"/>
      <c r="L48" s="382"/>
      <c r="M48" s="382"/>
      <c r="N48" s="382"/>
      <c r="O48" s="382"/>
      <c r="P48" s="382"/>
      <c r="Q48" s="382"/>
      <c r="R48" s="382"/>
      <c r="S48" s="381"/>
      <c r="T48" s="365"/>
      <c r="U48" s="367"/>
    </row>
    <row r="49" spans="2:22" ht="22.2" customHeight="1">
      <c r="B49" s="350"/>
      <c r="C49" s="2" t="s">
        <v>405</v>
      </c>
      <c r="D49" s="383"/>
      <c r="E49" s="384"/>
      <c r="F49" s="384"/>
      <c r="G49" s="5"/>
      <c r="H49" s="5"/>
      <c r="I49" s="5"/>
      <c r="L49" s="336"/>
      <c r="N49" s="336"/>
      <c r="O49" s="336"/>
      <c r="P49" s="336"/>
      <c r="Q49" s="336"/>
      <c r="R49" s="336"/>
      <c r="U49" s="352"/>
    </row>
    <row r="50" spans="2:22" ht="18.75" customHeight="1">
      <c r="B50" s="350"/>
      <c r="C50" s="370"/>
      <c r="D50" s="1" t="s">
        <v>210</v>
      </c>
      <c r="F50" s="135"/>
      <c r="G50" s="1"/>
      <c r="H50" s="361"/>
      <c r="J50" s="135"/>
      <c r="L50" s="361"/>
      <c r="N50" s="135"/>
      <c r="O50" s="1"/>
      <c r="P50" s="361"/>
      <c r="R50" s="135"/>
      <c r="T50" s="361"/>
      <c r="U50" s="352"/>
    </row>
    <row r="51" spans="2:22" ht="28.8" customHeight="1">
      <c r="B51" s="350"/>
      <c r="C51" s="135"/>
      <c r="D51" s="706" t="s">
        <v>370</v>
      </c>
      <c r="E51" s="706"/>
      <c r="F51" s="706"/>
      <c r="G51" s="707"/>
      <c r="H51" s="708"/>
      <c r="I51" s="708"/>
      <c r="J51" s="708"/>
      <c r="K51" s="708"/>
      <c r="L51" s="708"/>
      <c r="M51" s="708"/>
      <c r="N51" s="708"/>
      <c r="O51" s="708"/>
      <c r="P51" s="708"/>
      <c r="Q51" s="708"/>
      <c r="R51" s="708"/>
      <c r="S51" s="708"/>
      <c r="T51" s="709"/>
      <c r="U51" s="352"/>
    </row>
    <row r="52" spans="2:22" ht="40.799999999999997" customHeight="1">
      <c r="B52" s="350"/>
      <c r="C52" s="135"/>
      <c r="D52" s="730" t="s">
        <v>372</v>
      </c>
      <c r="E52" s="731"/>
      <c r="F52" s="731"/>
      <c r="G52" s="731"/>
      <c r="H52" s="731"/>
      <c r="I52" s="732"/>
      <c r="J52" s="733"/>
      <c r="K52" s="733"/>
      <c r="L52" s="733"/>
      <c r="M52" s="733"/>
      <c r="N52" s="733"/>
      <c r="O52" s="733"/>
      <c r="P52" s="733"/>
      <c r="Q52" s="733"/>
      <c r="R52" s="733"/>
      <c r="S52" s="733"/>
      <c r="T52" s="734"/>
      <c r="U52" s="352"/>
    </row>
    <row r="53" spans="2:22" ht="91.8" customHeight="1">
      <c r="B53" s="350"/>
      <c r="C53" s="135"/>
      <c r="D53" s="735" t="s">
        <v>447</v>
      </c>
      <c r="E53" s="736"/>
      <c r="F53" s="736"/>
      <c r="G53" s="736"/>
      <c r="H53" s="737"/>
      <c r="I53" s="707"/>
      <c r="J53" s="708"/>
      <c r="K53" s="708"/>
      <c r="L53" s="708"/>
      <c r="M53" s="708"/>
      <c r="N53" s="708"/>
      <c r="O53" s="708"/>
      <c r="P53" s="708"/>
      <c r="Q53" s="708"/>
      <c r="R53" s="708"/>
      <c r="S53" s="708"/>
      <c r="T53" s="709"/>
      <c r="U53" s="352"/>
    </row>
    <row r="54" spans="2:22" ht="97.8" customHeight="1">
      <c r="B54" s="350"/>
      <c r="C54" s="135"/>
      <c r="D54" s="710" t="s">
        <v>475</v>
      </c>
      <c r="E54" s="711"/>
      <c r="F54" s="711"/>
      <c r="G54" s="711"/>
      <c r="H54" s="711"/>
      <c r="I54" s="711"/>
      <c r="J54" s="711"/>
      <c r="K54" s="711"/>
      <c r="L54" s="711"/>
      <c r="M54" s="711"/>
      <c r="N54" s="711"/>
      <c r="O54" s="711"/>
      <c r="P54" s="711"/>
      <c r="Q54" s="711"/>
      <c r="R54" s="711"/>
      <c r="S54" s="711"/>
      <c r="T54" s="712"/>
      <c r="U54" s="352"/>
    </row>
    <row r="55" spans="2:22" ht="156" customHeight="1">
      <c r="B55" s="350"/>
      <c r="C55" s="135"/>
      <c r="D55" s="713"/>
      <c r="E55" s="714"/>
      <c r="F55" s="714"/>
      <c r="G55" s="714"/>
      <c r="H55" s="714"/>
      <c r="I55" s="714"/>
      <c r="J55" s="714"/>
      <c r="K55" s="714"/>
      <c r="L55" s="714"/>
      <c r="M55" s="714"/>
      <c r="N55" s="714"/>
      <c r="O55" s="714"/>
      <c r="P55" s="714"/>
      <c r="Q55" s="714"/>
      <c r="R55" s="714"/>
      <c r="S55" s="714"/>
      <c r="T55" s="715"/>
      <c r="U55" s="352"/>
    </row>
    <row r="56" spans="2:22" ht="9.3000000000000007" customHeight="1">
      <c r="B56" s="363"/>
      <c r="C56" s="191"/>
      <c r="D56" s="385"/>
      <c r="E56" s="385"/>
      <c r="F56" s="385"/>
      <c r="G56" s="191"/>
      <c r="H56" s="191"/>
      <c r="I56" s="191"/>
      <c r="J56" s="365"/>
      <c r="K56" s="365"/>
      <c r="L56" s="366"/>
      <c r="M56" s="366"/>
      <c r="N56" s="366"/>
      <c r="O56" s="366"/>
      <c r="P56" s="366"/>
      <c r="Q56" s="366"/>
      <c r="R56" s="366"/>
      <c r="S56" s="365"/>
      <c r="T56" s="365"/>
      <c r="U56" s="367"/>
    </row>
    <row r="57" spans="2:22" ht="19.8">
      <c r="B57" s="350"/>
      <c r="C57" s="386" t="s">
        <v>192</v>
      </c>
      <c r="D57" s="387"/>
      <c r="E57" s="1"/>
      <c r="F57" s="1"/>
      <c r="G57" s="1"/>
      <c r="U57" s="352"/>
      <c r="V57" s="350"/>
    </row>
    <row r="58" spans="2:22" ht="6" customHeight="1">
      <c r="B58" s="350"/>
      <c r="C58" s="388"/>
      <c r="D58" s="388"/>
      <c r="E58" s="1"/>
      <c r="F58" s="1"/>
      <c r="G58" s="1"/>
      <c r="U58" s="352"/>
    </row>
    <row r="59" spans="2:22" s="343" customFormat="1" ht="27" customHeight="1">
      <c r="B59" s="353"/>
      <c r="C59" s="354" t="s">
        <v>408</v>
      </c>
      <c r="D59" s="355"/>
      <c r="E59" s="356"/>
      <c r="F59" s="355"/>
      <c r="G59" s="355"/>
      <c r="H59" s="356"/>
      <c r="I59" s="356"/>
      <c r="J59" s="356"/>
      <c r="K59" s="356"/>
      <c r="L59" s="356"/>
      <c r="M59" s="357"/>
      <c r="N59" s="356"/>
      <c r="O59" s="356"/>
      <c r="P59" s="356"/>
      <c r="Q59" s="356"/>
      <c r="R59" s="356"/>
      <c r="S59" s="356"/>
      <c r="T59" s="356"/>
      <c r="U59" s="358"/>
    </row>
    <row r="60" spans="2:22" ht="18.75" customHeight="1">
      <c r="B60" s="350"/>
      <c r="C60" s="370"/>
      <c r="D60" s="1" t="s">
        <v>210</v>
      </c>
      <c r="F60" s="135"/>
      <c r="G60" s="1"/>
      <c r="H60" s="361"/>
      <c r="J60" s="135"/>
      <c r="L60" s="361"/>
      <c r="N60" s="135"/>
      <c r="O60" s="1"/>
      <c r="P60" s="361"/>
      <c r="R60" s="135"/>
      <c r="T60" s="361"/>
      <c r="U60" s="352"/>
    </row>
    <row r="61" spans="2:22" ht="28.8" customHeight="1">
      <c r="B61" s="350"/>
      <c r="C61" s="135"/>
      <c r="D61" s="727" t="s">
        <v>370</v>
      </c>
      <c r="E61" s="728"/>
      <c r="F61" s="729"/>
      <c r="G61" s="707"/>
      <c r="H61" s="708"/>
      <c r="I61" s="708"/>
      <c r="J61" s="708"/>
      <c r="K61" s="708"/>
      <c r="L61" s="708"/>
      <c r="M61" s="708"/>
      <c r="N61" s="708"/>
      <c r="O61" s="708"/>
      <c r="P61" s="708"/>
      <c r="Q61" s="708"/>
      <c r="R61" s="708"/>
      <c r="S61" s="708"/>
      <c r="T61" s="709"/>
      <c r="U61" s="352"/>
    </row>
    <row r="62" spans="2:22" ht="32.4" customHeight="1">
      <c r="B62" s="350"/>
      <c r="C62" s="135"/>
      <c r="D62" s="710" t="s">
        <v>409</v>
      </c>
      <c r="E62" s="711"/>
      <c r="F62" s="711"/>
      <c r="G62" s="711"/>
      <c r="H62" s="711"/>
      <c r="I62" s="711"/>
      <c r="J62" s="711"/>
      <c r="K62" s="711"/>
      <c r="L62" s="711"/>
      <c r="M62" s="711"/>
      <c r="N62" s="711"/>
      <c r="O62" s="711"/>
      <c r="P62" s="711"/>
      <c r="Q62" s="711"/>
      <c r="R62" s="711"/>
      <c r="S62" s="711"/>
      <c r="T62" s="712"/>
      <c r="U62" s="352"/>
    </row>
    <row r="63" spans="2:22" ht="156" customHeight="1">
      <c r="B63" s="350"/>
      <c r="C63" s="135"/>
      <c r="D63" s="713"/>
      <c r="E63" s="714"/>
      <c r="F63" s="714"/>
      <c r="G63" s="714"/>
      <c r="H63" s="714"/>
      <c r="I63" s="714"/>
      <c r="J63" s="714"/>
      <c r="K63" s="714"/>
      <c r="L63" s="714"/>
      <c r="M63" s="714"/>
      <c r="N63" s="714"/>
      <c r="O63" s="714"/>
      <c r="P63" s="714"/>
      <c r="Q63" s="714"/>
      <c r="R63" s="714"/>
      <c r="S63" s="714"/>
      <c r="T63" s="715"/>
      <c r="U63" s="352"/>
    </row>
    <row r="64" spans="2:22" ht="6" customHeight="1">
      <c r="B64" s="363"/>
      <c r="C64" s="191"/>
      <c r="D64" s="191"/>
      <c r="E64" s="180"/>
      <c r="F64" s="180"/>
      <c r="G64" s="180"/>
      <c r="H64" s="365"/>
      <c r="I64" s="365"/>
      <c r="J64" s="365"/>
      <c r="K64" s="365"/>
      <c r="L64" s="365"/>
      <c r="M64" s="366"/>
      <c r="N64" s="365"/>
      <c r="O64" s="365"/>
      <c r="P64" s="365"/>
      <c r="Q64" s="365"/>
      <c r="R64" s="365"/>
      <c r="S64" s="365"/>
      <c r="T64" s="365"/>
      <c r="U64" s="367"/>
    </row>
    <row r="65" spans="2:24" s="343" customFormat="1" ht="26.4" customHeight="1">
      <c r="B65" s="353"/>
      <c r="C65" s="354" t="s">
        <v>374</v>
      </c>
      <c r="D65" s="355"/>
      <c r="E65" s="356"/>
      <c r="F65" s="355"/>
      <c r="G65" s="355"/>
      <c r="H65" s="356"/>
      <c r="I65" s="356"/>
      <c r="J65" s="356"/>
      <c r="K65" s="356"/>
      <c r="L65" s="356"/>
      <c r="M65" s="357"/>
      <c r="N65" s="356"/>
      <c r="O65" s="356"/>
      <c r="P65" s="356"/>
      <c r="Q65" s="356"/>
      <c r="R65" s="356"/>
      <c r="S65" s="356"/>
      <c r="T65" s="356"/>
      <c r="U65" s="358"/>
    </row>
    <row r="66" spans="2:24" ht="18.75" customHeight="1">
      <c r="B66" s="350"/>
      <c r="C66" s="370"/>
      <c r="D66" s="1" t="s">
        <v>210</v>
      </c>
      <c r="F66" s="135"/>
      <c r="G66" s="1"/>
      <c r="H66" s="361"/>
      <c r="J66" s="135"/>
      <c r="L66" s="361"/>
      <c r="N66" s="135"/>
      <c r="O66" s="1"/>
      <c r="P66" s="361"/>
      <c r="R66" s="135"/>
      <c r="T66" s="361"/>
      <c r="U66" s="352"/>
    </row>
    <row r="67" spans="2:24" ht="28.8" customHeight="1">
      <c r="B67" s="350"/>
      <c r="C67" s="135"/>
      <c r="D67" s="727" t="s">
        <v>370</v>
      </c>
      <c r="E67" s="728"/>
      <c r="F67" s="729"/>
      <c r="G67" s="707"/>
      <c r="H67" s="708"/>
      <c r="I67" s="708"/>
      <c r="J67" s="708"/>
      <c r="K67" s="708"/>
      <c r="L67" s="708"/>
      <c r="M67" s="708"/>
      <c r="N67" s="708"/>
      <c r="O67" s="708"/>
      <c r="P67" s="708"/>
      <c r="Q67" s="708"/>
      <c r="R67" s="708"/>
      <c r="S67" s="708"/>
      <c r="T67" s="709"/>
      <c r="U67" s="352"/>
    </row>
    <row r="68" spans="2:24" ht="28.8" customHeight="1">
      <c r="B68" s="350"/>
      <c r="C68" s="135"/>
      <c r="D68" s="727" t="s">
        <v>373</v>
      </c>
      <c r="E68" s="728"/>
      <c r="F68" s="729"/>
      <c r="G68" s="738">
        <f>'(別紙1-1(２)(イ)登録ヘルパー常勤化'!B24</f>
        <v>0</v>
      </c>
      <c r="H68" s="739"/>
      <c r="I68" s="739"/>
      <c r="J68" s="739"/>
      <c r="K68" s="739"/>
      <c r="L68" s="739"/>
      <c r="M68" s="739"/>
      <c r="N68" s="739"/>
      <c r="O68" s="739"/>
      <c r="P68" s="739"/>
      <c r="Q68" s="739"/>
      <c r="R68" s="739"/>
      <c r="S68" s="739"/>
      <c r="T68" s="740"/>
      <c r="U68" s="352"/>
      <c r="W68" s="372" t="s">
        <v>421</v>
      </c>
      <c r="X68" s="389" t="s">
        <v>442</v>
      </c>
    </row>
    <row r="69" spans="2:24" ht="59.4" customHeight="1">
      <c r="B69" s="350"/>
      <c r="C69" s="135"/>
      <c r="D69" s="710" t="s">
        <v>439</v>
      </c>
      <c r="E69" s="711"/>
      <c r="F69" s="711"/>
      <c r="G69" s="711"/>
      <c r="H69" s="711"/>
      <c r="I69" s="711"/>
      <c r="J69" s="711"/>
      <c r="K69" s="711"/>
      <c r="L69" s="711"/>
      <c r="M69" s="711"/>
      <c r="N69" s="711"/>
      <c r="O69" s="711"/>
      <c r="P69" s="711"/>
      <c r="Q69" s="711"/>
      <c r="R69" s="711"/>
      <c r="S69" s="711"/>
      <c r="T69" s="712"/>
      <c r="U69" s="352"/>
    </row>
    <row r="70" spans="2:24" ht="83.4" customHeight="1">
      <c r="B70" s="350"/>
      <c r="C70" s="135"/>
      <c r="D70" s="713"/>
      <c r="E70" s="714"/>
      <c r="F70" s="714"/>
      <c r="G70" s="714"/>
      <c r="H70" s="714"/>
      <c r="I70" s="714"/>
      <c r="J70" s="714"/>
      <c r="K70" s="714"/>
      <c r="L70" s="714"/>
      <c r="M70" s="714"/>
      <c r="N70" s="714"/>
      <c r="O70" s="714"/>
      <c r="P70" s="714"/>
      <c r="Q70" s="714"/>
      <c r="R70" s="714"/>
      <c r="S70" s="714"/>
      <c r="T70" s="715"/>
      <c r="U70" s="352"/>
    </row>
    <row r="71" spans="2:24" ht="6" customHeight="1">
      <c r="B71" s="350"/>
      <c r="C71" s="5"/>
      <c r="D71" s="5"/>
      <c r="E71" s="1"/>
      <c r="F71" s="1"/>
      <c r="G71" s="2"/>
      <c r="H71" s="2"/>
      <c r="I71" s="2"/>
      <c r="J71" s="2"/>
      <c r="K71" s="2"/>
      <c r="U71" s="352"/>
    </row>
    <row r="72" spans="2:24" s="343" customFormat="1" ht="27" customHeight="1">
      <c r="B72" s="353"/>
      <c r="C72" s="354" t="s">
        <v>375</v>
      </c>
      <c r="D72" s="355"/>
      <c r="E72" s="356"/>
      <c r="F72" s="355"/>
      <c r="G72" s="355"/>
      <c r="H72" s="356"/>
      <c r="I72" s="356"/>
      <c r="J72" s="356"/>
      <c r="K72" s="356"/>
      <c r="L72" s="356"/>
      <c r="M72" s="357"/>
      <c r="N72" s="356"/>
      <c r="O72" s="356"/>
      <c r="P72" s="356"/>
      <c r="Q72" s="356"/>
      <c r="R72" s="356"/>
      <c r="S72" s="356"/>
      <c r="T72" s="356"/>
      <c r="U72" s="358"/>
    </row>
    <row r="73" spans="2:24" s="343" customFormat="1" ht="27" customHeight="1">
      <c r="B73" s="359"/>
      <c r="C73" s="360"/>
      <c r="D73" s="311" t="s">
        <v>376</v>
      </c>
      <c r="F73" s="140"/>
      <c r="G73" s="140"/>
      <c r="M73" s="361"/>
      <c r="U73" s="362"/>
    </row>
    <row r="74" spans="2:24" s="343" customFormat="1" ht="27" customHeight="1">
      <c r="B74" s="359"/>
      <c r="C74" s="360"/>
      <c r="D74" s="140" t="s">
        <v>446</v>
      </c>
      <c r="F74" s="140"/>
      <c r="G74" s="140"/>
      <c r="M74" s="361"/>
      <c r="U74" s="362"/>
    </row>
    <row r="75" spans="2:24" ht="28.8" customHeight="1">
      <c r="B75" s="350"/>
      <c r="C75" s="135"/>
      <c r="D75" s="706" t="s">
        <v>370</v>
      </c>
      <c r="E75" s="706"/>
      <c r="F75" s="706"/>
      <c r="G75" s="707"/>
      <c r="H75" s="708"/>
      <c r="I75" s="708"/>
      <c r="J75" s="708"/>
      <c r="K75" s="708"/>
      <c r="L75" s="708"/>
      <c r="M75" s="708"/>
      <c r="N75" s="708"/>
      <c r="O75" s="708"/>
      <c r="P75" s="708"/>
      <c r="Q75" s="708"/>
      <c r="R75" s="708"/>
      <c r="S75" s="708"/>
      <c r="T75" s="709"/>
      <c r="U75" s="352"/>
    </row>
    <row r="76" spans="2:24" ht="42" customHeight="1">
      <c r="B76" s="350"/>
      <c r="C76" s="135"/>
      <c r="D76" s="735" t="s">
        <v>377</v>
      </c>
      <c r="E76" s="736"/>
      <c r="F76" s="736"/>
      <c r="G76" s="736"/>
      <c r="H76" s="737"/>
      <c r="I76" s="707"/>
      <c r="J76" s="708"/>
      <c r="K76" s="708"/>
      <c r="L76" s="708"/>
      <c r="M76" s="708"/>
      <c r="N76" s="708"/>
      <c r="O76" s="708"/>
      <c r="P76" s="708"/>
      <c r="Q76" s="708"/>
      <c r="R76" s="708"/>
      <c r="S76" s="708"/>
      <c r="T76" s="709"/>
      <c r="U76" s="352"/>
    </row>
    <row r="77" spans="2:24" ht="52.2" customHeight="1">
      <c r="B77" s="350"/>
      <c r="C77" s="135"/>
      <c r="D77" s="710" t="s">
        <v>406</v>
      </c>
      <c r="E77" s="711"/>
      <c r="F77" s="711"/>
      <c r="G77" s="711"/>
      <c r="H77" s="711"/>
      <c r="I77" s="711"/>
      <c r="J77" s="711"/>
      <c r="K77" s="711"/>
      <c r="L77" s="711"/>
      <c r="M77" s="711"/>
      <c r="N77" s="711"/>
      <c r="O77" s="711"/>
      <c r="P77" s="711"/>
      <c r="Q77" s="711"/>
      <c r="R77" s="711"/>
      <c r="S77" s="711"/>
      <c r="T77" s="712"/>
      <c r="U77" s="352"/>
    </row>
    <row r="78" spans="2:24" ht="156" customHeight="1">
      <c r="B78" s="350"/>
      <c r="C78" s="135"/>
      <c r="D78" s="713"/>
      <c r="E78" s="714"/>
      <c r="F78" s="714"/>
      <c r="G78" s="714"/>
      <c r="H78" s="714"/>
      <c r="I78" s="714"/>
      <c r="J78" s="714"/>
      <c r="K78" s="714"/>
      <c r="L78" s="714"/>
      <c r="M78" s="714"/>
      <c r="N78" s="714"/>
      <c r="O78" s="714"/>
      <c r="P78" s="714"/>
      <c r="Q78" s="714"/>
      <c r="R78" s="714"/>
      <c r="S78" s="714"/>
      <c r="T78" s="715"/>
      <c r="U78" s="352"/>
    </row>
    <row r="79" spans="2:24" ht="6" customHeight="1">
      <c r="B79" s="363"/>
      <c r="C79" s="191"/>
      <c r="D79" s="191"/>
      <c r="E79" s="180"/>
      <c r="F79" s="180"/>
      <c r="G79" s="180"/>
      <c r="H79" s="365"/>
      <c r="I79" s="365"/>
      <c r="J79" s="365"/>
      <c r="K79" s="365"/>
      <c r="L79" s="365"/>
      <c r="M79" s="366"/>
      <c r="N79" s="365"/>
      <c r="O79" s="365"/>
      <c r="P79" s="365"/>
      <c r="Q79" s="365"/>
      <c r="R79" s="365"/>
      <c r="S79" s="365"/>
      <c r="T79" s="365"/>
      <c r="U79" s="367"/>
    </row>
    <row r="80" spans="2:24" s="343" customFormat="1" ht="27" customHeight="1">
      <c r="B80" s="359"/>
      <c r="C80" s="360" t="s">
        <v>378</v>
      </c>
      <c r="D80" s="140"/>
      <c r="F80" s="140"/>
      <c r="G80" s="140"/>
      <c r="M80" s="361"/>
      <c r="U80" s="362"/>
    </row>
    <row r="81" spans="2:34" ht="18.75" customHeight="1">
      <c r="B81" s="350"/>
      <c r="C81" s="370"/>
      <c r="D81" s="1" t="s">
        <v>210</v>
      </c>
      <c r="F81" s="135"/>
      <c r="G81" s="1"/>
      <c r="H81" s="361"/>
      <c r="J81" s="135"/>
      <c r="L81" s="361"/>
      <c r="N81" s="135"/>
      <c r="O81" s="1"/>
      <c r="P81" s="361"/>
      <c r="R81" s="135"/>
      <c r="T81" s="361"/>
      <c r="U81" s="352"/>
    </row>
    <row r="82" spans="2:34" ht="28.8" customHeight="1">
      <c r="B82" s="350"/>
      <c r="C82" s="135"/>
      <c r="D82" s="727" t="s">
        <v>370</v>
      </c>
      <c r="E82" s="728"/>
      <c r="F82" s="729"/>
      <c r="G82" s="707"/>
      <c r="H82" s="708"/>
      <c r="I82" s="708"/>
      <c r="J82" s="708"/>
      <c r="K82" s="708"/>
      <c r="L82" s="708"/>
      <c r="M82" s="708"/>
      <c r="N82" s="708"/>
      <c r="O82" s="708"/>
      <c r="P82" s="708"/>
      <c r="Q82" s="708"/>
      <c r="R82" s="708"/>
      <c r="S82" s="708"/>
      <c r="T82" s="709"/>
      <c r="U82" s="352"/>
    </row>
    <row r="83" spans="2:34" ht="32.4" customHeight="1">
      <c r="B83" s="350"/>
      <c r="C83" s="135"/>
      <c r="D83" s="710" t="s">
        <v>407</v>
      </c>
      <c r="E83" s="711"/>
      <c r="F83" s="711"/>
      <c r="G83" s="711"/>
      <c r="H83" s="711"/>
      <c r="I83" s="711"/>
      <c r="J83" s="711"/>
      <c r="K83" s="711"/>
      <c r="L83" s="711"/>
      <c r="M83" s="711"/>
      <c r="N83" s="711"/>
      <c r="O83" s="711"/>
      <c r="P83" s="711"/>
      <c r="Q83" s="711"/>
      <c r="R83" s="711"/>
      <c r="S83" s="711"/>
      <c r="T83" s="712"/>
      <c r="U83" s="352"/>
    </row>
    <row r="84" spans="2:34" ht="148.19999999999999" customHeight="1">
      <c r="B84" s="350"/>
      <c r="C84" s="135"/>
      <c r="D84" s="713"/>
      <c r="E84" s="714"/>
      <c r="F84" s="714"/>
      <c r="G84" s="714"/>
      <c r="H84" s="714"/>
      <c r="I84" s="714"/>
      <c r="J84" s="714"/>
      <c r="K84" s="714"/>
      <c r="L84" s="714"/>
      <c r="M84" s="714"/>
      <c r="N84" s="714"/>
      <c r="O84" s="714"/>
      <c r="P84" s="714"/>
      <c r="Q84" s="714"/>
      <c r="R84" s="714"/>
      <c r="S84" s="714"/>
      <c r="T84" s="715"/>
      <c r="U84" s="352"/>
    </row>
    <row r="85" spans="2:34" s="343" customFormat="1" ht="6" customHeight="1">
      <c r="B85" s="359"/>
      <c r="C85" s="364"/>
      <c r="D85" s="159"/>
      <c r="E85" s="289"/>
      <c r="F85" s="159"/>
      <c r="G85" s="159"/>
      <c r="H85" s="289"/>
      <c r="I85" s="289"/>
      <c r="J85" s="289"/>
      <c r="K85" s="289"/>
      <c r="L85" s="289"/>
      <c r="M85" s="390"/>
      <c r="N85" s="289"/>
      <c r="O85" s="289"/>
      <c r="P85" s="289"/>
      <c r="Q85" s="289"/>
      <c r="R85" s="289"/>
      <c r="S85" s="289"/>
      <c r="T85" s="289"/>
      <c r="U85" s="391"/>
    </row>
    <row r="86" spans="2:34" ht="24" customHeight="1">
      <c r="B86" s="350"/>
      <c r="C86" s="360" t="s">
        <v>379</v>
      </c>
      <c r="D86" s="140"/>
      <c r="E86" s="343"/>
      <c r="F86" s="140"/>
      <c r="G86" s="140"/>
      <c r="H86" s="343"/>
      <c r="I86" s="343"/>
      <c r="J86" s="343"/>
      <c r="K86" s="343"/>
      <c r="L86" s="343"/>
      <c r="M86" s="361"/>
      <c r="N86" s="343"/>
      <c r="O86" s="343"/>
      <c r="P86" s="5"/>
      <c r="Q86" s="5"/>
      <c r="R86" s="1"/>
      <c r="S86" s="1"/>
      <c r="T86" s="1"/>
      <c r="V86" s="350"/>
      <c r="Z86" s="336"/>
      <c r="AH86" s="352"/>
    </row>
    <row r="87" spans="2:34" ht="18.75" customHeight="1">
      <c r="B87" s="350"/>
      <c r="C87" s="370"/>
      <c r="D87" s="1" t="s">
        <v>210</v>
      </c>
      <c r="F87" s="135"/>
      <c r="G87" s="1"/>
      <c r="H87" s="361"/>
      <c r="J87" s="135"/>
      <c r="L87" s="361"/>
      <c r="N87" s="135"/>
      <c r="O87" s="1"/>
      <c r="P87" s="361"/>
      <c r="R87" s="135"/>
      <c r="T87" s="361"/>
      <c r="U87" s="352"/>
    </row>
    <row r="88" spans="2:34" ht="28.8" customHeight="1">
      <c r="B88" s="350"/>
      <c r="C88" s="135"/>
      <c r="D88" s="706" t="s">
        <v>370</v>
      </c>
      <c r="E88" s="706"/>
      <c r="F88" s="706"/>
      <c r="G88" s="707"/>
      <c r="H88" s="708"/>
      <c r="I88" s="708"/>
      <c r="J88" s="708"/>
      <c r="K88" s="708"/>
      <c r="L88" s="708"/>
      <c r="M88" s="708"/>
      <c r="N88" s="708"/>
      <c r="O88" s="708"/>
      <c r="P88" s="708"/>
      <c r="Q88" s="708"/>
      <c r="R88" s="708"/>
      <c r="S88" s="708"/>
      <c r="T88" s="709"/>
      <c r="U88" s="352"/>
    </row>
    <row r="89" spans="2:34" ht="28.8" customHeight="1">
      <c r="B89" s="350"/>
      <c r="C89" s="135"/>
      <c r="D89" s="730" t="s">
        <v>372</v>
      </c>
      <c r="E89" s="731"/>
      <c r="F89" s="731"/>
      <c r="G89" s="731"/>
      <c r="H89" s="731"/>
      <c r="I89" s="732"/>
      <c r="J89" s="733"/>
      <c r="K89" s="733"/>
      <c r="L89" s="733"/>
      <c r="M89" s="733"/>
      <c r="N89" s="733"/>
      <c r="O89" s="733"/>
      <c r="P89" s="733"/>
      <c r="Q89" s="733"/>
      <c r="R89" s="733"/>
      <c r="S89" s="733"/>
      <c r="T89" s="734"/>
      <c r="U89" s="352"/>
    </row>
    <row r="90" spans="2:34" ht="88.2" customHeight="1">
      <c r="B90" s="350"/>
      <c r="C90" s="135"/>
      <c r="D90" s="735" t="s">
        <v>448</v>
      </c>
      <c r="E90" s="736"/>
      <c r="F90" s="736"/>
      <c r="G90" s="736"/>
      <c r="H90" s="737"/>
      <c r="I90" s="707"/>
      <c r="J90" s="708"/>
      <c r="K90" s="708"/>
      <c r="L90" s="708"/>
      <c r="M90" s="708"/>
      <c r="N90" s="708"/>
      <c r="O90" s="708"/>
      <c r="P90" s="708"/>
      <c r="Q90" s="708"/>
      <c r="R90" s="708"/>
      <c r="S90" s="708"/>
      <c r="T90" s="709"/>
      <c r="U90" s="352"/>
    </row>
    <row r="91" spans="2:34" ht="68.400000000000006" customHeight="1">
      <c r="B91" s="350"/>
      <c r="C91" s="135"/>
      <c r="D91" s="710" t="s">
        <v>410</v>
      </c>
      <c r="E91" s="711"/>
      <c r="F91" s="711"/>
      <c r="G91" s="711"/>
      <c r="H91" s="711"/>
      <c r="I91" s="711"/>
      <c r="J91" s="711"/>
      <c r="K91" s="711"/>
      <c r="L91" s="711"/>
      <c r="M91" s="711"/>
      <c r="N91" s="711"/>
      <c r="O91" s="711"/>
      <c r="P91" s="711"/>
      <c r="Q91" s="711"/>
      <c r="R91" s="711"/>
      <c r="S91" s="711"/>
      <c r="T91" s="712"/>
      <c r="U91" s="352"/>
    </row>
    <row r="92" spans="2:34" ht="156" customHeight="1">
      <c r="B92" s="350"/>
      <c r="C92" s="135"/>
      <c r="D92" s="713"/>
      <c r="E92" s="714"/>
      <c r="F92" s="714"/>
      <c r="G92" s="714"/>
      <c r="H92" s="714"/>
      <c r="I92" s="714"/>
      <c r="J92" s="714"/>
      <c r="K92" s="714"/>
      <c r="L92" s="714"/>
      <c r="M92" s="714"/>
      <c r="N92" s="714"/>
      <c r="O92" s="714"/>
      <c r="P92" s="714"/>
      <c r="Q92" s="714"/>
      <c r="R92" s="714"/>
      <c r="S92" s="714"/>
      <c r="T92" s="715"/>
      <c r="U92" s="352"/>
    </row>
    <row r="93" spans="2:34" ht="8.4" customHeight="1">
      <c r="B93" s="363"/>
      <c r="C93" s="366"/>
      <c r="D93" s="366"/>
      <c r="E93" s="365"/>
      <c r="F93" s="365"/>
      <c r="G93" s="365"/>
      <c r="H93" s="365"/>
      <c r="I93" s="365"/>
      <c r="J93" s="365"/>
      <c r="K93" s="365"/>
      <c r="L93" s="365"/>
      <c r="M93" s="366"/>
      <c r="N93" s="365"/>
      <c r="O93" s="365"/>
      <c r="P93" s="365"/>
      <c r="Q93" s="365"/>
      <c r="R93" s="365"/>
      <c r="S93" s="365"/>
      <c r="T93" s="365"/>
      <c r="U93" s="367"/>
    </row>
  </sheetData>
  <sheetProtection algorithmName="SHA-512" hashValue="5zgxLBPH3D7SyYrIjyPPn7ncZwT3WOo1ZPq55GJzK5fvr36gMQ49XAKLfyYunWupDEKRw2QA5gQmRB9umy6/UQ==" saltValue="s6Xw9pn10iAqZHFJbZMC5Q==" spinCount="100000" sheet="1" objects="1" scenarios="1"/>
  <mergeCells count="122">
    <mergeCell ref="X37:AB41"/>
    <mergeCell ref="D12:F12"/>
    <mergeCell ref="G12:T12"/>
    <mergeCell ref="D13:T13"/>
    <mergeCell ref="D90:H90"/>
    <mergeCell ref="I90:T90"/>
    <mergeCell ref="D91:T91"/>
    <mergeCell ref="D92:T92"/>
    <mergeCell ref="D25:F25"/>
    <mergeCell ref="G25:T25"/>
    <mergeCell ref="D28:T28"/>
    <mergeCell ref="D29:T29"/>
    <mergeCell ref="D26:I26"/>
    <mergeCell ref="J26:T26"/>
    <mergeCell ref="D27:F27"/>
    <mergeCell ref="G27:T27"/>
    <mergeCell ref="D83:T83"/>
    <mergeCell ref="D84:T84"/>
    <mergeCell ref="D88:F88"/>
    <mergeCell ref="G88:T88"/>
    <mergeCell ref="D89:H89"/>
    <mergeCell ref="I89:T89"/>
    <mergeCell ref="D77:T77"/>
    <mergeCell ref="D78:T78"/>
    <mergeCell ref="D82:F82"/>
    <mergeCell ref="G82:T82"/>
    <mergeCell ref="D75:F75"/>
    <mergeCell ref="G75:T75"/>
    <mergeCell ref="D76:H76"/>
    <mergeCell ref="I76:T76"/>
    <mergeCell ref="D69:T69"/>
    <mergeCell ref="D70:T70"/>
    <mergeCell ref="D67:F67"/>
    <mergeCell ref="G67:T67"/>
    <mergeCell ref="D68:F68"/>
    <mergeCell ref="G68:T68"/>
    <mergeCell ref="D61:F61"/>
    <mergeCell ref="G61:T61"/>
    <mergeCell ref="D62:T62"/>
    <mergeCell ref="D63:T63"/>
    <mergeCell ref="D51:F51"/>
    <mergeCell ref="G51:T51"/>
    <mergeCell ref="D54:T54"/>
    <mergeCell ref="D55:T55"/>
    <mergeCell ref="D52:H52"/>
    <mergeCell ref="I52:T52"/>
    <mergeCell ref="D53:H53"/>
    <mergeCell ref="I53:T53"/>
    <mergeCell ref="D18:F18"/>
    <mergeCell ref="G18:T18"/>
    <mergeCell ref="D19:T19"/>
    <mergeCell ref="D20:T20"/>
    <mergeCell ref="D23:T23"/>
    <mergeCell ref="D14:T14"/>
    <mergeCell ref="D47:F47"/>
    <mergeCell ref="G47:I47"/>
    <mergeCell ref="L47:O47"/>
    <mergeCell ref="P47:R47"/>
    <mergeCell ref="D31:J31"/>
    <mergeCell ref="L31:S31"/>
    <mergeCell ref="D32:F32"/>
    <mergeCell ref="G32:I32"/>
    <mergeCell ref="L32:O32"/>
    <mergeCell ref="P32:R32"/>
    <mergeCell ref="D45:F45"/>
    <mergeCell ref="G45:I45"/>
    <mergeCell ref="L45:O45"/>
    <mergeCell ref="P45:R45"/>
    <mergeCell ref="D46:F46"/>
    <mergeCell ref="G46:I46"/>
    <mergeCell ref="L46:O46"/>
    <mergeCell ref="P46:R46"/>
    <mergeCell ref="D43:F43"/>
    <mergeCell ref="G43:I43"/>
    <mergeCell ref="L43:O43"/>
    <mergeCell ref="P43:R43"/>
    <mergeCell ref="D44:F44"/>
    <mergeCell ref="G44:I44"/>
    <mergeCell ref="L44:O44"/>
    <mergeCell ref="P44:R44"/>
    <mergeCell ref="D41:F41"/>
    <mergeCell ref="G41:I41"/>
    <mergeCell ref="L41:O41"/>
    <mergeCell ref="P41:R41"/>
    <mergeCell ref="D42:F42"/>
    <mergeCell ref="G42:I42"/>
    <mergeCell ref="L42:O42"/>
    <mergeCell ref="P42:R42"/>
    <mergeCell ref="D38:F38"/>
    <mergeCell ref="G38:I38"/>
    <mergeCell ref="L38:O38"/>
    <mergeCell ref="P38:R38"/>
    <mergeCell ref="D40:J40"/>
    <mergeCell ref="L40:S40"/>
    <mergeCell ref="D37:F37"/>
    <mergeCell ref="G37:I37"/>
    <mergeCell ref="L37:O37"/>
    <mergeCell ref="P37:R37"/>
    <mergeCell ref="Q1:V1"/>
    <mergeCell ref="A1:D1"/>
    <mergeCell ref="I4:M4"/>
    <mergeCell ref="I5:M5"/>
    <mergeCell ref="N5:T5"/>
    <mergeCell ref="N4:T4"/>
    <mergeCell ref="I6:M6"/>
    <mergeCell ref="N6:T6"/>
    <mergeCell ref="D36:F36"/>
    <mergeCell ref="G36:I36"/>
    <mergeCell ref="D33:F33"/>
    <mergeCell ref="G33:I33"/>
    <mergeCell ref="L33:O33"/>
    <mergeCell ref="P33:R33"/>
    <mergeCell ref="L36:O36"/>
    <mergeCell ref="P36:R36"/>
    <mergeCell ref="D34:F34"/>
    <mergeCell ref="G34:I34"/>
    <mergeCell ref="L34:O34"/>
    <mergeCell ref="P34:R34"/>
    <mergeCell ref="D35:F35"/>
    <mergeCell ref="G35:I35"/>
    <mergeCell ref="L35:O35"/>
    <mergeCell ref="P35:R35"/>
  </mergeCells>
  <phoneticPr fontId="2"/>
  <dataValidations count="2">
    <dataValidation type="list" allowBlank="1" showInputMessage="1" showErrorMessage="1" sqref="C71:D71" xr:uid="{40CFD35C-35FC-4A72-BC90-C89E841B4BDF}">
      <formula1>"〇"</formula1>
    </dataValidation>
    <dataValidation type="list" allowBlank="1" showInputMessage="1" showErrorMessage="1" sqref="I52:T52 I89:T89" xr:uid="{5C3D38A5-3D2A-45D2-B7D1-15F040FA52C3}">
      <formula1>"①周辺事業所の休廃止,②周辺事業所の受入停止,③急な退職,④周辺事業所の休廃止・周辺事業所の受入停止,⑤周辺事業所の休廃止・急な退職,⑥周辺事業所の受入停止・急な退職,⑦周辺事業所の休廃止・周辺事業所の受入停止・急な退職"</formula1>
    </dataValidation>
  </dataValidations>
  <pageMargins left="0.7" right="0.7" top="0.75" bottom="0.75" header="0.3" footer="0.3"/>
  <pageSetup paperSize="9" scale="93" fitToHeight="0" orientation="portrait" r:id="rId1"/>
  <rowBreaks count="4" manualBreakCount="4">
    <brk id="21" max="21" man="1"/>
    <brk id="48" max="21" man="1"/>
    <brk id="64" max="21" man="1"/>
    <brk id="79" max="2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AE0F-5749-4B97-B057-418D2C9EF257}">
  <sheetPr codeName="Sheet4"/>
  <dimension ref="A1:H19"/>
  <sheetViews>
    <sheetView view="pageBreakPreview" zoomScale="98" zoomScaleNormal="100" zoomScaleSheetLayoutView="98" workbookViewId="0">
      <selection activeCell="C10" sqref="C10"/>
    </sheetView>
  </sheetViews>
  <sheetFormatPr defaultColWidth="9" defaultRowHeight="18"/>
  <cols>
    <col min="1" max="1" width="7.3984375" style="9" customWidth="1"/>
    <col min="2" max="2" width="4.59765625" style="9" customWidth="1"/>
    <col min="3" max="3" width="71" style="9" customWidth="1"/>
    <col min="4" max="4" width="44.69921875" style="9" customWidth="1"/>
    <col min="5" max="16384" width="9" style="9"/>
  </cols>
  <sheetData>
    <row r="1" spans="1:4">
      <c r="A1" s="9" t="s">
        <v>16</v>
      </c>
    </row>
    <row r="3" spans="1:4" ht="41.25" customHeight="1">
      <c r="B3" s="786" t="s">
        <v>27</v>
      </c>
      <c r="C3" s="786"/>
      <c r="D3" s="786"/>
    </row>
    <row r="4" spans="1:4" ht="88.5" customHeight="1">
      <c r="B4" s="786" t="s">
        <v>123</v>
      </c>
      <c r="C4" s="786"/>
      <c r="D4" s="786"/>
    </row>
    <row r="5" spans="1:4">
      <c r="D5" s="133"/>
    </row>
    <row r="6" spans="1:4" ht="36" customHeight="1" thickBot="1">
      <c r="B6" s="787" t="s">
        <v>28</v>
      </c>
      <c r="C6" s="788"/>
      <c r="D6" s="123" t="s">
        <v>165</v>
      </c>
    </row>
    <row r="7" spans="1:4" ht="36.6" thickTop="1">
      <c r="B7" s="155" t="s">
        <v>29</v>
      </c>
      <c r="C7" s="122" t="s">
        <v>30</v>
      </c>
      <c r="D7" s="144" t="s">
        <v>161</v>
      </c>
    </row>
    <row r="8" spans="1:4" ht="54">
      <c r="B8" s="155" t="s">
        <v>31</v>
      </c>
      <c r="C8" s="15" t="s">
        <v>32</v>
      </c>
      <c r="D8" s="145" t="s">
        <v>160</v>
      </c>
    </row>
    <row r="9" spans="1:4" ht="36">
      <c r="B9" s="155" t="s">
        <v>33</v>
      </c>
      <c r="C9" s="15" t="s">
        <v>34</v>
      </c>
      <c r="D9" s="145" t="s">
        <v>162</v>
      </c>
    </row>
    <row r="10" spans="1:4" ht="54">
      <c r="B10" s="155" t="s">
        <v>35</v>
      </c>
      <c r="C10" s="15" t="s">
        <v>36</v>
      </c>
      <c r="D10" s="145" t="s">
        <v>163</v>
      </c>
    </row>
    <row r="11" spans="1:4" ht="54">
      <c r="B11" s="155" t="s">
        <v>37</v>
      </c>
      <c r="C11" s="15" t="s">
        <v>38</v>
      </c>
      <c r="D11" s="145" t="s">
        <v>164</v>
      </c>
    </row>
    <row r="12" spans="1:4" ht="10.5" customHeight="1">
      <c r="C12" s="121"/>
      <c r="D12" s="16"/>
    </row>
    <row r="13" spans="1:4" ht="72">
      <c r="B13" s="789" t="s">
        <v>39</v>
      </c>
      <c r="C13" s="789"/>
      <c r="D13" s="146" t="s">
        <v>166</v>
      </c>
    </row>
    <row r="14" spans="1:4" ht="54" customHeight="1">
      <c r="B14" s="785" t="s">
        <v>124</v>
      </c>
      <c r="C14" s="785"/>
      <c r="D14" s="146" t="s">
        <v>167</v>
      </c>
    </row>
    <row r="15" spans="1:4" ht="38.25" customHeight="1">
      <c r="B15" s="785" t="s">
        <v>125</v>
      </c>
      <c r="C15" s="785"/>
      <c r="D15" s="134"/>
    </row>
    <row r="16" spans="1:4" ht="54">
      <c r="B16" s="785" t="s">
        <v>126</v>
      </c>
      <c r="C16" s="785"/>
      <c r="D16" s="147" t="s">
        <v>168</v>
      </c>
    </row>
    <row r="17" spans="2:8" ht="38.25" customHeight="1">
      <c r="B17" s="785" t="s">
        <v>127</v>
      </c>
      <c r="C17" s="785"/>
      <c r="D17" s="134"/>
    </row>
    <row r="18" spans="2:8" ht="38.25" customHeight="1">
      <c r="B18" s="785" t="s">
        <v>40</v>
      </c>
      <c r="C18" s="785"/>
      <c r="D18" s="134"/>
    </row>
    <row r="19" spans="2:8" ht="90">
      <c r="B19" s="785" t="s">
        <v>41</v>
      </c>
      <c r="C19" s="785"/>
      <c r="D19" s="148" t="s">
        <v>169</v>
      </c>
      <c r="H19" s="125"/>
    </row>
  </sheetData>
  <mergeCells count="10">
    <mergeCell ref="B4:D4"/>
    <mergeCell ref="B6:C6"/>
    <mergeCell ref="B13:C13"/>
    <mergeCell ref="B14:C14"/>
    <mergeCell ref="B3:D3"/>
    <mergeCell ref="B15:C15"/>
    <mergeCell ref="B16:C16"/>
    <mergeCell ref="B17:C17"/>
    <mergeCell ref="B18:C18"/>
    <mergeCell ref="B19:C19"/>
  </mergeCells>
  <phoneticPr fontId="2"/>
  <pageMargins left="0.7" right="0.7" top="0.75" bottom="0.75" header="0.3" footer="0.3"/>
  <pageSetup paperSize="9" scale="63"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9CD-C0F3-4944-8CCB-9C6328232EE4}">
  <sheetPr codeName="Sheet5"/>
  <dimension ref="A1:E34"/>
  <sheetViews>
    <sheetView view="pageBreakPreview" zoomScaleNormal="100" zoomScaleSheetLayoutView="100" workbookViewId="0">
      <selection activeCell="F31" sqref="F31"/>
    </sheetView>
  </sheetViews>
  <sheetFormatPr defaultColWidth="6.19921875" defaultRowHeight="16.2"/>
  <cols>
    <col min="1" max="1" width="7.19921875" style="19" customWidth="1"/>
    <col min="2" max="2" width="16.59765625" style="19" customWidth="1"/>
    <col min="3" max="3" width="17.8984375" style="19" customWidth="1"/>
    <col min="4" max="4" width="37.19921875" style="19" customWidth="1"/>
    <col min="5" max="5" width="7.5" style="19" customWidth="1"/>
    <col min="6" max="7" width="6.19921875" style="19"/>
    <col min="8" max="8" width="49.69921875" style="19" customWidth="1"/>
    <col min="9" max="16384" width="6.19921875" style="19"/>
  </cols>
  <sheetData>
    <row r="1" spans="1:5" ht="21.75" customHeight="1">
      <c r="A1" s="17" t="s">
        <v>115</v>
      </c>
    </row>
    <row r="2" spans="1:5" s="20" customFormat="1" ht="21" customHeight="1">
      <c r="A2" s="793" t="s">
        <v>17</v>
      </c>
      <c r="B2" s="793"/>
      <c r="C2" s="793"/>
      <c r="D2" s="793"/>
    </row>
    <row r="3" spans="1:5" ht="5.25" customHeight="1">
      <c r="A3" s="18"/>
      <c r="B3" s="21"/>
    </row>
    <row r="4" spans="1:5" ht="22.5" customHeight="1">
      <c r="A4" s="124"/>
      <c r="B4" s="22"/>
      <c r="C4" s="149" t="s">
        <v>173</v>
      </c>
      <c r="D4" s="801" t="e">
        <f>IF('申請書（不要）'!#REF!="","",'申請書（不要）'!#REF!)</f>
        <v>#REF!</v>
      </c>
      <c r="E4" s="801"/>
    </row>
    <row r="5" spans="1:5" ht="5.25" customHeight="1">
      <c r="A5" s="23"/>
      <c r="B5" s="23"/>
      <c r="C5" s="26"/>
      <c r="D5" s="25"/>
    </row>
    <row r="6" spans="1:5" ht="21.75" customHeight="1">
      <c r="A6" s="795" t="s">
        <v>19</v>
      </c>
      <c r="B6" s="795"/>
      <c r="C6" s="795"/>
      <c r="D6" s="24"/>
    </row>
    <row r="7" spans="1:5" ht="21.75" customHeight="1">
      <c r="A7" s="794" t="s">
        <v>159</v>
      </c>
      <c r="B7" s="794"/>
      <c r="C7" s="794"/>
      <c r="D7" s="23"/>
    </row>
    <row r="8" spans="1:5" s="23" customFormat="1" ht="8.25" customHeight="1">
      <c r="A8" s="27"/>
      <c r="B8" s="27"/>
    </row>
    <row r="9" spans="1:5" s="21" customFormat="1" ht="19.5" customHeight="1">
      <c r="A9" s="799" t="s">
        <v>149</v>
      </c>
      <c r="B9" s="800"/>
      <c r="C9" s="800"/>
      <c r="D9" s="800"/>
      <c r="E9" s="800"/>
    </row>
    <row r="10" spans="1:5" ht="354.75" customHeight="1">
      <c r="A10" s="796" t="s">
        <v>171</v>
      </c>
      <c r="B10" s="797"/>
      <c r="C10" s="797"/>
      <c r="D10" s="797"/>
      <c r="E10" s="798"/>
    </row>
    <row r="11" spans="1:5" ht="9" customHeight="1">
      <c r="B11" s="28"/>
      <c r="C11" s="28"/>
      <c r="D11" s="28"/>
    </row>
    <row r="12" spans="1:5" ht="27" customHeight="1">
      <c r="A12" s="19" t="s">
        <v>11</v>
      </c>
      <c r="B12" s="28"/>
      <c r="C12" s="28"/>
      <c r="D12" s="28"/>
    </row>
    <row r="13" spans="1:5" ht="37.5" customHeight="1">
      <c r="A13" s="660" t="s">
        <v>12</v>
      </c>
      <c r="B13" s="660"/>
      <c r="C13" s="130" t="s">
        <v>13</v>
      </c>
      <c r="D13" s="660" t="s">
        <v>14</v>
      </c>
      <c r="E13" s="660"/>
    </row>
    <row r="14" spans="1:5" ht="37.5" customHeight="1">
      <c r="A14" s="660" t="s">
        <v>116</v>
      </c>
      <c r="B14" s="660"/>
      <c r="C14" s="4"/>
      <c r="D14" s="791"/>
      <c r="E14" s="791"/>
    </row>
    <row r="15" spans="1:5" ht="37.5" customHeight="1">
      <c r="A15" s="660" t="s">
        <v>134</v>
      </c>
      <c r="B15" s="660"/>
      <c r="C15" s="4"/>
      <c r="D15" s="791"/>
      <c r="E15" s="791"/>
    </row>
    <row r="16" spans="1:5" ht="37.5" customHeight="1">
      <c r="A16" s="660" t="s">
        <v>135</v>
      </c>
      <c r="B16" s="660"/>
      <c r="C16" s="4"/>
      <c r="D16" s="791"/>
      <c r="E16" s="791"/>
    </row>
    <row r="17" spans="1:5" ht="37.5" customHeight="1">
      <c r="A17" s="660" t="s">
        <v>136</v>
      </c>
      <c r="B17" s="660"/>
      <c r="C17" s="4"/>
      <c r="D17" s="791"/>
      <c r="E17" s="791"/>
    </row>
    <row r="18" spans="1:5" ht="37.5" customHeight="1">
      <c r="A18" s="660" t="s">
        <v>117</v>
      </c>
      <c r="B18" s="660"/>
      <c r="C18" s="4"/>
      <c r="D18" s="791"/>
      <c r="E18" s="791"/>
    </row>
    <row r="19" spans="1:5" ht="37.5" customHeight="1">
      <c r="A19" s="660" t="s">
        <v>118</v>
      </c>
      <c r="B19" s="660"/>
      <c r="C19" s="4"/>
      <c r="D19" s="791"/>
      <c r="E19" s="791"/>
    </row>
    <row r="20" spans="1:5" ht="37.5" customHeight="1">
      <c r="A20" s="660" t="s">
        <v>119</v>
      </c>
      <c r="B20" s="660"/>
      <c r="C20" s="4"/>
      <c r="D20" s="791"/>
      <c r="E20" s="791"/>
    </row>
    <row r="21" spans="1:5" ht="37.5" customHeight="1">
      <c r="A21" s="659" t="s">
        <v>141</v>
      </c>
      <c r="B21" s="659"/>
      <c r="C21" s="4"/>
      <c r="D21" s="791"/>
      <c r="E21" s="791"/>
    </row>
    <row r="22" spans="1:5" ht="37.5" customHeight="1">
      <c r="A22" s="792" t="s">
        <v>15</v>
      </c>
      <c r="B22" s="792"/>
      <c r="C22" s="136">
        <f>SUM(C14:C21)</f>
        <v>0</v>
      </c>
      <c r="D22" s="790" t="s">
        <v>138</v>
      </c>
      <c r="E22" s="790"/>
    </row>
    <row r="23" spans="1:5" ht="9" customHeight="1">
      <c r="B23" s="28"/>
      <c r="C23" s="28"/>
      <c r="D23" s="28"/>
    </row>
    <row r="24" spans="1:5" ht="27" customHeight="1">
      <c r="A24" s="143" t="s">
        <v>148</v>
      </c>
      <c r="B24" s="28"/>
      <c r="C24" s="28"/>
      <c r="D24" s="28"/>
    </row>
    <row r="25" spans="1:5" s="32" customFormat="1" ht="21.75" customHeight="1">
      <c r="A25" s="30" t="s">
        <v>20</v>
      </c>
      <c r="B25" s="31"/>
      <c r="C25" s="31"/>
      <c r="D25" s="31"/>
    </row>
    <row r="26" spans="1:5" ht="28.5" customHeight="1">
      <c r="B26" s="29"/>
      <c r="C26" s="29"/>
      <c r="D26" s="29"/>
    </row>
    <row r="27" spans="1:5" ht="119.25" customHeight="1">
      <c r="A27" s="33"/>
      <c r="C27" s="131" t="s">
        <v>151</v>
      </c>
      <c r="D27" s="132" t="s">
        <v>142</v>
      </c>
    </row>
    <row r="28" spans="1:5" ht="145.80000000000001">
      <c r="C28" s="131" t="s">
        <v>152</v>
      </c>
      <c r="D28" s="132" t="s">
        <v>146</v>
      </c>
    </row>
    <row r="29" spans="1:5" ht="243">
      <c r="C29" s="131" t="s">
        <v>153</v>
      </c>
      <c r="D29" s="132" t="s">
        <v>150</v>
      </c>
    </row>
    <row r="30" spans="1:5" ht="210.6">
      <c r="C30" s="131" t="s">
        <v>154</v>
      </c>
      <c r="D30" s="132" t="s">
        <v>129</v>
      </c>
    </row>
    <row r="31" spans="1:5" ht="226.8">
      <c r="C31" s="131" t="s">
        <v>155</v>
      </c>
      <c r="D31" s="132" t="s">
        <v>144</v>
      </c>
    </row>
    <row r="32" spans="1:5" ht="291.60000000000002">
      <c r="C32" s="131" t="s">
        <v>156</v>
      </c>
      <c r="D32" s="132" t="s">
        <v>132</v>
      </c>
    </row>
    <row r="33" spans="3:4" ht="97.2">
      <c r="C33" s="131" t="s">
        <v>157</v>
      </c>
      <c r="D33" s="132" t="s">
        <v>130</v>
      </c>
    </row>
    <row r="34" spans="3:4" ht="81">
      <c r="C34" s="131" t="s">
        <v>158</v>
      </c>
      <c r="D34" s="132" t="s">
        <v>131</v>
      </c>
    </row>
  </sheetData>
  <mergeCells count="26">
    <mergeCell ref="A2:D2"/>
    <mergeCell ref="A7:C7"/>
    <mergeCell ref="A6:C6"/>
    <mergeCell ref="A10:E10"/>
    <mergeCell ref="A9:E9"/>
    <mergeCell ref="D4:E4"/>
    <mergeCell ref="A13:B13"/>
    <mergeCell ref="A14:B14"/>
    <mergeCell ref="A15:B15"/>
    <mergeCell ref="A16:B16"/>
    <mergeCell ref="A17:B17"/>
    <mergeCell ref="A18:B18"/>
    <mergeCell ref="A19:B19"/>
    <mergeCell ref="A22:B22"/>
    <mergeCell ref="A21:B21"/>
    <mergeCell ref="A20:B20"/>
    <mergeCell ref="D13:E13"/>
    <mergeCell ref="D22:E22"/>
    <mergeCell ref="D21:E21"/>
    <mergeCell ref="D20:E20"/>
    <mergeCell ref="D19:E19"/>
    <mergeCell ref="D18:E18"/>
    <mergeCell ref="D17:E17"/>
    <mergeCell ref="D16:E16"/>
    <mergeCell ref="D15:E15"/>
    <mergeCell ref="D14:E14"/>
  </mergeCells>
  <phoneticPr fontId="2"/>
  <dataValidations count="2">
    <dataValidation type="list" allowBlank="1" showInputMessage="1" sqref="A10:E10" xr:uid="{43EFC2B8-8710-45CA-B9DD-FEBE6FEC1A90}">
      <formula1>INDIRECT($A$7)</formula1>
    </dataValidation>
    <dataValidation type="list" allowBlank="1" showInputMessage="1" showErrorMessage="1" sqref="A7:C7" xr:uid="{CB8585F0-4538-4638-AB5A-E7E9A06AB518}">
      <formula1>$C$27:$C$34</formula1>
    </dataValidation>
  </dataValidations>
  <printOptions horizontalCentered="1"/>
  <pageMargins left="0.98425196850393704" right="0.70866141732283472" top="0.74803149606299213" bottom="0.74803149606299213" header="0.31496062992125984" footer="0.31496062992125984"/>
  <pageSetup paperSize="9" scale="74" fitToHeight="2"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50055-D93A-4C54-A7F4-F9140DB6F3A0}">
  <sheetPr codeName="Sheet6"/>
  <dimension ref="A1:E33"/>
  <sheetViews>
    <sheetView view="pageBreakPreview" zoomScaleNormal="100" zoomScaleSheetLayoutView="100" workbookViewId="0">
      <selection activeCell="H10" sqref="H10"/>
    </sheetView>
  </sheetViews>
  <sheetFormatPr defaultColWidth="6.19921875" defaultRowHeight="16.2"/>
  <cols>
    <col min="1" max="1" width="7.19921875" style="19" customWidth="1"/>
    <col min="2" max="2" width="16.59765625" style="19" customWidth="1"/>
    <col min="3" max="3" width="17.8984375" style="19" customWidth="1"/>
    <col min="4" max="4" width="37.19921875" style="19" customWidth="1"/>
    <col min="5" max="5" width="7.5" style="19" customWidth="1"/>
    <col min="6" max="7" width="6.19921875" style="19"/>
    <col min="8" max="8" width="49.69921875" style="19" customWidth="1"/>
    <col min="9" max="16384" width="6.19921875" style="19"/>
  </cols>
  <sheetData>
    <row r="1" spans="1:5" ht="21.75" customHeight="1">
      <c r="A1" s="17" t="s">
        <v>115</v>
      </c>
    </row>
    <row r="2" spans="1:5" s="20" customFormat="1" ht="21" customHeight="1">
      <c r="A2" s="793" t="s">
        <v>17</v>
      </c>
      <c r="B2" s="793"/>
      <c r="C2" s="793"/>
      <c r="D2" s="793"/>
    </row>
    <row r="3" spans="1:5" ht="5.25" customHeight="1">
      <c r="A3" s="18"/>
      <c r="B3" s="21"/>
    </row>
    <row r="4" spans="1:5" ht="22.5" customHeight="1">
      <c r="A4" s="124"/>
      <c r="B4" s="22"/>
      <c r="C4" s="149" t="s">
        <v>18</v>
      </c>
      <c r="D4" s="801" t="s">
        <v>21</v>
      </c>
      <c r="E4" s="801"/>
    </row>
    <row r="5" spans="1:5" ht="5.25" customHeight="1">
      <c r="A5" s="23"/>
      <c r="B5" s="23"/>
      <c r="C5" s="26"/>
      <c r="D5" s="25"/>
    </row>
    <row r="6" spans="1:5" ht="21.75" customHeight="1">
      <c r="A6" s="795" t="s">
        <v>19</v>
      </c>
      <c r="B6" s="795"/>
      <c r="C6" s="795"/>
      <c r="D6" s="24"/>
    </row>
    <row r="7" spans="1:5" ht="21.75" customHeight="1">
      <c r="A7" s="794" t="s">
        <v>8</v>
      </c>
      <c r="B7" s="794"/>
      <c r="C7" s="794"/>
      <c r="D7" s="23"/>
    </row>
    <row r="8" spans="1:5" s="23" customFormat="1" ht="8.25" customHeight="1">
      <c r="A8" s="27"/>
      <c r="B8" s="27"/>
    </row>
    <row r="9" spans="1:5" s="21" customFormat="1" ht="19.5" customHeight="1">
      <c r="A9" s="799" t="s">
        <v>122</v>
      </c>
      <c r="B9" s="800"/>
      <c r="C9" s="800"/>
      <c r="D9" s="800"/>
      <c r="E9" s="800"/>
    </row>
    <row r="10" spans="1:5" ht="350.25" customHeight="1">
      <c r="A10" s="796" t="s">
        <v>143</v>
      </c>
      <c r="B10" s="797"/>
      <c r="C10" s="797"/>
      <c r="D10" s="797"/>
      <c r="E10" s="798"/>
    </row>
    <row r="11" spans="1:5" ht="9" customHeight="1">
      <c r="B11" s="28"/>
      <c r="C11" s="28"/>
      <c r="D11" s="28"/>
    </row>
    <row r="12" spans="1:5" ht="27" customHeight="1">
      <c r="A12" s="19" t="s">
        <v>11</v>
      </c>
      <c r="B12" s="28"/>
      <c r="C12" s="28"/>
      <c r="D12" s="28"/>
    </row>
    <row r="13" spans="1:5" ht="37.5" customHeight="1">
      <c r="A13" s="660" t="s">
        <v>12</v>
      </c>
      <c r="B13" s="660"/>
      <c r="C13" s="130" t="s">
        <v>13</v>
      </c>
      <c r="D13" s="660" t="s">
        <v>14</v>
      </c>
      <c r="E13" s="660"/>
    </row>
    <row r="14" spans="1:5" ht="37.5" customHeight="1">
      <c r="A14" s="660" t="s">
        <v>116</v>
      </c>
      <c r="B14" s="660"/>
      <c r="C14" s="4">
        <v>657000</v>
      </c>
      <c r="D14" s="802" t="s">
        <v>128</v>
      </c>
      <c r="E14" s="802"/>
    </row>
    <row r="15" spans="1:5" ht="37.5" customHeight="1">
      <c r="A15" s="660" t="s">
        <v>134</v>
      </c>
      <c r="B15" s="660"/>
      <c r="C15" s="4"/>
      <c r="D15" s="791"/>
      <c r="E15" s="791"/>
    </row>
    <row r="16" spans="1:5" ht="37.5" customHeight="1">
      <c r="A16" s="660" t="s">
        <v>135</v>
      </c>
      <c r="B16" s="660"/>
      <c r="C16" s="4"/>
      <c r="D16" s="791"/>
      <c r="E16" s="791"/>
    </row>
    <row r="17" spans="1:5" ht="37.5" customHeight="1">
      <c r="A17" s="660" t="s">
        <v>136</v>
      </c>
      <c r="B17" s="660"/>
      <c r="C17" s="4"/>
      <c r="D17" s="791"/>
      <c r="E17" s="791"/>
    </row>
    <row r="18" spans="1:5" ht="37.5" customHeight="1">
      <c r="A18" s="660" t="s">
        <v>117</v>
      </c>
      <c r="B18" s="660"/>
      <c r="C18" s="4"/>
      <c r="D18" s="791"/>
      <c r="E18" s="791"/>
    </row>
    <row r="19" spans="1:5" ht="37.5" customHeight="1">
      <c r="A19" s="660" t="s">
        <v>118</v>
      </c>
      <c r="B19" s="660"/>
      <c r="C19" s="4"/>
      <c r="D19" s="791"/>
      <c r="E19" s="791"/>
    </row>
    <row r="20" spans="1:5" ht="37.5" customHeight="1">
      <c r="A20" s="660" t="s">
        <v>119</v>
      </c>
      <c r="B20" s="660"/>
      <c r="C20" s="4"/>
      <c r="D20" s="791"/>
      <c r="E20" s="791"/>
    </row>
    <row r="21" spans="1:5" ht="37.5" customHeight="1">
      <c r="A21" s="659" t="s">
        <v>141</v>
      </c>
      <c r="B21" s="659"/>
      <c r="C21" s="4"/>
      <c r="D21" s="791"/>
      <c r="E21" s="791"/>
    </row>
    <row r="22" spans="1:5" ht="37.5" customHeight="1">
      <c r="A22" s="792" t="s">
        <v>15</v>
      </c>
      <c r="B22" s="792"/>
      <c r="C22" s="136">
        <f>SUM(C14:C21)</f>
        <v>657000</v>
      </c>
      <c r="D22" s="790" t="s">
        <v>138</v>
      </c>
      <c r="E22" s="790"/>
    </row>
    <row r="23" spans="1:5" ht="9" customHeight="1">
      <c r="B23" s="28"/>
      <c r="C23" s="28"/>
      <c r="D23" s="28"/>
    </row>
    <row r="24" spans="1:5" s="32" customFormat="1" ht="21.75" customHeight="1">
      <c r="A24" s="30" t="s">
        <v>20</v>
      </c>
      <c r="B24" s="31"/>
      <c r="C24" s="31"/>
      <c r="D24" s="31"/>
    </row>
    <row r="25" spans="1:5" ht="28.5" customHeight="1">
      <c r="B25" s="29"/>
      <c r="C25" s="29"/>
      <c r="D25" s="29"/>
    </row>
    <row r="26" spans="1:5" ht="119.25" customHeight="1">
      <c r="A26" s="33"/>
      <c r="C26" s="131" t="s">
        <v>3</v>
      </c>
      <c r="D26" s="132" t="s">
        <v>142</v>
      </c>
    </row>
    <row r="27" spans="1:5" ht="210.6">
      <c r="C27" s="131" t="s">
        <v>22</v>
      </c>
      <c r="D27" s="132" t="s">
        <v>145</v>
      </c>
    </row>
    <row r="28" spans="1:5" ht="340.2">
      <c r="C28" s="131" t="s">
        <v>23</v>
      </c>
      <c r="D28" s="132" t="s">
        <v>147</v>
      </c>
    </row>
    <row r="29" spans="1:5" ht="210.6">
      <c r="C29" s="131" t="s">
        <v>7</v>
      </c>
      <c r="D29" s="132" t="s">
        <v>129</v>
      </c>
    </row>
    <row r="30" spans="1:5" ht="226.8">
      <c r="C30" s="131" t="s">
        <v>24</v>
      </c>
      <c r="D30" s="132" t="s">
        <v>143</v>
      </c>
    </row>
    <row r="31" spans="1:5" ht="356.4">
      <c r="C31" s="131" t="s">
        <v>25</v>
      </c>
      <c r="D31" s="132" t="s">
        <v>133</v>
      </c>
    </row>
    <row r="32" spans="1:5" ht="97.2">
      <c r="C32" s="131" t="s">
        <v>26</v>
      </c>
      <c r="D32" s="132" t="s">
        <v>130</v>
      </c>
    </row>
    <row r="33" spans="3:4" ht="81">
      <c r="C33" s="131" t="s">
        <v>121</v>
      </c>
      <c r="D33" s="132" t="s">
        <v>131</v>
      </c>
    </row>
  </sheetData>
  <mergeCells count="26">
    <mergeCell ref="A22:B22"/>
    <mergeCell ref="D22:E22"/>
    <mergeCell ref="A19:B19"/>
    <mergeCell ref="D19:E19"/>
    <mergeCell ref="A20:B20"/>
    <mergeCell ref="D20:E20"/>
    <mergeCell ref="A21:B21"/>
    <mergeCell ref="D21:E21"/>
    <mergeCell ref="A16:B16"/>
    <mergeCell ref="D16:E16"/>
    <mergeCell ref="A17:B17"/>
    <mergeCell ref="D17:E17"/>
    <mergeCell ref="A18:B18"/>
    <mergeCell ref="D18:E18"/>
    <mergeCell ref="A13:B13"/>
    <mergeCell ref="D13:E13"/>
    <mergeCell ref="A14:B14"/>
    <mergeCell ref="D14:E14"/>
    <mergeCell ref="A15:B15"/>
    <mergeCell ref="D15:E15"/>
    <mergeCell ref="A10:E10"/>
    <mergeCell ref="A2:D2"/>
    <mergeCell ref="D4:E4"/>
    <mergeCell ref="A6:C6"/>
    <mergeCell ref="A7:C7"/>
    <mergeCell ref="A9:E9"/>
  </mergeCells>
  <phoneticPr fontId="2"/>
  <dataValidations count="2">
    <dataValidation type="list" allowBlank="1" showInputMessage="1" showErrorMessage="1" sqref="A7:C7" xr:uid="{35DB0EAE-CADD-4EB8-95DC-582CCE8FFA39}">
      <formula1>$C$26:$C$33</formula1>
    </dataValidation>
    <dataValidation type="list" allowBlank="1" showInputMessage="1" sqref="A10:E10" xr:uid="{9A30DFD8-4A96-4CFC-B7A0-FEA208C70F5C}">
      <formula1>INDIRECT($A$7)</formula1>
    </dataValidation>
  </dataValidations>
  <printOptions horizontalCentered="1"/>
  <pageMargins left="0.98425196850393704" right="0.70866141732283472" top="0.74803149606299213" bottom="0.74803149606299213" header="0.31496062992125984" footer="0.31496062992125984"/>
  <pageSetup paperSize="9" scale="74" fitToHeight="2" orientation="portrait"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B7F8-725C-4513-96B3-A09E9D7385D2}">
  <sheetPr codeName="Sheet7"/>
  <dimension ref="C5:L21"/>
  <sheetViews>
    <sheetView workbookViewId="0">
      <selection activeCell="H5" sqref="H5"/>
    </sheetView>
  </sheetViews>
  <sheetFormatPr defaultRowHeight="18"/>
  <cols>
    <col min="3" max="3" width="21.8984375" customWidth="1"/>
    <col min="4" max="11" width="16.5" customWidth="1"/>
  </cols>
  <sheetData>
    <row r="5" spans="3:12" ht="48.6">
      <c r="D5" s="132" t="s">
        <v>3</v>
      </c>
      <c r="E5" s="132" t="s">
        <v>22</v>
      </c>
      <c r="F5" s="132" t="s">
        <v>23</v>
      </c>
      <c r="G5" s="132" t="s">
        <v>7</v>
      </c>
      <c r="H5" s="132" t="s">
        <v>24</v>
      </c>
      <c r="I5" s="132" t="s">
        <v>25</v>
      </c>
      <c r="J5" s="132" t="s">
        <v>26</v>
      </c>
      <c r="K5" s="132" t="s">
        <v>121</v>
      </c>
      <c r="L5" s="141"/>
    </row>
    <row r="6" spans="3:12" ht="19.8">
      <c r="C6" s="130" t="s">
        <v>116</v>
      </c>
      <c r="D6" s="142"/>
      <c r="E6" s="142"/>
      <c r="F6" s="142">
        <v>141000</v>
      </c>
      <c r="G6" s="142"/>
      <c r="H6" s="4">
        <v>1200000</v>
      </c>
      <c r="I6" s="142"/>
      <c r="J6" s="142"/>
      <c r="K6" s="142"/>
    </row>
    <row r="7" spans="3:12" ht="19.8">
      <c r="C7" s="130" t="s">
        <v>134</v>
      </c>
      <c r="D7" s="142"/>
      <c r="E7" s="142"/>
      <c r="F7" s="142"/>
      <c r="G7" s="142"/>
      <c r="H7" s="142"/>
      <c r="I7" s="142">
        <v>15000</v>
      </c>
      <c r="J7" s="142"/>
      <c r="K7" s="142"/>
    </row>
    <row r="8" spans="3:12" ht="19.8">
      <c r="C8" s="130" t="s">
        <v>135</v>
      </c>
      <c r="D8" s="142"/>
      <c r="E8" s="142"/>
      <c r="F8" s="142"/>
      <c r="G8" s="142"/>
      <c r="H8" s="142"/>
      <c r="I8" s="142">
        <v>20000</v>
      </c>
      <c r="J8" s="142"/>
      <c r="K8" s="142"/>
    </row>
    <row r="9" spans="3:12" ht="19.8">
      <c r="C9" s="130" t="s">
        <v>136</v>
      </c>
      <c r="D9" s="142"/>
      <c r="E9" s="142"/>
      <c r="F9" s="142"/>
      <c r="G9" s="142"/>
      <c r="H9" s="142"/>
      <c r="I9" s="142">
        <v>20000</v>
      </c>
      <c r="J9" s="142"/>
      <c r="K9" s="142"/>
    </row>
    <row r="10" spans="3:12" ht="19.8">
      <c r="C10" s="130" t="s">
        <v>117</v>
      </c>
      <c r="D10" s="142"/>
      <c r="E10" s="142"/>
      <c r="F10" s="142"/>
      <c r="G10" s="142">
        <v>600000</v>
      </c>
      <c r="H10" s="142"/>
      <c r="I10" s="142">
        <v>300000</v>
      </c>
      <c r="J10" s="142"/>
      <c r="K10" s="142"/>
    </row>
    <row r="11" spans="3:12" ht="19.8">
      <c r="C11" s="130" t="s">
        <v>118</v>
      </c>
      <c r="D11" s="142"/>
      <c r="E11" s="142"/>
      <c r="F11" s="142"/>
      <c r="G11" s="142"/>
      <c r="H11" s="142"/>
      <c r="I11" s="142">
        <v>30000</v>
      </c>
      <c r="J11" s="142"/>
      <c r="K11" s="142"/>
    </row>
    <row r="12" spans="3:12" ht="19.8">
      <c r="C12" s="130" t="s">
        <v>119</v>
      </c>
      <c r="D12" s="142"/>
      <c r="E12" s="142"/>
      <c r="F12" s="142"/>
      <c r="G12" s="142"/>
      <c r="H12" s="142"/>
      <c r="I12" s="142"/>
      <c r="J12" s="142"/>
      <c r="K12" s="142"/>
    </row>
    <row r="13" spans="3:12" ht="19.8">
      <c r="C13" s="130" t="s">
        <v>120</v>
      </c>
      <c r="D13" s="142"/>
      <c r="E13" s="142">
        <v>240000</v>
      </c>
      <c r="F13" s="142"/>
      <c r="G13" s="142"/>
      <c r="H13" s="142"/>
      <c r="I13" s="142"/>
      <c r="J13" s="142"/>
      <c r="K13" s="142"/>
    </row>
    <row r="14" spans="3:12" ht="19.8">
      <c r="C14" s="139" t="s">
        <v>116</v>
      </c>
      <c r="D14" s="140"/>
      <c r="F14" t="s">
        <v>137</v>
      </c>
      <c r="H14" s="802" t="s">
        <v>128</v>
      </c>
      <c r="I14" s="802"/>
    </row>
    <row r="15" spans="3:12" ht="19.8">
      <c r="C15" s="139" t="s">
        <v>134</v>
      </c>
      <c r="D15" s="140"/>
    </row>
    <row r="16" spans="3:12" ht="19.8">
      <c r="C16" s="139" t="s">
        <v>135</v>
      </c>
      <c r="D16" s="140"/>
    </row>
    <row r="17" spans="3:7" ht="19.8">
      <c r="C17" s="139" t="s">
        <v>136</v>
      </c>
      <c r="D17" s="140"/>
    </row>
    <row r="18" spans="3:7" ht="19.8">
      <c r="C18" s="139" t="s">
        <v>117</v>
      </c>
      <c r="D18" s="140"/>
      <c r="G18" t="s">
        <v>139</v>
      </c>
    </row>
    <row r="19" spans="3:7" ht="19.8">
      <c r="C19" s="139" t="s">
        <v>118</v>
      </c>
      <c r="D19" s="140"/>
    </row>
    <row r="20" spans="3:7" ht="19.8">
      <c r="C20" s="139" t="s">
        <v>119</v>
      </c>
      <c r="D20" s="140"/>
    </row>
    <row r="21" spans="3:7" ht="19.8">
      <c r="C21" s="139" t="s">
        <v>120</v>
      </c>
      <c r="D21" s="140"/>
      <c r="E21" t="s">
        <v>140</v>
      </c>
    </row>
  </sheetData>
  <mergeCells count="1">
    <mergeCell ref="H14:I14"/>
  </mergeCells>
  <phoneticPr fontId="2"/>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7"/>
  <sheetViews>
    <sheetView view="pageBreakPreview" zoomScale="85" zoomScaleNormal="100" zoomScaleSheetLayoutView="85" workbookViewId="0">
      <selection activeCell="C10" sqref="C10"/>
    </sheetView>
  </sheetViews>
  <sheetFormatPr defaultColWidth="9" defaultRowHeight="19.8"/>
  <cols>
    <col min="1" max="1" width="2.09765625" style="1" customWidth="1"/>
    <col min="2" max="2" width="3.19921875" style="1" customWidth="1"/>
    <col min="3" max="3" width="24" style="1" customWidth="1"/>
    <col min="4" max="4" width="31.19921875" style="1" customWidth="1"/>
    <col min="5" max="5" width="15.59765625" style="1" customWidth="1"/>
    <col min="6" max="6" width="9" style="1"/>
    <col min="7" max="7" width="11.69921875" style="1" bestFit="1" customWidth="1"/>
    <col min="8" max="16384" width="9" style="1"/>
  </cols>
  <sheetData>
    <row r="1" spans="1:6">
      <c r="C1" s="2"/>
    </row>
    <row r="2" spans="1:6">
      <c r="A2" s="2" t="s">
        <v>0</v>
      </c>
      <c r="B2" s="3"/>
      <c r="C2" s="3"/>
      <c r="D2" s="3"/>
      <c r="E2" s="3"/>
    </row>
    <row r="3" spans="1:6" ht="8.25" customHeight="1">
      <c r="A3" s="2"/>
      <c r="B3" s="3"/>
      <c r="C3" s="3"/>
      <c r="D3" s="3"/>
      <c r="E3" s="3"/>
    </row>
    <row r="4" spans="1:6" s="7" customFormat="1" ht="22.2">
      <c r="A4" s="6" t="s">
        <v>1</v>
      </c>
      <c r="B4" s="6"/>
      <c r="C4" s="6"/>
      <c r="D4" s="6"/>
      <c r="E4" s="6"/>
    </row>
    <row r="5" spans="1:6" ht="12.75" customHeight="1">
      <c r="A5" s="2"/>
      <c r="B5" s="3"/>
      <c r="C5" s="3"/>
      <c r="D5" s="3"/>
      <c r="E5" s="3"/>
    </row>
    <row r="6" spans="1:6" ht="24" customHeight="1">
      <c r="A6" s="2"/>
      <c r="B6" s="3"/>
      <c r="C6" s="154" t="s">
        <v>179</v>
      </c>
      <c r="D6" s="803"/>
      <c r="E6" s="803"/>
      <c r="F6" s="1" t="s">
        <v>195</v>
      </c>
    </row>
    <row r="7" spans="1:6" ht="24" customHeight="1">
      <c r="C7" s="157" t="s">
        <v>177</v>
      </c>
      <c r="D7" s="804"/>
      <c r="E7" s="804"/>
    </row>
    <row r="8" spans="1:6" ht="24" customHeight="1">
      <c r="C8" s="154" t="s">
        <v>178</v>
      </c>
      <c r="D8" s="805"/>
      <c r="E8" s="805"/>
    </row>
    <row r="9" spans="1:6" ht="24" customHeight="1">
      <c r="C9" s="154"/>
      <c r="D9" s="809"/>
      <c r="E9" s="810"/>
    </row>
    <row r="10" spans="1:6" ht="24" customHeight="1">
      <c r="C10" s="154" t="s">
        <v>172</v>
      </c>
      <c r="D10" s="806"/>
      <c r="E10" s="806"/>
    </row>
    <row r="11" spans="1:6" ht="6" customHeight="1">
      <c r="E11" s="5"/>
    </row>
    <row r="12" spans="1:6" ht="25.5" customHeight="1">
      <c r="A12" s="1" t="s">
        <v>2</v>
      </c>
    </row>
    <row r="13" spans="1:6" ht="22.2">
      <c r="A13" s="166"/>
      <c r="B13" s="167">
        <v>1</v>
      </c>
      <c r="C13" s="168" t="s">
        <v>176</v>
      </c>
      <c r="D13" s="160"/>
      <c r="E13" s="169"/>
    </row>
    <row r="14" spans="1:6">
      <c r="A14" s="161"/>
      <c r="C14" s="8" t="s">
        <v>193</v>
      </c>
      <c r="E14" s="170"/>
    </row>
    <row r="15" spans="1:6" ht="6" customHeight="1">
      <c r="A15" s="161"/>
      <c r="E15" s="170"/>
    </row>
    <row r="16" spans="1:6" ht="25.5" customHeight="1">
      <c r="A16" s="161"/>
      <c r="B16" s="163" t="s">
        <v>191</v>
      </c>
      <c r="C16" s="7"/>
      <c r="E16" s="170"/>
    </row>
    <row r="17" spans="1:11" ht="25.5" customHeight="1">
      <c r="A17" s="161"/>
      <c r="B17" s="158"/>
      <c r="C17" s="7" t="s">
        <v>182</v>
      </c>
      <c r="E17" s="170"/>
      <c r="G17" s="1" t="b">
        <v>0</v>
      </c>
    </row>
    <row r="18" spans="1:11" ht="25.5" customHeight="1">
      <c r="A18" s="161"/>
      <c r="B18" s="158"/>
      <c r="C18" s="164" t="s">
        <v>183</v>
      </c>
      <c r="D18" s="129"/>
      <c r="E18" s="171"/>
      <c r="G18" s="1" t="b">
        <v>1</v>
      </c>
    </row>
    <row r="19" spans="1:11" ht="25.5" customHeight="1">
      <c r="A19" s="161"/>
      <c r="B19" s="158"/>
      <c r="C19" s="7" t="s">
        <v>199</v>
      </c>
      <c r="E19" s="170"/>
      <c r="G19" s="137" t="b">
        <v>1</v>
      </c>
    </row>
    <row r="20" spans="1:11" ht="6" customHeight="1">
      <c r="A20" s="161"/>
      <c r="C20" s="7"/>
      <c r="E20" s="170"/>
      <c r="G20" s="137"/>
    </row>
    <row r="21" spans="1:11" ht="25.5" customHeight="1">
      <c r="A21" s="161"/>
      <c r="B21" s="163" t="s">
        <v>192</v>
      </c>
      <c r="C21" s="7"/>
      <c r="E21" s="170"/>
      <c r="G21" s="137"/>
    </row>
    <row r="22" spans="1:11" ht="25.5" customHeight="1">
      <c r="A22" s="161"/>
      <c r="B22" s="158"/>
      <c r="C22" s="7" t="s">
        <v>184</v>
      </c>
      <c r="E22" s="170"/>
      <c r="G22" s="137" t="b">
        <v>1</v>
      </c>
    </row>
    <row r="23" spans="1:11" ht="25.5" customHeight="1">
      <c r="A23" s="161"/>
      <c r="B23" s="158"/>
      <c r="C23" s="7" t="s">
        <v>185</v>
      </c>
      <c r="E23" s="170"/>
      <c r="G23" s="137" t="b">
        <v>1</v>
      </c>
      <c r="K23" s="13"/>
    </row>
    <row r="24" spans="1:11" ht="25.5" customHeight="1">
      <c r="A24" s="161"/>
      <c r="B24" s="158"/>
      <c r="C24" s="7" t="s">
        <v>186</v>
      </c>
      <c r="E24" s="170"/>
      <c r="G24" s="1" t="b">
        <v>1</v>
      </c>
    </row>
    <row r="25" spans="1:11" ht="25.5" customHeight="1">
      <c r="A25" s="161"/>
      <c r="B25" s="158"/>
      <c r="C25" s="7" t="s">
        <v>187</v>
      </c>
      <c r="E25" s="170"/>
      <c r="G25" s="137" t="b">
        <v>1</v>
      </c>
      <c r="K25" s="14"/>
    </row>
    <row r="26" spans="1:11" ht="25.5" customHeight="1">
      <c r="A26" s="161"/>
      <c r="B26" s="158"/>
      <c r="C26" s="7" t="s">
        <v>188</v>
      </c>
      <c r="E26" s="170"/>
      <c r="G26" s="137" t="b">
        <v>1</v>
      </c>
      <c r="K26" s="5"/>
    </row>
    <row r="27" spans="1:11" ht="11.25" customHeight="1">
      <c r="A27" s="161"/>
      <c r="E27" s="170"/>
    </row>
    <row r="28" spans="1:11" ht="22.8" thickBot="1">
      <c r="A28" s="161"/>
      <c r="B28" s="165">
        <v>2</v>
      </c>
      <c r="C28" s="7" t="s">
        <v>9</v>
      </c>
      <c r="D28" s="156"/>
      <c r="E28" s="172" t="s">
        <v>170</v>
      </c>
      <c r="F28" s="1" t="s">
        <v>196</v>
      </c>
    </row>
    <row r="29" spans="1:11" ht="11.25" customHeight="1">
      <c r="A29" s="161"/>
      <c r="B29" s="7"/>
      <c r="C29" s="7"/>
      <c r="D29" s="7"/>
      <c r="E29" s="172"/>
    </row>
    <row r="30" spans="1:11" ht="22.2">
      <c r="A30" s="161"/>
      <c r="B30" s="165">
        <v>3</v>
      </c>
      <c r="C30" s="7" t="s">
        <v>10</v>
      </c>
      <c r="D30" s="7"/>
      <c r="E30" s="172"/>
      <c r="F30" s="1" t="s">
        <v>197</v>
      </c>
    </row>
    <row r="31" spans="1:11" ht="25.5" customHeight="1">
      <c r="A31" s="161"/>
      <c r="B31" s="7"/>
      <c r="C31" s="7" t="s">
        <v>174</v>
      </c>
      <c r="D31" s="7"/>
      <c r="E31" s="172"/>
      <c r="F31" s="807" t="e">
        <f>SUM(#REF!,#REF!,#REF!,#REF!,#REF!,#REF!,#REF!,#REF!)</f>
        <v>#REF!</v>
      </c>
      <c r="G31" s="808"/>
      <c r="H31" s="808"/>
    </row>
    <row r="32" spans="1:11" ht="24" customHeight="1">
      <c r="A32" s="173"/>
      <c r="B32" s="174"/>
      <c r="C32" s="174" t="s">
        <v>175</v>
      </c>
      <c r="D32" s="174"/>
      <c r="E32" s="175"/>
      <c r="G32" s="140"/>
    </row>
    <row r="33" spans="4:7" ht="17.25" customHeight="1">
      <c r="G33" s="140"/>
    </row>
    <row r="34" spans="4:7">
      <c r="G34" s="153"/>
    </row>
    <row r="35" spans="4:7">
      <c r="D35" s="135"/>
    </row>
    <row r="37" spans="4:7">
      <c r="D37" s="151"/>
    </row>
  </sheetData>
  <mergeCells count="6">
    <mergeCell ref="D6:E6"/>
    <mergeCell ref="D7:E7"/>
    <mergeCell ref="D8:E8"/>
    <mergeCell ref="D10:E10"/>
    <mergeCell ref="F31:H31"/>
    <mergeCell ref="D9:E9"/>
  </mergeCells>
  <phoneticPr fontId="2"/>
  <dataValidations count="1">
    <dataValidation type="list" allowBlank="1" showInputMessage="1" showErrorMessage="1" sqref="D6" xr:uid="{582B71F8-8010-463A-8C08-2151B9A45339}">
      <formula1>"訪問介護,定期巡回・随時対応型訪問介護看護,夜間対応型訪問介護"</formula1>
    </dataValidation>
  </dataValidations>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30480</xdr:colOff>
                    <xdr:row>16</xdr:row>
                    <xdr:rowOff>7620</xdr:rowOff>
                  </from>
                  <to>
                    <xdr:col>2</xdr:col>
                    <xdr:colOff>7620</xdr:colOff>
                    <xdr:row>16</xdr:row>
                    <xdr:rowOff>312420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38100</xdr:colOff>
                    <xdr:row>24</xdr:row>
                    <xdr:rowOff>7620</xdr:rowOff>
                  </from>
                  <to>
                    <xdr:col>2</xdr:col>
                    <xdr:colOff>22860</xdr:colOff>
                    <xdr:row>24</xdr:row>
                    <xdr:rowOff>312420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xdr:col>
                    <xdr:colOff>22860</xdr:colOff>
                    <xdr:row>21</xdr:row>
                    <xdr:rowOff>7620</xdr:rowOff>
                  </from>
                  <to>
                    <xdr:col>2</xdr:col>
                    <xdr:colOff>0</xdr:colOff>
                    <xdr:row>21</xdr:row>
                    <xdr:rowOff>304800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xdr:col>
                    <xdr:colOff>22860</xdr:colOff>
                    <xdr:row>23</xdr:row>
                    <xdr:rowOff>7620</xdr:rowOff>
                  </from>
                  <to>
                    <xdr:col>2</xdr:col>
                    <xdr:colOff>0</xdr:colOff>
                    <xdr:row>23</xdr:row>
                    <xdr:rowOff>304800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1</xdr:col>
                    <xdr:colOff>30480</xdr:colOff>
                    <xdr:row>22</xdr:row>
                    <xdr:rowOff>7620</xdr:rowOff>
                  </from>
                  <to>
                    <xdr:col>2</xdr:col>
                    <xdr:colOff>7620</xdr:colOff>
                    <xdr:row>22</xdr:row>
                    <xdr:rowOff>312420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30480</xdr:colOff>
                    <xdr:row>18</xdr:row>
                    <xdr:rowOff>7620</xdr:rowOff>
                  </from>
                  <to>
                    <xdr:col>2</xdr:col>
                    <xdr:colOff>7620</xdr:colOff>
                    <xdr:row>18</xdr:row>
                    <xdr:rowOff>312420</xdr:rowOff>
                  </to>
                </anchor>
              </controlPr>
            </control>
          </mc:Choice>
        </mc:AlternateContent>
        <mc:AlternateContent xmlns:mc="http://schemas.openxmlformats.org/markup-compatibility/2006">
          <mc:Choice Requires="x14">
            <control shapeId="2098" r:id="rId10" name="Check Box 50">
              <controlPr defaultSize="0" autoFill="0" autoLine="0" autoPict="0">
                <anchor moveWithCells="1">
                  <from>
                    <xdr:col>1</xdr:col>
                    <xdr:colOff>38100</xdr:colOff>
                    <xdr:row>25</xdr:row>
                    <xdr:rowOff>7620</xdr:rowOff>
                  </from>
                  <to>
                    <xdr:col>2</xdr:col>
                    <xdr:colOff>22860</xdr:colOff>
                    <xdr:row>25</xdr:row>
                    <xdr:rowOff>304800</xdr:rowOff>
                  </to>
                </anchor>
              </controlPr>
            </control>
          </mc:Choice>
        </mc:AlternateContent>
        <mc:AlternateContent xmlns:mc="http://schemas.openxmlformats.org/markup-compatibility/2006">
          <mc:Choice Requires="x14">
            <control shapeId="2100" r:id="rId11" name="Check Box 52">
              <controlPr defaultSize="0" autoFill="0" autoLine="0" autoPict="0">
                <anchor moveWithCells="1">
                  <from>
                    <xdr:col>1</xdr:col>
                    <xdr:colOff>30480</xdr:colOff>
                    <xdr:row>17</xdr:row>
                    <xdr:rowOff>7620</xdr:rowOff>
                  </from>
                  <to>
                    <xdr:col>2</xdr:col>
                    <xdr:colOff>7620</xdr:colOff>
                    <xdr:row>17</xdr:row>
                    <xdr:rowOff>304800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B10-2BA2-4458-976C-EF2087CC0707}">
  <sheetPr codeName="Sheet8">
    <pageSetUpPr fitToPage="1"/>
  </sheetPr>
  <dimension ref="A1:AF40"/>
  <sheetViews>
    <sheetView view="pageBreakPreview" zoomScale="85" zoomScaleNormal="85" zoomScaleSheetLayoutView="85" workbookViewId="0">
      <selection activeCell="C10" sqref="C10"/>
    </sheetView>
  </sheetViews>
  <sheetFormatPr defaultColWidth="9" defaultRowHeight="13.2"/>
  <cols>
    <col min="1" max="2" width="4.19921875" style="120" customWidth="1"/>
    <col min="3" max="3" width="25" style="36" customWidth="1"/>
    <col min="4" max="4" width="4.8984375" style="36" customWidth="1"/>
    <col min="5" max="5" width="41.59765625" style="36" customWidth="1"/>
    <col min="6" max="6" width="4.8984375" style="36" customWidth="1"/>
    <col min="7" max="7" width="19.59765625" style="36" customWidth="1"/>
    <col min="8" max="8" width="33.8984375" style="36" customWidth="1"/>
    <col min="9" max="23" width="4.8984375" style="36" customWidth="1"/>
    <col min="24" max="24" width="5.5" style="36" customWidth="1"/>
    <col min="25" max="29" width="4.8984375" style="36" customWidth="1"/>
    <col min="30" max="30" width="9.3984375" style="36" bestFit="1" customWidth="1"/>
    <col min="31" max="32" width="4.8984375" style="36" customWidth="1"/>
    <col min="33" max="16384" width="9" style="36"/>
  </cols>
  <sheetData>
    <row r="1" spans="1:32">
      <c r="A1" s="34"/>
      <c r="B1" s="34"/>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20.25" customHeight="1">
      <c r="A2" s="37" t="s">
        <v>42</v>
      </c>
      <c r="B2" s="38"/>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20.25" customHeight="1">
      <c r="A3" s="840" t="s">
        <v>43</v>
      </c>
      <c r="B3" s="840"/>
      <c r="C3" s="840"/>
      <c r="D3" s="840"/>
      <c r="E3" s="840"/>
      <c r="F3" s="840"/>
      <c r="G3" s="840"/>
      <c r="H3" s="840"/>
      <c r="I3" s="840"/>
      <c r="J3" s="840"/>
      <c r="K3" s="840"/>
      <c r="L3" s="840"/>
      <c r="M3" s="840"/>
      <c r="N3" s="840"/>
      <c r="O3" s="840"/>
      <c r="P3" s="840"/>
      <c r="Q3" s="840"/>
      <c r="R3" s="840"/>
      <c r="S3" s="840"/>
      <c r="T3" s="840"/>
      <c r="U3" s="840"/>
      <c r="V3" s="840"/>
      <c r="W3" s="840"/>
      <c r="X3" s="840"/>
      <c r="Y3" s="840"/>
      <c r="Z3" s="840"/>
      <c r="AA3" s="840"/>
      <c r="AB3" s="840"/>
      <c r="AC3" s="840"/>
      <c r="AD3" s="840"/>
      <c r="AE3" s="840"/>
      <c r="AF3" s="840"/>
    </row>
    <row r="4" spans="1:32" ht="20.25" customHeight="1">
      <c r="A4" s="34"/>
      <c r="B4" s="34"/>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row>
    <row r="5" spans="1:32" ht="30" customHeight="1">
      <c r="A5" s="34"/>
      <c r="B5" s="34"/>
      <c r="C5" s="35"/>
      <c r="D5" s="35"/>
      <c r="E5" s="35"/>
      <c r="F5" s="35"/>
      <c r="G5" s="35"/>
      <c r="H5" s="35"/>
      <c r="I5" s="35"/>
      <c r="J5" s="35"/>
      <c r="K5" s="35"/>
      <c r="L5" s="35"/>
      <c r="M5" s="35"/>
      <c r="N5" s="35"/>
      <c r="O5" s="35"/>
      <c r="P5" s="35"/>
      <c r="Q5" s="35"/>
      <c r="R5" s="35"/>
      <c r="S5" s="841" t="s">
        <v>44</v>
      </c>
      <c r="T5" s="842"/>
      <c r="U5" s="842"/>
      <c r="V5" s="843"/>
      <c r="W5" s="40"/>
      <c r="X5" s="41"/>
      <c r="Y5" s="41"/>
      <c r="Z5" s="41"/>
      <c r="AA5" s="41"/>
      <c r="AB5" s="41"/>
      <c r="AC5" s="41"/>
      <c r="AD5" s="41"/>
      <c r="AE5" s="41"/>
      <c r="AF5" s="39"/>
    </row>
    <row r="6" spans="1:32" ht="20.25" customHeight="1">
      <c r="A6" s="34"/>
      <c r="B6" s="34"/>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2" ht="17.25" customHeight="1">
      <c r="A7" s="841" t="s">
        <v>45</v>
      </c>
      <c r="B7" s="842"/>
      <c r="C7" s="843"/>
      <c r="D7" s="841" t="s">
        <v>46</v>
      </c>
      <c r="E7" s="843"/>
      <c r="F7" s="841" t="s">
        <v>47</v>
      </c>
      <c r="G7" s="843"/>
      <c r="H7" s="841" t="s">
        <v>48</v>
      </c>
      <c r="I7" s="842"/>
      <c r="J7" s="842"/>
      <c r="K7" s="842"/>
      <c r="L7" s="842"/>
      <c r="M7" s="842"/>
      <c r="N7" s="842"/>
      <c r="O7" s="842"/>
      <c r="P7" s="842"/>
      <c r="Q7" s="842"/>
      <c r="R7" s="842"/>
      <c r="S7" s="842"/>
      <c r="T7" s="842"/>
      <c r="U7" s="842"/>
      <c r="V7" s="842"/>
      <c r="W7" s="842"/>
      <c r="X7" s="843"/>
      <c r="Y7" s="841" t="s">
        <v>49</v>
      </c>
      <c r="Z7" s="842"/>
      <c r="AA7" s="842"/>
      <c r="AB7" s="843"/>
      <c r="AC7" s="841" t="s">
        <v>50</v>
      </c>
      <c r="AD7" s="842"/>
      <c r="AE7" s="842"/>
      <c r="AF7" s="843"/>
    </row>
    <row r="8" spans="1:32" ht="18.75" customHeight="1">
      <c r="A8" s="824" t="s">
        <v>51</v>
      </c>
      <c r="B8" s="825"/>
      <c r="C8" s="826"/>
      <c r="D8" s="824"/>
      <c r="E8" s="826"/>
      <c r="F8" s="824"/>
      <c r="G8" s="826"/>
      <c r="H8" s="830" t="s">
        <v>52</v>
      </c>
      <c r="I8" s="43" t="s">
        <v>53</v>
      </c>
      <c r="J8" s="44" t="s">
        <v>54</v>
      </c>
      <c r="K8" s="45"/>
      <c r="L8" s="45"/>
      <c r="M8" s="43" t="s">
        <v>53</v>
      </c>
      <c r="N8" s="44" t="s">
        <v>55</v>
      </c>
      <c r="O8" s="45"/>
      <c r="P8" s="45"/>
      <c r="Q8" s="43" t="s">
        <v>53</v>
      </c>
      <c r="R8" s="44" t="s">
        <v>56</v>
      </c>
      <c r="S8" s="45"/>
      <c r="T8" s="45"/>
      <c r="U8" s="43" t="s">
        <v>53</v>
      </c>
      <c r="V8" s="44" t="s">
        <v>57</v>
      </c>
      <c r="W8" s="45"/>
      <c r="X8" s="46"/>
      <c r="Y8" s="834"/>
      <c r="Z8" s="835"/>
      <c r="AA8" s="835"/>
      <c r="AB8" s="836"/>
      <c r="AC8" s="834"/>
      <c r="AD8" s="835"/>
      <c r="AE8" s="835"/>
      <c r="AF8" s="836"/>
    </row>
    <row r="9" spans="1:32" ht="18.75" customHeight="1">
      <c r="A9" s="827"/>
      <c r="B9" s="828"/>
      <c r="C9" s="829"/>
      <c r="D9" s="827"/>
      <c r="E9" s="829"/>
      <c r="F9" s="827"/>
      <c r="G9" s="829"/>
      <c r="H9" s="831"/>
      <c r="I9" s="48" t="s">
        <v>53</v>
      </c>
      <c r="J9" s="49" t="s">
        <v>58</v>
      </c>
      <c r="K9" s="50"/>
      <c r="L9" s="50"/>
      <c r="M9" s="43" t="s">
        <v>53</v>
      </c>
      <c r="N9" s="49" t="s">
        <v>59</v>
      </c>
      <c r="O9" s="50"/>
      <c r="P9" s="50"/>
      <c r="Q9" s="43" t="s">
        <v>53</v>
      </c>
      <c r="R9" s="49" t="s">
        <v>60</v>
      </c>
      <c r="S9" s="50"/>
      <c r="T9" s="50"/>
      <c r="U9" s="43" t="s">
        <v>53</v>
      </c>
      <c r="V9" s="49" t="s">
        <v>61</v>
      </c>
      <c r="W9" s="50"/>
      <c r="X9" s="51"/>
      <c r="Y9" s="837"/>
      <c r="Z9" s="838"/>
      <c r="AA9" s="838"/>
      <c r="AB9" s="839"/>
      <c r="AC9" s="837"/>
      <c r="AD9" s="838"/>
      <c r="AE9" s="838"/>
      <c r="AF9" s="839"/>
    </row>
    <row r="10" spans="1:32" ht="18.75" customHeight="1">
      <c r="A10" s="52"/>
      <c r="B10" s="42"/>
      <c r="C10" s="53"/>
      <c r="D10" s="54"/>
      <c r="E10" s="46"/>
      <c r="F10" s="55"/>
      <c r="G10" s="56"/>
      <c r="H10" s="832" t="s">
        <v>62</v>
      </c>
      <c r="I10" s="57" t="s">
        <v>53</v>
      </c>
      <c r="J10" s="44" t="s">
        <v>63</v>
      </c>
      <c r="K10" s="58"/>
      <c r="L10" s="58"/>
      <c r="M10" s="58"/>
      <c r="N10" s="58"/>
      <c r="O10" s="58"/>
      <c r="P10" s="58"/>
      <c r="Q10" s="58"/>
      <c r="R10" s="58"/>
      <c r="S10" s="58"/>
      <c r="T10" s="58"/>
      <c r="U10" s="58"/>
      <c r="V10" s="58"/>
      <c r="W10" s="58"/>
      <c r="X10" s="59"/>
      <c r="Y10" s="57" t="s">
        <v>53</v>
      </c>
      <c r="Z10" s="44" t="s">
        <v>64</v>
      </c>
      <c r="AA10" s="44"/>
      <c r="AB10" s="60"/>
      <c r="AC10" s="57" t="s">
        <v>53</v>
      </c>
      <c r="AD10" s="44" t="s">
        <v>64</v>
      </c>
      <c r="AE10" s="44"/>
      <c r="AF10" s="60"/>
    </row>
    <row r="11" spans="1:32" ht="18.75" customHeight="1">
      <c r="A11" s="61"/>
      <c r="B11" s="47"/>
      <c r="C11" s="62"/>
      <c r="D11" s="63"/>
      <c r="E11" s="51"/>
      <c r="F11" s="64"/>
      <c r="G11" s="65"/>
      <c r="H11" s="817"/>
      <c r="I11" s="43" t="s">
        <v>53</v>
      </c>
      <c r="J11" s="35" t="s">
        <v>65</v>
      </c>
      <c r="K11" s="66"/>
      <c r="L11" s="66"/>
      <c r="M11" s="66"/>
      <c r="N11" s="66"/>
      <c r="O11" s="66"/>
      <c r="P11" s="66"/>
      <c r="Q11" s="66"/>
      <c r="R11" s="66"/>
      <c r="S11" s="66"/>
      <c r="T11" s="66"/>
      <c r="U11" s="66"/>
      <c r="V11" s="66"/>
      <c r="W11" s="66"/>
      <c r="X11" s="67"/>
      <c r="Y11" s="43" t="s">
        <v>53</v>
      </c>
      <c r="Z11" s="49" t="s">
        <v>66</v>
      </c>
      <c r="AA11" s="68"/>
      <c r="AB11" s="69"/>
      <c r="AC11" s="43" t="s">
        <v>53</v>
      </c>
      <c r="AD11" s="49" t="s">
        <v>66</v>
      </c>
      <c r="AE11" s="68"/>
      <c r="AF11" s="69"/>
    </row>
    <row r="12" spans="1:32" ht="18.75" customHeight="1">
      <c r="A12" s="61"/>
      <c r="B12" s="47"/>
      <c r="C12" s="62"/>
      <c r="D12" s="63"/>
      <c r="E12" s="51"/>
      <c r="F12" s="64"/>
      <c r="G12" s="65"/>
      <c r="H12" s="816"/>
      <c r="I12" s="70" t="s">
        <v>53</v>
      </c>
      <c r="J12" s="71" t="s">
        <v>67</v>
      </c>
      <c r="K12" s="72"/>
      <c r="L12" s="72"/>
      <c r="M12" s="72"/>
      <c r="N12" s="72"/>
      <c r="O12" s="72"/>
      <c r="P12" s="72"/>
      <c r="Q12" s="72"/>
      <c r="R12" s="72"/>
      <c r="S12" s="72"/>
      <c r="T12" s="72"/>
      <c r="U12" s="72"/>
      <c r="V12" s="72"/>
      <c r="W12" s="72"/>
      <c r="X12" s="73"/>
      <c r="Y12" s="74"/>
      <c r="Z12" s="68"/>
      <c r="AA12" s="68"/>
      <c r="AB12" s="69"/>
      <c r="AC12" s="74"/>
      <c r="AD12" s="68"/>
      <c r="AE12" s="68"/>
      <c r="AF12" s="69"/>
    </row>
    <row r="13" spans="1:32" ht="19.5" customHeight="1">
      <c r="A13" s="61"/>
      <c r="B13" s="47"/>
      <c r="C13" s="62"/>
      <c r="D13" s="63"/>
      <c r="E13" s="51"/>
      <c r="F13" s="64"/>
      <c r="G13" s="65"/>
      <c r="H13" s="75" t="s">
        <v>68</v>
      </c>
      <c r="I13" s="76" t="s">
        <v>53</v>
      </c>
      <c r="J13" s="77" t="s">
        <v>69</v>
      </c>
      <c r="K13" s="78"/>
      <c r="L13" s="79"/>
      <c r="M13" s="80" t="s">
        <v>53</v>
      </c>
      <c r="N13" s="77" t="s">
        <v>70</v>
      </c>
      <c r="O13" s="80"/>
      <c r="P13" s="77"/>
      <c r="Q13" s="81"/>
      <c r="R13" s="81"/>
      <c r="S13" s="81"/>
      <c r="T13" s="81"/>
      <c r="U13" s="81"/>
      <c r="V13" s="81"/>
      <c r="W13" s="81"/>
      <c r="X13" s="82"/>
      <c r="Y13" s="68"/>
      <c r="Z13" s="68"/>
      <c r="AA13" s="68"/>
      <c r="AB13" s="69"/>
      <c r="AC13" s="74"/>
      <c r="AD13" s="68"/>
      <c r="AE13" s="68"/>
      <c r="AF13" s="69"/>
    </row>
    <row r="14" spans="1:32" ht="18.75" customHeight="1">
      <c r="A14" s="61"/>
      <c r="B14" s="47"/>
      <c r="C14" s="62"/>
      <c r="D14" s="63"/>
      <c r="E14" s="51"/>
      <c r="F14" s="64"/>
      <c r="G14" s="65"/>
      <c r="H14" s="83" t="s">
        <v>71</v>
      </c>
      <c r="I14" s="76" t="s">
        <v>53</v>
      </c>
      <c r="J14" s="77" t="s">
        <v>72</v>
      </c>
      <c r="K14" s="77"/>
      <c r="L14" s="80" t="s">
        <v>53</v>
      </c>
      <c r="M14" s="77" t="s">
        <v>73</v>
      </c>
      <c r="N14" s="77"/>
      <c r="O14" s="80" t="s">
        <v>53</v>
      </c>
      <c r="P14" s="77" t="s">
        <v>74</v>
      </c>
      <c r="Q14" s="77"/>
      <c r="R14" s="80" t="s">
        <v>53</v>
      </c>
      <c r="S14" s="77" t="s">
        <v>75</v>
      </c>
      <c r="T14" s="77"/>
      <c r="U14" s="80" t="s">
        <v>53</v>
      </c>
      <c r="V14" s="77" t="s">
        <v>76</v>
      </c>
      <c r="W14" s="77"/>
      <c r="X14" s="84"/>
      <c r="Y14" s="74"/>
      <c r="Z14" s="68"/>
      <c r="AA14" s="68"/>
      <c r="AB14" s="69"/>
      <c r="AC14" s="74"/>
      <c r="AD14" s="68"/>
      <c r="AE14" s="68"/>
      <c r="AF14" s="69"/>
    </row>
    <row r="15" spans="1:32" ht="18.75" customHeight="1">
      <c r="A15" s="61"/>
      <c r="B15" s="47"/>
      <c r="C15" s="62"/>
      <c r="D15" s="63"/>
      <c r="E15" s="51"/>
      <c r="F15" s="64"/>
      <c r="G15" s="65"/>
      <c r="H15" s="83" t="s">
        <v>77</v>
      </c>
      <c r="I15" s="76" t="s">
        <v>53</v>
      </c>
      <c r="J15" s="77" t="s">
        <v>72</v>
      </c>
      <c r="K15" s="78"/>
      <c r="L15" s="80" t="s">
        <v>53</v>
      </c>
      <c r="M15" s="77" t="s">
        <v>78</v>
      </c>
      <c r="N15" s="78"/>
      <c r="O15" s="78"/>
      <c r="P15" s="78"/>
      <c r="Q15" s="78"/>
      <c r="R15" s="78"/>
      <c r="S15" s="78"/>
      <c r="T15" s="78"/>
      <c r="U15" s="78"/>
      <c r="V15" s="78"/>
      <c r="W15" s="78"/>
      <c r="X15" s="85"/>
      <c r="Y15" s="74"/>
      <c r="Z15" s="68"/>
      <c r="AA15" s="68"/>
      <c r="AB15" s="69"/>
      <c r="AC15" s="74"/>
      <c r="AD15" s="68"/>
      <c r="AE15" s="68"/>
      <c r="AF15" s="69"/>
    </row>
    <row r="16" spans="1:32" ht="18.75" customHeight="1">
      <c r="A16" s="61"/>
      <c r="B16" s="47"/>
      <c r="C16" s="62"/>
      <c r="D16" s="63"/>
      <c r="E16" s="51"/>
      <c r="F16" s="64"/>
      <c r="G16" s="65"/>
      <c r="H16" s="815" t="s">
        <v>79</v>
      </c>
      <c r="I16" s="833" t="s">
        <v>53</v>
      </c>
      <c r="J16" s="823" t="s">
        <v>72</v>
      </c>
      <c r="K16" s="823"/>
      <c r="L16" s="833" t="s">
        <v>53</v>
      </c>
      <c r="M16" s="823" t="s">
        <v>78</v>
      </c>
      <c r="N16" s="823"/>
      <c r="O16" s="49"/>
      <c r="P16" s="49"/>
      <c r="Q16" s="49"/>
      <c r="R16" s="49"/>
      <c r="S16" s="86"/>
      <c r="T16" s="49"/>
      <c r="U16" s="49"/>
      <c r="V16" s="86"/>
      <c r="W16" s="49"/>
      <c r="X16" s="65"/>
      <c r="Y16" s="74"/>
      <c r="Z16" s="68"/>
      <c r="AA16" s="68"/>
      <c r="AB16" s="69"/>
      <c r="AC16" s="74"/>
      <c r="AD16" s="68"/>
      <c r="AE16" s="68"/>
      <c r="AF16" s="69"/>
    </row>
    <row r="17" spans="1:32" ht="18.75" customHeight="1">
      <c r="A17" s="61"/>
      <c r="B17" s="47"/>
      <c r="C17" s="62"/>
      <c r="D17" s="63"/>
      <c r="E17" s="51"/>
      <c r="F17" s="64"/>
      <c r="G17" s="65"/>
      <c r="H17" s="816"/>
      <c r="I17" s="814"/>
      <c r="J17" s="812"/>
      <c r="K17" s="812"/>
      <c r="L17" s="814"/>
      <c r="M17" s="812"/>
      <c r="N17" s="812"/>
      <c r="O17" s="87"/>
      <c r="P17" s="87"/>
      <c r="Q17" s="87"/>
      <c r="R17" s="87"/>
      <c r="S17" s="87"/>
      <c r="T17" s="87"/>
      <c r="U17" s="87"/>
      <c r="V17" s="87"/>
      <c r="W17" s="87"/>
      <c r="X17" s="88"/>
      <c r="Y17" s="74"/>
      <c r="Z17" s="68"/>
      <c r="AA17" s="68"/>
      <c r="AB17" s="69"/>
      <c r="AC17" s="74"/>
      <c r="AD17" s="68"/>
      <c r="AE17" s="68"/>
      <c r="AF17" s="69"/>
    </row>
    <row r="18" spans="1:32" ht="18.75" customHeight="1">
      <c r="A18" s="61"/>
      <c r="B18" s="47"/>
      <c r="C18" s="62"/>
      <c r="D18" s="43" t="s">
        <v>53</v>
      </c>
      <c r="E18" s="51" t="s">
        <v>80</v>
      </c>
      <c r="F18" s="64"/>
      <c r="G18" s="65"/>
      <c r="H18" s="815" t="s">
        <v>81</v>
      </c>
      <c r="I18" s="813" t="s">
        <v>53</v>
      </c>
      <c r="J18" s="811" t="s">
        <v>72</v>
      </c>
      <c r="K18" s="811"/>
      <c r="L18" s="813" t="s">
        <v>53</v>
      </c>
      <c r="M18" s="811" t="s">
        <v>78</v>
      </c>
      <c r="N18" s="811"/>
      <c r="O18" s="86"/>
      <c r="P18" s="86"/>
      <c r="Q18" s="86"/>
      <c r="R18" s="86"/>
      <c r="S18" s="86"/>
      <c r="T18" s="86"/>
      <c r="U18" s="86"/>
      <c r="V18" s="86"/>
      <c r="W18" s="86"/>
      <c r="X18" s="89"/>
      <c r="Y18" s="74"/>
      <c r="Z18" s="68"/>
      <c r="AA18" s="68"/>
      <c r="AB18" s="69"/>
      <c r="AC18" s="74"/>
      <c r="AD18" s="68"/>
      <c r="AE18" s="68"/>
      <c r="AF18" s="69"/>
    </row>
    <row r="19" spans="1:32" ht="18.75" customHeight="1">
      <c r="A19" s="48" t="s">
        <v>53</v>
      </c>
      <c r="B19" s="47">
        <v>11</v>
      </c>
      <c r="C19" s="62" t="s">
        <v>82</v>
      </c>
      <c r="D19" s="43" t="s">
        <v>53</v>
      </c>
      <c r="E19" s="51" t="s">
        <v>83</v>
      </c>
      <c r="F19" s="64"/>
      <c r="G19" s="65"/>
      <c r="H19" s="816"/>
      <c r="I19" s="814"/>
      <c r="J19" s="812"/>
      <c r="K19" s="812"/>
      <c r="L19" s="814"/>
      <c r="M19" s="812"/>
      <c r="N19" s="812"/>
      <c r="O19" s="87"/>
      <c r="P19" s="87"/>
      <c r="Q19" s="87"/>
      <c r="R19" s="87"/>
      <c r="S19" s="87"/>
      <c r="T19" s="87"/>
      <c r="U19" s="87"/>
      <c r="V19" s="87"/>
      <c r="W19" s="87"/>
      <c r="X19" s="88"/>
      <c r="Y19" s="74"/>
      <c r="Z19" s="68"/>
      <c r="AA19" s="68"/>
      <c r="AB19" s="69"/>
      <c r="AC19" s="74"/>
      <c r="AD19" s="68"/>
      <c r="AE19" s="68"/>
      <c r="AF19" s="69"/>
    </row>
    <row r="20" spans="1:32" ht="18.75" customHeight="1">
      <c r="A20" s="48"/>
      <c r="B20" s="47"/>
      <c r="C20" s="62"/>
      <c r="D20" s="43" t="s">
        <v>53</v>
      </c>
      <c r="E20" s="51" t="s">
        <v>84</v>
      </c>
      <c r="F20" s="64"/>
      <c r="G20" s="65"/>
      <c r="H20" s="815" t="s">
        <v>85</v>
      </c>
      <c r="I20" s="821" t="s">
        <v>53</v>
      </c>
      <c r="J20" s="811" t="s">
        <v>86</v>
      </c>
      <c r="K20" s="811"/>
      <c r="L20" s="811"/>
      <c r="M20" s="813" t="s">
        <v>53</v>
      </c>
      <c r="N20" s="811" t="s">
        <v>87</v>
      </c>
      <c r="O20" s="811"/>
      <c r="P20" s="811"/>
      <c r="Q20" s="819"/>
      <c r="R20" s="819"/>
      <c r="S20" s="819"/>
      <c r="T20" s="819"/>
      <c r="U20" s="819"/>
      <c r="V20" s="819"/>
      <c r="W20" s="819"/>
      <c r="X20" s="819"/>
      <c r="Y20" s="74"/>
      <c r="Z20" s="68"/>
      <c r="AA20" s="68"/>
      <c r="AB20" s="69"/>
      <c r="AC20" s="74"/>
      <c r="AD20" s="68"/>
      <c r="AE20" s="68"/>
      <c r="AF20" s="69"/>
    </row>
    <row r="21" spans="1:32" ht="19.5" customHeight="1">
      <c r="A21" s="61"/>
      <c r="B21" s="47"/>
      <c r="C21" s="62"/>
      <c r="D21" s="35"/>
      <c r="E21" s="35"/>
      <c r="F21" s="64"/>
      <c r="G21" s="65"/>
      <c r="H21" s="816"/>
      <c r="I21" s="822"/>
      <c r="J21" s="812"/>
      <c r="K21" s="812"/>
      <c r="L21" s="812"/>
      <c r="M21" s="814"/>
      <c r="N21" s="812"/>
      <c r="O21" s="812"/>
      <c r="P21" s="812"/>
      <c r="Q21" s="820"/>
      <c r="R21" s="820"/>
      <c r="S21" s="820"/>
      <c r="T21" s="820"/>
      <c r="U21" s="820"/>
      <c r="V21" s="820"/>
      <c r="W21" s="820"/>
      <c r="X21" s="820"/>
      <c r="Y21" s="74"/>
      <c r="Z21" s="68"/>
      <c r="AA21" s="68"/>
      <c r="AB21" s="69"/>
      <c r="AC21" s="74"/>
      <c r="AD21" s="68"/>
      <c r="AE21" s="68"/>
      <c r="AF21" s="69"/>
    </row>
    <row r="22" spans="1:32" ht="19.5" customHeight="1">
      <c r="A22" s="48"/>
      <c r="B22" s="47"/>
      <c r="C22" s="62"/>
      <c r="D22" s="43"/>
      <c r="E22" s="51"/>
      <c r="F22" s="64"/>
      <c r="G22" s="65"/>
      <c r="H22" s="815" t="s">
        <v>88</v>
      </c>
      <c r="I22" s="821" t="s">
        <v>53</v>
      </c>
      <c r="J22" s="811" t="s">
        <v>86</v>
      </c>
      <c r="K22" s="811"/>
      <c r="L22" s="811"/>
      <c r="M22" s="813" t="s">
        <v>53</v>
      </c>
      <c r="N22" s="811" t="s">
        <v>87</v>
      </c>
      <c r="O22" s="811"/>
      <c r="P22" s="811"/>
      <c r="Q22" s="819"/>
      <c r="R22" s="819"/>
      <c r="S22" s="819"/>
      <c r="T22" s="819"/>
      <c r="U22" s="819"/>
      <c r="V22" s="819"/>
      <c r="W22" s="819"/>
      <c r="X22" s="819"/>
      <c r="Y22" s="74"/>
      <c r="Z22" s="68"/>
      <c r="AA22" s="68"/>
      <c r="AB22" s="69"/>
      <c r="AC22" s="74"/>
      <c r="AD22" s="68"/>
      <c r="AE22" s="68"/>
      <c r="AF22" s="69"/>
    </row>
    <row r="23" spans="1:32" ht="19.5" customHeight="1">
      <c r="A23" s="61"/>
      <c r="B23" s="47"/>
      <c r="C23" s="62"/>
      <c r="D23" s="35"/>
      <c r="E23" s="35"/>
      <c r="F23" s="64"/>
      <c r="G23" s="65"/>
      <c r="H23" s="816"/>
      <c r="I23" s="822"/>
      <c r="J23" s="812"/>
      <c r="K23" s="812"/>
      <c r="L23" s="812"/>
      <c r="M23" s="814"/>
      <c r="N23" s="812"/>
      <c r="O23" s="812"/>
      <c r="P23" s="812"/>
      <c r="Q23" s="820"/>
      <c r="R23" s="820"/>
      <c r="S23" s="820"/>
      <c r="T23" s="820"/>
      <c r="U23" s="820"/>
      <c r="V23" s="820"/>
      <c r="W23" s="820"/>
      <c r="X23" s="820"/>
      <c r="Y23" s="74"/>
      <c r="Z23" s="68"/>
      <c r="AA23" s="68"/>
      <c r="AB23" s="69"/>
      <c r="AC23" s="74"/>
      <c r="AD23" s="68"/>
      <c r="AE23" s="68"/>
      <c r="AF23" s="69"/>
    </row>
    <row r="24" spans="1:32" ht="19.5" customHeight="1">
      <c r="A24" s="48"/>
      <c r="B24" s="47"/>
      <c r="C24" s="62"/>
      <c r="D24" s="43"/>
      <c r="E24" s="51"/>
      <c r="F24" s="64"/>
      <c r="G24" s="65"/>
      <c r="H24" s="815" t="s">
        <v>89</v>
      </c>
      <c r="I24" s="821" t="s">
        <v>53</v>
      </c>
      <c r="J24" s="811" t="s">
        <v>86</v>
      </c>
      <c r="K24" s="811"/>
      <c r="L24" s="811"/>
      <c r="M24" s="813" t="s">
        <v>53</v>
      </c>
      <c r="N24" s="811" t="s">
        <v>87</v>
      </c>
      <c r="O24" s="811"/>
      <c r="P24" s="811"/>
      <c r="Q24" s="819"/>
      <c r="R24" s="819"/>
      <c r="S24" s="819"/>
      <c r="T24" s="819"/>
      <c r="U24" s="819"/>
      <c r="V24" s="819"/>
      <c r="W24" s="819"/>
      <c r="X24" s="819"/>
      <c r="Y24" s="74"/>
      <c r="Z24" s="68"/>
      <c r="AA24" s="68"/>
      <c r="AB24" s="69"/>
      <c r="AC24" s="74"/>
      <c r="AD24" s="68"/>
      <c r="AE24" s="68"/>
      <c r="AF24" s="69"/>
    </row>
    <row r="25" spans="1:32" ht="19.5" customHeight="1">
      <c r="A25" s="61"/>
      <c r="B25" s="47"/>
      <c r="C25" s="62"/>
      <c r="D25" s="35"/>
      <c r="E25" s="35"/>
      <c r="F25" s="64"/>
      <c r="G25" s="65"/>
      <c r="H25" s="816"/>
      <c r="I25" s="822"/>
      <c r="J25" s="812"/>
      <c r="K25" s="812"/>
      <c r="L25" s="812"/>
      <c r="M25" s="814"/>
      <c r="N25" s="812"/>
      <c r="O25" s="812"/>
      <c r="P25" s="812"/>
      <c r="Q25" s="820"/>
      <c r="R25" s="820"/>
      <c r="S25" s="820"/>
      <c r="T25" s="820"/>
      <c r="U25" s="820"/>
      <c r="V25" s="820"/>
      <c r="W25" s="820"/>
      <c r="X25" s="820"/>
      <c r="Y25" s="74"/>
      <c r="Z25" s="68"/>
      <c r="AA25" s="68"/>
      <c r="AB25" s="69"/>
      <c r="AC25" s="74"/>
      <c r="AD25" s="68"/>
      <c r="AE25" s="68"/>
      <c r="AF25" s="69"/>
    </row>
    <row r="26" spans="1:32" ht="19.5" customHeight="1">
      <c r="A26" s="61"/>
      <c r="B26" s="47"/>
      <c r="C26" s="65"/>
      <c r="D26" s="35"/>
      <c r="E26" s="51"/>
      <c r="F26" s="64"/>
      <c r="G26" s="65"/>
      <c r="H26" s="83" t="s">
        <v>90</v>
      </c>
      <c r="I26" s="43" t="s">
        <v>53</v>
      </c>
      <c r="J26" s="77" t="s">
        <v>72</v>
      </c>
      <c r="K26" s="78"/>
      <c r="L26" s="43" t="s">
        <v>53</v>
      </c>
      <c r="M26" s="77" t="s">
        <v>78</v>
      </c>
      <c r="N26" s="77"/>
      <c r="O26" s="77"/>
      <c r="P26" s="77"/>
      <c r="Q26" s="77"/>
      <c r="R26" s="77"/>
      <c r="S26" s="77"/>
      <c r="T26" s="77"/>
      <c r="U26" s="77"/>
      <c r="V26" s="77"/>
      <c r="W26" s="77"/>
      <c r="X26" s="84"/>
      <c r="Y26" s="74"/>
      <c r="Z26" s="68"/>
      <c r="AA26" s="68"/>
      <c r="AB26" s="69"/>
      <c r="AC26" s="74"/>
      <c r="AD26" s="68"/>
      <c r="AE26" s="68"/>
      <c r="AF26" s="69"/>
    </row>
    <row r="27" spans="1:32" ht="19.5" customHeight="1">
      <c r="A27" s="61"/>
      <c r="B27" s="92"/>
      <c r="C27" s="92"/>
      <c r="D27" s="35"/>
      <c r="E27" s="35"/>
      <c r="F27" s="64"/>
      <c r="G27" s="65"/>
      <c r="H27" s="815" t="s">
        <v>91</v>
      </c>
      <c r="I27" s="813" t="s">
        <v>53</v>
      </c>
      <c r="J27" s="811" t="s">
        <v>86</v>
      </c>
      <c r="K27" s="811"/>
      <c r="L27" s="811"/>
      <c r="M27" s="813" t="s">
        <v>53</v>
      </c>
      <c r="N27" s="811" t="s">
        <v>87</v>
      </c>
      <c r="O27" s="811"/>
      <c r="P27" s="811"/>
      <c r="Q27" s="86"/>
      <c r="R27" s="86"/>
      <c r="S27" s="86"/>
      <c r="T27" s="86"/>
      <c r="U27" s="86"/>
      <c r="V27" s="86"/>
      <c r="W27" s="86"/>
      <c r="X27" s="89"/>
      <c r="Y27" s="74"/>
      <c r="Z27" s="68"/>
      <c r="AA27" s="68"/>
      <c r="AB27" s="69"/>
      <c r="AC27" s="74"/>
      <c r="AD27" s="68"/>
      <c r="AE27" s="68"/>
      <c r="AF27" s="69"/>
    </row>
    <row r="28" spans="1:32" ht="18.75" customHeight="1">
      <c r="A28" s="48"/>
      <c r="B28" s="92"/>
      <c r="C28" s="92"/>
      <c r="D28" s="35"/>
      <c r="E28" s="35"/>
      <c r="F28" s="64"/>
      <c r="G28" s="65"/>
      <c r="H28" s="816"/>
      <c r="I28" s="814"/>
      <c r="J28" s="812"/>
      <c r="K28" s="812"/>
      <c r="L28" s="812"/>
      <c r="M28" s="814"/>
      <c r="N28" s="812"/>
      <c r="O28" s="812"/>
      <c r="P28" s="812"/>
      <c r="Q28" s="93"/>
      <c r="R28" s="93"/>
      <c r="S28" s="93"/>
      <c r="T28" s="93"/>
      <c r="U28" s="93"/>
      <c r="V28" s="93"/>
      <c r="W28" s="93"/>
      <c r="X28" s="94"/>
      <c r="Y28" s="74"/>
      <c r="Z28" s="68"/>
      <c r="AA28" s="68"/>
      <c r="AB28" s="69"/>
      <c r="AC28" s="74"/>
      <c r="AD28" s="68"/>
      <c r="AE28" s="68"/>
      <c r="AF28" s="69"/>
    </row>
    <row r="29" spans="1:32" ht="18.75" customHeight="1">
      <c r="A29" s="61"/>
      <c r="B29" s="92"/>
      <c r="C29" s="92"/>
      <c r="D29" s="35"/>
      <c r="E29" s="35"/>
      <c r="F29" s="64"/>
      <c r="G29" s="65"/>
      <c r="H29" s="815" t="s">
        <v>92</v>
      </c>
      <c r="I29" s="813" t="s">
        <v>53</v>
      </c>
      <c r="J29" s="811" t="s">
        <v>86</v>
      </c>
      <c r="K29" s="811"/>
      <c r="L29" s="811"/>
      <c r="M29" s="813" t="s">
        <v>53</v>
      </c>
      <c r="N29" s="811" t="s">
        <v>87</v>
      </c>
      <c r="O29" s="811"/>
      <c r="P29" s="811"/>
      <c r="Q29" s="95"/>
      <c r="R29" s="95"/>
      <c r="S29" s="95"/>
      <c r="T29" s="95"/>
      <c r="U29" s="95"/>
      <c r="V29" s="95"/>
      <c r="W29" s="95"/>
      <c r="X29" s="96"/>
      <c r="Y29" s="74"/>
      <c r="Z29" s="68"/>
      <c r="AA29" s="68"/>
      <c r="AB29" s="69"/>
      <c r="AC29" s="74"/>
      <c r="AD29" s="68"/>
      <c r="AE29" s="68"/>
      <c r="AF29" s="69"/>
    </row>
    <row r="30" spans="1:32" ht="18.75" customHeight="1">
      <c r="A30" s="61"/>
      <c r="B30" s="47"/>
      <c r="C30" s="62"/>
      <c r="D30" s="63"/>
      <c r="E30" s="51"/>
      <c r="F30" s="64"/>
      <c r="G30" s="65"/>
      <c r="H30" s="816"/>
      <c r="I30" s="814"/>
      <c r="J30" s="812"/>
      <c r="K30" s="812"/>
      <c r="L30" s="812"/>
      <c r="M30" s="814"/>
      <c r="N30" s="812"/>
      <c r="O30" s="812"/>
      <c r="P30" s="812"/>
      <c r="Q30" s="93"/>
      <c r="R30" s="93"/>
      <c r="S30" s="93"/>
      <c r="T30" s="93"/>
      <c r="U30" s="93"/>
      <c r="V30" s="93"/>
      <c r="W30" s="93"/>
      <c r="X30" s="94"/>
      <c r="Y30" s="74"/>
      <c r="Z30" s="68"/>
      <c r="AA30" s="68"/>
      <c r="AB30" s="69"/>
      <c r="AC30" s="74"/>
      <c r="AD30" s="68"/>
      <c r="AE30" s="68"/>
      <c r="AF30" s="69"/>
    </row>
    <row r="31" spans="1:32" ht="19.5" customHeight="1">
      <c r="A31" s="61"/>
      <c r="B31" s="47"/>
      <c r="C31" s="62"/>
      <c r="D31" s="63"/>
      <c r="E31" s="51"/>
      <c r="F31" s="64"/>
      <c r="G31" s="65"/>
      <c r="H31" s="75" t="s">
        <v>93</v>
      </c>
      <c r="I31" s="76" t="s">
        <v>53</v>
      </c>
      <c r="J31" s="77" t="s">
        <v>72</v>
      </c>
      <c r="K31" s="77"/>
      <c r="L31" s="80" t="s">
        <v>53</v>
      </c>
      <c r="M31" s="77" t="s">
        <v>78</v>
      </c>
      <c r="N31" s="77"/>
      <c r="O31" s="81"/>
      <c r="P31" s="77"/>
      <c r="Q31" s="81"/>
      <c r="R31" s="81"/>
      <c r="S31" s="81"/>
      <c r="T31" s="81"/>
      <c r="U31" s="81"/>
      <c r="V31" s="81"/>
      <c r="W31" s="81"/>
      <c r="X31" s="82"/>
      <c r="Y31" s="68"/>
      <c r="Z31" s="68"/>
      <c r="AA31" s="68"/>
      <c r="AB31" s="69"/>
      <c r="AC31" s="74"/>
      <c r="AD31" s="68"/>
      <c r="AE31" s="68"/>
      <c r="AF31" s="69"/>
    </row>
    <row r="32" spans="1:32" ht="19.5" customHeight="1">
      <c r="A32" s="61"/>
      <c r="B32" s="47"/>
      <c r="C32" s="62"/>
      <c r="D32" s="63"/>
      <c r="E32" s="51"/>
      <c r="F32" s="64"/>
      <c r="G32" s="65"/>
      <c r="H32" s="75" t="s">
        <v>94</v>
      </c>
      <c r="I32" s="76" t="s">
        <v>53</v>
      </c>
      <c r="J32" s="77" t="s">
        <v>72</v>
      </c>
      <c r="K32" s="77"/>
      <c r="L32" s="80" t="s">
        <v>53</v>
      </c>
      <c r="M32" s="77" t="s">
        <v>73</v>
      </c>
      <c r="N32" s="77"/>
      <c r="O32" s="80" t="s">
        <v>53</v>
      </c>
      <c r="P32" s="77" t="s">
        <v>74</v>
      </c>
      <c r="Q32" s="81"/>
      <c r="R32" s="81"/>
      <c r="S32" s="81"/>
      <c r="T32" s="81"/>
      <c r="U32" s="81"/>
      <c r="V32" s="81"/>
      <c r="W32" s="81"/>
      <c r="X32" s="82"/>
      <c r="Y32" s="68"/>
      <c r="Z32" s="68"/>
      <c r="AA32" s="68"/>
      <c r="AB32" s="69"/>
      <c r="AC32" s="74"/>
      <c r="AD32" s="68"/>
      <c r="AE32" s="68"/>
      <c r="AF32" s="69"/>
    </row>
    <row r="33" spans="1:32" ht="18.75" customHeight="1">
      <c r="A33" s="61"/>
      <c r="B33" s="47"/>
      <c r="C33" s="62"/>
      <c r="D33" s="63"/>
      <c r="E33" s="51"/>
      <c r="F33" s="64"/>
      <c r="G33" s="65"/>
      <c r="H33" s="815" t="s">
        <v>95</v>
      </c>
      <c r="I33" s="90" t="s">
        <v>53</v>
      </c>
      <c r="J33" s="86" t="s">
        <v>72</v>
      </c>
      <c r="K33" s="86"/>
      <c r="L33" s="97"/>
      <c r="M33" s="98"/>
      <c r="N33" s="98"/>
      <c r="O33" s="97"/>
      <c r="P33" s="98"/>
      <c r="Q33" s="99"/>
      <c r="R33" s="97"/>
      <c r="S33" s="98"/>
      <c r="T33" s="99"/>
      <c r="U33" s="91" t="s">
        <v>53</v>
      </c>
      <c r="V33" s="86" t="s">
        <v>96</v>
      </c>
      <c r="W33" s="100"/>
      <c r="X33" s="101"/>
      <c r="Y33" s="68"/>
      <c r="Z33" s="68"/>
      <c r="AA33" s="68"/>
      <c r="AB33" s="69"/>
      <c r="AC33" s="74"/>
      <c r="AD33" s="68"/>
      <c r="AE33" s="68"/>
      <c r="AF33" s="69"/>
    </row>
    <row r="34" spans="1:32" ht="18.75" customHeight="1">
      <c r="A34" s="61"/>
      <c r="B34" s="47"/>
      <c r="C34" s="62"/>
      <c r="D34" s="63"/>
      <c r="E34" s="51"/>
      <c r="F34" s="64"/>
      <c r="G34" s="65"/>
      <c r="H34" s="817"/>
      <c r="I34" s="48" t="s">
        <v>53</v>
      </c>
      <c r="J34" s="49" t="s">
        <v>97</v>
      </c>
      <c r="K34" s="49"/>
      <c r="L34" s="43"/>
      <c r="M34" s="43" t="s">
        <v>53</v>
      </c>
      <c r="N34" s="49" t="s">
        <v>98</v>
      </c>
      <c r="O34" s="43"/>
      <c r="P34" s="43"/>
      <c r="Q34" s="43" t="s">
        <v>53</v>
      </c>
      <c r="R34" s="49" t="s">
        <v>99</v>
      </c>
      <c r="S34" s="35"/>
      <c r="T34" s="49"/>
      <c r="U34" s="43" t="s">
        <v>53</v>
      </c>
      <c r="V34" s="49" t="s">
        <v>100</v>
      </c>
      <c r="W34" s="66"/>
      <c r="X34" s="67"/>
      <c r="Y34" s="68"/>
      <c r="Z34" s="68"/>
      <c r="AA34" s="68"/>
      <c r="AB34" s="69"/>
      <c r="AC34" s="74"/>
      <c r="AD34" s="68"/>
      <c r="AE34" s="68"/>
      <c r="AF34" s="69"/>
    </row>
    <row r="35" spans="1:32" ht="18.75" customHeight="1">
      <c r="A35" s="61"/>
      <c r="B35" s="47"/>
      <c r="C35" s="62"/>
      <c r="D35" s="63"/>
      <c r="E35" s="51"/>
      <c r="F35" s="64"/>
      <c r="G35" s="65"/>
      <c r="H35" s="817"/>
      <c r="I35" s="48" t="s">
        <v>53</v>
      </c>
      <c r="J35" s="49" t="s">
        <v>101</v>
      </c>
      <c r="K35" s="49"/>
      <c r="L35" s="43"/>
      <c r="M35" s="43" t="s">
        <v>53</v>
      </c>
      <c r="N35" s="49" t="s">
        <v>102</v>
      </c>
      <c r="O35" s="43"/>
      <c r="P35" s="43"/>
      <c r="Q35" s="43" t="s">
        <v>53</v>
      </c>
      <c r="R35" s="49" t="s">
        <v>103</v>
      </c>
      <c r="S35" s="35"/>
      <c r="T35" s="49"/>
      <c r="U35" s="43" t="s">
        <v>53</v>
      </c>
      <c r="V35" s="49" t="s">
        <v>104</v>
      </c>
      <c r="W35" s="66"/>
      <c r="X35" s="67"/>
      <c r="Y35" s="68"/>
      <c r="Z35" s="68"/>
      <c r="AA35" s="68"/>
      <c r="AB35" s="69"/>
      <c r="AC35" s="74"/>
      <c r="AD35" s="68"/>
      <c r="AE35" s="68"/>
      <c r="AF35" s="69"/>
    </row>
    <row r="36" spans="1:32" ht="18.75" customHeight="1">
      <c r="A36" s="61"/>
      <c r="B36" s="47"/>
      <c r="C36" s="62"/>
      <c r="D36" s="63"/>
      <c r="E36" s="51"/>
      <c r="F36" s="64"/>
      <c r="G36" s="65"/>
      <c r="H36" s="817"/>
      <c r="I36" s="48" t="s">
        <v>53</v>
      </c>
      <c r="J36" s="49" t="s">
        <v>105</v>
      </c>
      <c r="K36" s="49"/>
      <c r="L36" s="43"/>
      <c r="M36" s="43" t="s">
        <v>53</v>
      </c>
      <c r="N36" s="49" t="s">
        <v>106</v>
      </c>
      <c r="O36" s="43"/>
      <c r="P36" s="43"/>
      <c r="Q36" s="43" t="s">
        <v>53</v>
      </c>
      <c r="R36" s="49" t="s">
        <v>107</v>
      </c>
      <c r="S36" s="35"/>
      <c r="T36" s="49"/>
      <c r="U36" s="43" t="s">
        <v>53</v>
      </c>
      <c r="V36" s="49" t="s">
        <v>108</v>
      </c>
      <c r="W36" s="66"/>
      <c r="X36" s="67"/>
      <c r="Y36" s="68"/>
      <c r="Z36" s="68"/>
      <c r="AA36" s="68"/>
      <c r="AB36" s="69"/>
      <c r="AC36" s="74"/>
      <c r="AD36" s="68"/>
      <c r="AE36" s="68"/>
      <c r="AF36" s="69"/>
    </row>
    <row r="37" spans="1:32" ht="18.75" customHeight="1">
      <c r="A37" s="61"/>
      <c r="B37" s="47"/>
      <c r="C37" s="62"/>
      <c r="D37" s="63"/>
      <c r="E37" s="51"/>
      <c r="F37" s="64"/>
      <c r="G37" s="65"/>
      <c r="H37" s="817"/>
      <c r="I37" s="48" t="s">
        <v>53</v>
      </c>
      <c r="J37" s="49" t="s">
        <v>109</v>
      </c>
      <c r="K37" s="49"/>
      <c r="L37" s="43"/>
      <c r="M37" s="43" t="s">
        <v>53</v>
      </c>
      <c r="N37" s="49" t="s">
        <v>110</v>
      </c>
      <c r="O37" s="43"/>
      <c r="P37" s="43"/>
      <c r="Q37" s="43" t="s">
        <v>53</v>
      </c>
      <c r="R37" s="49" t="s">
        <v>111</v>
      </c>
      <c r="S37" s="35"/>
      <c r="T37" s="49"/>
      <c r="U37" s="43" t="s">
        <v>53</v>
      </c>
      <c r="V37" s="49" t="s">
        <v>112</v>
      </c>
      <c r="W37" s="66"/>
      <c r="X37" s="67"/>
      <c r="Y37" s="68"/>
      <c r="Z37" s="68"/>
      <c r="AA37" s="68"/>
      <c r="AB37" s="69"/>
      <c r="AC37" s="74"/>
      <c r="AD37" s="68"/>
      <c r="AE37" s="68"/>
      <c r="AF37" s="69"/>
    </row>
    <row r="38" spans="1:32" ht="18.75" customHeight="1">
      <c r="A38" s="102"/>
      <c r="B38" s="103"/>
      <c r="C38" s="104"/>
      <c r="D38" s="105"/>
      <c r="E38" s="106"/>
      <c r="F38" s="107"/>
      <c r="G38" s="108"/>
      <c r="H38" s="818"/>
      <c r="I38" s="109" t="s">
        <v>53</v>
      </c>
      <c r="J38" s="110" t="s">
        <v>113</v>
      </c>
      <c r="K38" s="110"/>
      <c r="L38" s="111"/>
      <c r="M38" s="111"/>
      <c r="N38" s="110"/>
      <c r="O38" s="111"/>
      <c r="P38" s="111"/>
      <c r="Q38" s="111"/>
      <c r="R38" s="110"/>
      <c r="S38" s="112"/>
      <c r="T38" s="110"/>
      <c r="U38" s="111"/>
      <c r="V38" s="110"/>
      <c r="W38" s="113"/>
      <c r="X38" s="114"/>
      <c r="Y38" s="115"/>
      <c r="Z38" s="115"/>
      <c r="AA38" s="115"/>
      <c r="AB38" s="116"/>
      <c r="AC38" s="117"/>
      <c r="AD38" s="115"/>
      <c r="AE38" s="115"/>
      <c r="AF38" s="116"/>
    </row>
    <row r="39" spans="1:32" ht="8.25" customHeight="1">
      <c r="A39" s="118"/>
      <c r="B39" s="118"/>
      <c r="C39" s="35"/>
      <c r="D39" s="35"/>
      <c r="E39" s="35"/>
      <c r="F39" s="35"/>
      <c r="G39" s="49"/>
      <c r="H39" s="49"/>
      <c r="I39" s="49"/>
      <c r="J39" s="49"/>
      <c r="K39" s="49"/>
      <c r="L39" s="49"/>
      <c r="M39" s="49"/>
      <c r="N39" s="49"/>
      <c r="O39" s="49"/>
      <c r="P39" s="49"/>
      <c r="Q39" s="49"/>
      <c r="R39" s="49"/>
      <c r="S39" s="49"/>
      <c r="T39" s="49"/>
      <c r="U39" s="49"/>
      <c r="V39" s="49"/>
      <c r="W39" s="49"/>
      <c r="X39" s="49"/>
      <c r="Y39" s="49"/>
      <c r="Z39" s="49"/>
      <c r="AA39" s="49"/>
      <c r="AB39" s="49"/>
      <c r="AC39" s="35"/>
      <c r="AD39" s="35"/>
      <c r="AE39" s="35"/>
      <c r="AF39" s="35"/>
    </row>
    <row r="40" spans="1:32" ht="20.25" customHeight="1">
      <c r="A40" s="118"/>
      <c r="B40" s="118"/>
      <c r="C40" s="49" t="s">
        <v>114</v>
      </c>
      <c r="D40" s="49"/>
      <c r="E40" s="119"/>
      <c r="F40" s="119"/>
      <c r="G40" s="119"/>
      <c r="H40" s="119"/>
      <c r="I40" s="119"/>
      <c r="J40" s="119"/>
      <c r="K40" s="119"/>
      <c r="L40" s="119"/>
      <c r="M40" s="119"/>
      <c r="N40" s="119"/>
      <c r="O40" s="119"/>
      <c r="P40" s="119"/>
      <c r="Q40" s="119"/>
      <c r="R40" s="119"/>
      <c r="S40" s="119"/>
      <c r="T40" s="119"/>
      <c r="U40" s="119"/>
      <c r="V40" s="119"/>
      <c r="W40" s="35"/>
      <c r="X40" s="35"/>
      <c r="Y40" s="35"/>
      <c r="Z40" s="35"/>
      <c r="AA40" s="35"/>
      <c r="AB40" s="35"/>
      <c r="AC40" s="35"/>
      <c r="AD40" s="35"/>
      <c r="AE40" s="35"/>
      <c r="AF40" s="35"/>
    </row>
  </sheetData>
  <mergeCells count="75">
    <mergeCell ref="Y8:AB9"/>
    <mergeCell ref="AC8:AF9"/>
    <mergeCell ref="A3:AF3"/>
    <mergeCell ref="S5:V5"/>
    <mergeCell ref="A7:C7"/>
    <mergeCell ref="D7:E7"/>
    <mergeCell ref="F7:G7"/>
    <mergeCell ref="H7:X7"/>
    <mergeCell ref="Y7:AB7"/>
    <mergeCell ref="AC7:AF7"/>
    <mergeCell ref="M16:N17"/>
    <mergeCell ref="A8:C9"/>
    <mergeCell ref="D8:E9"/>
    <mergeCell ref="F8:G9"/>
    <mergeCell ref="H8:H9"/>
    <mergeCell ref="H10:H12"/>
    <mergeCell ref="H16:H17"/>
    <mergeCell ref="I16:I17"/>
    <mergeCell ref="J16:K17"/>
    <mergeCell ref="L16:L17"/>
    <mergeCell ref="H20:H21"/>
    <mergeCell ref="I20:I21"/>
    <mergeCell ref="J20:L21"/>
    <mergeCell ref="M20:M21"/>
    <mergeCell ref="N20:P21"/>
    <mergeCell ref="H18:H19"/>
    <mergeCell ref="I18:I19"/>
    <mergeCell ref="J18:K19"/>
    <mergeCell ref="L18:L19"/>
    <mergeCell ref="M18:N19"/>
    <mergeCell ref="H22:H23"/>
    <mergeCell ref="I22:I23"/>
    <mergeCell ref="J22:L23"/>
    <mergeCell ref="M22:M23"/>
    <mergeCell ref="N22:P23"/>
    <mergeCell ref="W20:W21"/>
    <mergeCell ref="X20:X21"/>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24:H25"/>
    <mergeCell ref="I24:I25"/>
    <mergeCell ref="J24:L25"/>
    <mergeCell ref="M24:M25"/>
    <mergeCell ref="N24:P25"/>
    <mergeCell ref="H29:H30"/>
    <mergeCell ref="I29:I30"/>
    <mergeCell ref="J29:L30"/>
    <mergeCell ref="M29:M30"/>
    <mergeCell ref="N29:P30"/>
  </mergeCells>
  <phoneticPr fontId="2"/>
  <dataValidations count="1">
    <dataValidation type="list" allowBlank="1" showInputMessage="1" showErrorMessage="1" sqref="M8:M9 Q8:Q9 U8:U9 Y10:Y11 AC10:AC11 R14 U14 A19:A20 L14:L19 M34:M38 P34:Q38 R33 U33:U38 A24" xr:uid="{59B97703-94C1-4539-AC3B-FEC7DCD7BA09}">
      <formula1>"□,■"</formula1>
    </dataValidation>
  </dataValidations>
  <pageMargins left="0.7" right="0.7" top="0.75" bottom="0.75" header="0.3" footer="0.3"/>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C8B49-3AD9-4DFF-94EF-D2CA933DBE45}">
  <sheetPr codeName="Sheet19">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454</v>
      </c>
      <c r="B1" s="750"/>
      <c r="C1" s="750"/>
      <c r="D1" s="750"/>
      <c r="E1" s="750"/>
      <c r="F1" s="750"/>
      <c r="G1" s="750"/>
    </row>
    <row r="2" spans="1:10" ht="30.6" customHeight="1">
      <c r="A2" s="703" t="s">
        <v>449</v>
      </c>
      <c r="B2" s="704"/>
      <c r="C2" s="705"/>
      <c r="D2" s="751" t="s">
        <v>365</v>
      </c>
      <c r="E2" s="752"/>
      <c r="F2" s="753"/>
      <c r="G2" s="754"/>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EOwFNhMtlKcMMDYia3WtNuHnwfMY4HXW341PIX1GY4q9HdEbvxIgAZ1/kt2YKp3rE+uBE3h4Lp/aYbdF2zhr6A==" saltValue="bbtEuva511QhWiKkyO4r9g=="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E911-8A57-43F2-BF2F-6324D3CC99E4}">
  <sheetPr codeName="Sheet20">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453</v>
      </c>
      <c r="B1" s="750"/>
      <c r="C1" s="750"/>
      <c r="D1" s="750"/>
      <c r="E1" s="750"/>
      <c r="F1" s="750"/>
      <c r="G1" s="750"/>
    </row>
    <row r="2" spans="1:10" ht="30.6" customHeight="1">
      <c r="A2" s="703" t="s">
        <v>330</v>
      </c>
      <c r="B2" s="704"/>
      <c r="C2" s="705"/>
      <c r="D2" s="751" t="s">
        <v>366</v>
      </c>
      <c r="E2" s="752"/>
      <c r="F2" s="753"/>
      <c r="G2" s="754"/>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iSQtJu2qGFKfoHn9amMu4MLuf6/nVMRBB5s2q+iZLGwgRp4axP1U/dUUNhy+aXkDVmXsxee7ENWog8be/9e7XA==" saltValue="cJUCcBMNFsopQOMlDDN3tg=="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67EF-A5EA-4DF5-B884-666FC6FC4562}">
  <sheetPr codeName="Sheet21">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452</v>
      </c>
      <c r="B1" s="750"/>
      <c r="C1" s="750"/>
      <c r="D1" s="750"/>
      <c r="E1" s="750"/>
      <c r="F1" s="750"/>
      <c r="G1" s="750"/>
    </row>
    <row r="2" spans="1:10" ht="30.6" customHeight="1">
      <c r="A2" s="703" t="s">
        <v>330</v>
      </c>
      <c r="B2" s="704"/>
      <c r="C2" s="705"/>
      <c r="D2" s="751" t="s">
        <v>367</v>
      </c>
      <c r="E2" s="752"/>
      <c r="F2" s="753"/>
      <c r="G2" s="754"/>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FZ4D1P6MWpw2iVtlEZMfCyrlY6GChdlkef7joYURCdm8iqMaJ8u/bd8278rNF53+xVpgqpS1nw9zcGOxQ1NVtQ==" saltValue="0cRiIizqWTybrKP24uuxxA=="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4CF77-24E0-4127-8C31-062FED2604F6}">
  <sheetPr codeName="Sheet22">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451</v>
      </c>
      <c r="B1" s="750"/>
      <c r="C1" s="750"/>
      <c r="D1" s="750"/>
      <c r="E1" s="750"/>
      <c r="F1" s="750"/>
      <c r="G1" s="750"/>
    </row>
    <row r="2" spans="1:10" ht="30.6" customHeight="1">
      <c r="A2" s="703" t="s">
        <v>330</v>
      </c>
      <c r="B2" s="704"/>
      <c r="C2" s="705"/>
      <c r="D2" s="751" t="s">
        <v>368</v>
      </c>
      <c r="E2" s="752"/>
      <c r="F2" s="753"/>
      <c r="G2" s="754"/>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Uur+SPjim3RLVmp7PYTSWiHqEFsJOTNCvtHpdGGy9kYLWXoE8quqzqbPYTzR9THIvs6nSBhmwf04mKisdxJE1A==" saltValue="dFNaxHMVROw9ZUHGvC9XHQ=="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67E5-AA56-41FD-A1BE-D44ABFC1E923}">
  <sheetPr codeName="Sheet23">
    <tabColor theme="9"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450</v>
      </c>
      <c r="B1" s="750"/>
      <c r="C1" s="750"/>
      <c r="D1" s="750"/>
      <c r="E1" s="750"/>
      <c r="F1" s="750"/>
      <c r="G1" s="750"/>
    </row>
    <row r="2" spans="1:10" ht="30.6" customHeight="1">
      <c r="A2" s="703" t="s">
        <v>330</v>
      </c>
      <c r="B2" s="704"/>
      <c r="C2" s="705"/>
      <c r="D2" s="751" t="s">
        <v>369</v>
      </c>
      <c r="E2" s="752"/>
      <c r="F2" s="753"/>
      <c r="G2" s="754"/>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IF(F4&lt;TIME(0,30,0),3500,5000)</f>
        <v>5000</v>
      </c>
    </row>
    <row r="5" spans="1:10">
      <c r="A5" s="265">
        <v>1</v>
      </c>
      <c r="B5" s="283"/>
      <c r="C5" s="283"/>
      <c r="D5" s="284"/>
      <c r="E5" s="284"/>
      <c r="F5" s="288">
        <f>E5-D5</f>
        <v>0</v>
      </c>
      <c r="G5" s="285">
        <f>IF(F5="","",IF(F5=0,0,IF(F5&lt;TIME(0,30,0),3500,5000)))</f>
        <v>0</v>
      </c>
    </row>
    <row r="6" spans="1:10">
      <c r="A6" s="265">
        <v>2</v>
      </c>
      <c r="B6" s="283"/>
      <c r="C6" s="283"/>
      <c r="D6" s="284"/>
      <c r="E6" s="284"/>
      <c r="F6" s="288">
        <f t="shared" ref="F6:F34" si="0">E6-D6</f>
        <v>0</v>
      </c>
      <c r="G6" s="285">
        <f t="shared" ref="G6:G34" si="1">IF(F6="","",IF(F6=0,0,IF(F6&lt;TIME(0,30,0),3500,5000)))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xdJQ8P8aIVBWLC5qS0HyGcyZdMA8MidJDGm49gHWofDPAl7cpKAbVNffgHG20o5XsE+FbMJH1GxDm63Gvd7few==" saltValue="8h0VSqaGkXY60tJ2+Vbzsg==" spinCount="100000" sheet="1" objects="1" scenarios="1"/>
  <mergeCells count="8">
    <mergeCell ref="I2:J2"/>
    <mergeCell ref="A35:E35"/>
    <mergeCell ref="G37:G38"/>
    <mergeCell ref="F41:G41"/>
    <mergeCell ref="A1:G1"/>
    <mergeCell ref="A2:C2"/>
    <mergeCell ref="D2:E2"/>
    <mergeCell ref="F2:G2"/>
  </mergeCells>
  <phoneticPr fontId="2"/>
  <pageMargins left="0.7" right="0.7" top="0.75" bottom="0.75" header="0.3" footer="0.3"/>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F6CD9-DE21-44B0-96D8-A1E8C84371A8}">
  <sheetPr codeName="Sheet9">
    <tabColor theme="7" tint="0.79998168889431442"/>
    <pageSetUpPr fitToPage="1"/>
  </sheetPr>
  <dimension ref="A1:J43"/>
  <sheetViews>
    <sheetView view="pageBreakPreview" zoomScale="136" zoomScaleNormal="100" zoomScaleSheetLayoutView="136" workbookViewId="0">
      <selection activeCell="F2" sqref="F2:G2"/>
    </sheetView>
  </sheetViews>
  <sheetFormatPr defaultRowHeight="18"/>
  <cols>
    <col min="1" max="1" width="8.59765625" bestFit="1" customWidth="1"/>
    <col min="3" max="3" width="19.19921875" customWidth="1"/>
    <col min="6" max="6" width="13.3984375" customWidth="1"/>
  </cols>
  <sheetData>
    <row r="1" spans="1:10" ht="30.6" customHeight="1">
      <c r="A1" s="750" t="s">
        <v>455</v>
      </c>
      <c r="B1" s="750"/>
      <c r="C1" s="750"/>
      <c r="D1" s="750"/>
      <c r="E1" s="750"/>
      <c r="F1" s="750"/>
      <c r="G1" s="750"/>
    </row>
    <row r="2" spans="1:10" ht="30.6" customHeight="1">
      <c r="A2" s="703" t="s">
        <v>330</v>
      </c>
      <c r="B2" s="704"/>
      <c r="C2" s="705"/>
      <c r="D2" s="751" t="s">
        <v>411</v>
      </c>
      <c r="E2" s="752"/>
      <c r="F2" s="755"/>
      <c r="G2" s="756"/>
      <c r="I2" s="746" t="s">
        <v>351</v>
      </c>
      <c r="J2" s="746"/>
    </row>
    <row r="3" spans="1:10">
      <c r="A3" s="265" t="s">
        <v>336</v>
      </c>
      <c r="B3" s="265" t="s">
        <v>331</v>
      </c>
      <c r="C3" s="277" t="s">
        <v>335</v>
      </c>
      <c r="D3" s="265" t="s">
        <v>332</v>
      </c>
      <c r="E3" s="265" t="s">
        <v>333</v>
      </c>
      <c r="F3" s="265" t="s">
        <v>334</v>
      </c>
      <c r="G3" s="265" t="s">
        <v>337</v>
      </c>
    </row>
    <row r="4" spans="1:10">
      <c r="A4" s="279" t="s">
        <v>338</v>
      </c>
      <c r="B4" s="279" t="s">
        <v>339</v>
      </c>
      <c r="C4" s="280" t="s">
        <v>340</v>
      </c>
      <c r="D4" s="281">
        <v>0.4375</v>
      </c>
      <c r="E4" s="281">
        <v>0.46875</v>
      </c>
      <c r="F4" s="281">
        <f>E4-D4</f>
        <v>3.125E-2</v>
      </c>
      <c r="G4" s="310">
        <f>IF(F4&lt;TIME(0,30,0),2500,4000)</f>
        <v>4000</v>
      </c>
    </row>
    <row r="5" spans="1:10">
      <c r="A5" s="265">
        <v>1</v>
      </c>
      <c r="B5" s="283"/>
      <c r="C5" s="283"/>
      <c r="D5" s="284"/>
      <c r="E5" s="284"/>
      <c r="F5" s="288">
        <f>E5-D5</f>
        <v>0</v>
      </c>
      <c r="G5" s="285">
        <f>IF(F5="","",IF(F5=0,0,IF(F5&lt;TIME(0,30,0),2500,4000)))</f>
        <v>0</v>
      </c>
    </row>
    <row r="6" spans="1:10">
      <c r="A6" s="265">
        <v>2</v>
      </c>
      <c r="B6" s="283"/>
      <c r="C6" s="283"/>
      <c r="D6" s="284"/>
      <c r="E6" s="284"/>
      <c r="F6" s="288">
        <f t="shared" ref="F6:F34" si="0">E6-D6</f>
        <v>0</v>
      </c>
      <c r="G6" s="285">
        <f t="shared" ref="G6:G34" si="1">IF(F6="","",IF(F6=0,0,IF(F6&lt;TIME(0,30,0),2500,4000)))</f>
        <v>0</v>
      </c>
    </row>
    <row r="7" spans="1:10">
      <c r="A7" s="265">
        <v>3</v>
      </c>
      <c r="B7" s="283"/>
      <c r="C7" s="283"/>
      <c r="D7" s="284"/>
      <c r="E7" s="284"/>
      <c r="F7" s="288">
        <f t="shared" si="0"/>
        <v>0</v>
      </c>
      <c r="G7" s="285">
        <f t="shared" si="1"/>
        <v>0</v>
      </c>
    </row>
    <row r="8" spans="1:10">
      <c r="A8" s="265">
        <v>4</v>
      </c>
      <c r="B8" s="283"/>
      <c r="C8" s="283"/>
      <c r="D8" s="284"/>
      <c r="E8" s="284"/>
      <c r="F8" s="288">
        <f t="shared" si="0"/>
        <v>0</v>
      </c>
      <c r="G8" s="285">
        <f t="shared" si="1"/>
        <v>0</v>
      </c>
    </row>
    <row r="9" spans="1:10">
      <c r="A9" s="265">
        <v>5</v>
      </c>
      <c r="B9" s="283"/>
      <c r="C9" s="283"/>
      <c r="D9" s="284"/>
      <c r="E9" s="284"/>
      <c r="F9" s="288">
        <f t="shared" si="0"/>
        <v>0</v>
      </c>
      <c r="G9" s="285">
        <f t="shared" si="1"/>
        <v>0</v>
      </c>
    </row>
    <row r="10" spans="1:10">
      <c r="A10" s="265">
        <v>6</v>
      </c>
      <c r="B10" s="283"/>
      <c r="C10" s="283"/>
      <c r="D10" s="284"/>
      <c r="E10" s="284"/>
      <c r="F10" s="288">
        <f t="shared" si="0"/>
        <v>0</v>
      </c>
      <c r="G10" s="285">
        <f t="shared" si="1"/>
        <v>0</v>
      </c>
    </row>
    <row r="11" spans="1:10">
      <c r="A11" s="265">
        <v>7</v>
      </c>
      <c r="B11" s="283"/>
      <c r="C11" s="283"/>
      <c r="D11" s="284"/>
      <c r="E11" s="284"/>
      <c r="F11" s="288">
        <f t="shared" si="0"/>
        <v>0</v>
      </c>
      <c r="G11" s="285">
        <f t="shared" si="1"/>
        <v>0</v>
      </c>
    </row>
    <row r="12" spans="1:10">
      <c r="A12" s="265">
        <v>8</v>
      </c>
      <c r="B12" s="283"/>
      <c r="C12" s="283"/>
      <c r="D12" s="284"/>
      <c r="E12" s="284"/>
      <c r="F12" s="288">
        <f t="shared" si="0"/>
        <v>0</v>
      </c>
      <c r="G12" s="285">
        <f t="shared" si="1"/>
        <v>0</v>
      </c>
    </row>
    <row r="13" spans="1:10">
      <c r="A13" s="265">
        <v>9</v>
      </c>
      <c r="B13" s="283"/>
      <c r="C13" s="283"/>
      <c r="D13" s="284"/>
      <c r="E13" s="284"/>
      <c r="F13" s="288">
        <f t="shared" si="0"/>
        <v>0</v>
      </c>
      <c r="G13" s="285">
        <f t="shared" si="1"/>
        <v>0</v>
      </c>
    </row>
    <row r="14" spans="1:10">
      <c r="A14" s="265">
        <v>10</v>
      </c>
      <c r="B14" s="283"/>
      <c r="C14" s="283"/>
      <c r="D14" s="284"/>
      <c r="E14" s="284"/>
      <c r="F14" s="288">
        <f t="shared" si="0"/>
        <v>0</v>
      </c>
      <c r="G14" s="285">
        <f t="shared" si="1"/>
        <v>0</v>
      </c>
    </row>
    <row r="15" spans="1:10">
      <c r="A15" s="265">
        <v>11</v>
      </c>
      <c r="B15" s="283"/>
      <c r="C15" s="283"/>
      <c r="D15" s="284"/>
      <c r="E15" s="284"/>
      <c r="F15" s="288">
        <f t="shared" si="0"/>
        <v>0</v>
      </c>
      <c r="G15" s="285">
        <f t="shared" si="1"/>
        <v>0</v>
      </c>
    </row>
    <row r="16" spans="1:10">
      <c r="A16" s="265">
        <v>12</v>
      </c>
      <c r="B16" s="283"/>
      <c r="C16" s="283"/>
      <c r="D16" s="284"/>
      <c r="E16" s="284"/>
      <c r="F16" s="288">
        <f t="shared" si="0"/>
        <v>0</v>
      </c>
      <c r="G16" s="285">
        <f t="shared" si="1"/>
        <v>0</v>
      </c>
    </row>
    <row r="17" spans="1:7">
      <c r="A17" s="265">
        <v>13</v>
      </c>
      <c r="B17" s="283"/>
      <c r="C17" s="283"/>
      <c r="D17" s="284"/>
      <c r="E17" s="284"/>
      <c r="F17" s="288">
        <f t="shared" si="0"/>
        <v>0</v>
      </c>
      <c r="G17" s="285">
        <f t="shared" si="1"/>
        <v>0</v>
      </c>
    </row>
    <row r="18" spans="1:7">
      <c r="A18" s="265">
        <v>14</v>
      </c>
      <c r="B18" s="283"/>
      <c r="C18" s="283"/>
      <c r="D18" s="284"/>
      <c r="E18" s="284"/>
      <c r="F18" s="288">
        <f t="shared" si="0"/>
        <v>0</v>
      </c>
      <c r="G18" s="285">
        <f t="shared" si="1"/>
        <v>0</v>
      </c>
    </row>
    <row r="19" spans="1:7">
      <c r="A19" s="265">
        <v>15</v>
      </c>
      <c r="B19" s="283"/>
      <c r="C19" s="283"/>
      <c r="D19" s="284"/>
      <c r="E19" s="284"/>
      <c r="F19" s="288">
        <f t="shared" si="0"/>
        <v>0</v>
      </c>
      <c r="G19" s="285">
        <f t="shared" si="1"/>
        <v>0</v>
      </c>
    </row>
    <row r="20" spans="1:7">
      <c r="A20" s="265">
        <v>16</v>
      </c>
      <c r="B20" s="283"/>
      <c r="C20" s="283"/>
      <c r="D20" s="284"/>
      <c r="E20" s="284"/>
      <c r="F20" s="288">
        <f t="shared" si="0"/>
        <v>0</v>
      </c>
      <c r="G20" s="285">
        <f t="shared" si="1"/>
        <v>0</v>
      </c>
    </row>
    <row r="21" spans="1:7">
      <c r="A21" s="265">
        <v>17</v>
      </c>
      <c r="B21" s="283"/>
      <c r="C21" s="283"/>
      <c r="D21" s="284"/>
      <c r="E21" s="284"/>
      <c r="F21" s="282">
        <f t="shared" si="0"/>
        <v>0</v>
      </c>
      <c r="G21" s="285">
        <f t="shared" si="1"/>
        <v>0</v>
      </c>
    </row>
    <row r="22" spans="1:7">
      <c r="A22" s="265">
        <v>18</v>
      </c>
      <c r="B22" s="283"/>
      <c r="C22" s="283"/>
      <c r="D22" s="284"/>
      <c r="E22" s="284"/>
      <c r="F22" s="282">
        <f t="shared" si="0"/>
        <v>0</v>
      </c>
      <c r="G22" s="285">
        <f t="shared" si="1"/>
        <v>0</v>
      </c>
    </row>
    <row r="23" spans="1:7">
      <c r="A23" s="265">
        <v>19</v>
      </c>
      <c r="B23" s="283"/>
      <c r="C23" s="283"/>
      <c r="D23" s="284"/>
      <c r="E23" s="284"/>
      <c r="F23" s="282">
        <f t="shared" si="0"/>
        <v>0</v>
      </c>
      <c r="G23" s="285">
        <f t="shared" si="1"/>
        <v>0</v>
      </c>
    </row>
    <row r="24" spans="1:7">
      <c r="A24" s="265">
        <v>20</v>
      </c>
      <c r="B24" s="283"/>
      <c r="C24" s="283"/>
      <c r="D24" s="284"/>
      <c r="E24" s="284"/>
      <c r="F24" s="282">
        <f t="shared" si="0"/>
        <v>0</v>
      </c>
      <c r="G24" s="285">
        <f t="shared" si="1"/>
        <v>0</v>
      </c>
    </row>
    <row r="25" spans="1:7">
      <c r="A25" s="265">
        <v>21</v>
      </c>
      <c r="B25" s="283"/>
      <c r="C25" s="283"/>
      <c r="D25" s="284"/>
      <c r="E25" s="284"/>
      <c r="F25" s="282">
        <f t="shared" si="0"/>
        <v>0</v>
      </c>
      <c r="G25" s="285">
        <f t="shared" si="1"/>
        <v>0</v>
      </c>
    </row>
    <row r="26" spans="1:7">
      <c r="A26" s="265">
        <v>22</v>
      </c>
      <c r="B26" s="283"/>
      <c r="C26" s="283"/>
      <c r="D26" s="284"/>
      <c r="E26" s="284"/>
      <c r="F26" s="282">
        <f t="shared" si="0"/>
        <v>0</v>
      </c>
      <c r="G26" s="285">
        <f t="shared" si="1"/>
        <v>0</v>
      </c>
    </row>
    <row r="27" spans="1:7">
      <c r="A27" s="265">
        <v>23</v>
      </c>
      <c r="B27" s="283"/>
      <c r="C27" s="283"/>
      <c r="D27" s="284"/>
      <c r="E27" s="284"/>
      <c r="F27" s="282">
        <f t="shared" si="0"/>
        <v>0</v>
      </c>
      <c r="G27" s="285">
        <f t="shared" si="1"/>
        <v>0</v>
      </c>
    </row>
    <row r="28" spans="1:7">
      <c r="A28" s="265">
        <v>24</v>
      </c>
      <c r="B28" s="283"/>
      <c r="C28" s="283"/>
      <c r="D28" s="284"/>
      <c r="E28" s="284"/>
      <c r="F28" s="282">
        <f t="shared" si="0"/>
        <v>0</v>
      </c>
      <c r="G28" s="285">
        <f t="shared" si="1"/>
        <v>0</v>
      </c>
    </row>
    <row r="29" spans="1:7">
      <c r="A29" s="265">
        <v>25</v>
      </c>
      <c r="B29" s="283"/>
      <c r="C29" s="283"/>
      <c r="D29" s="284"/>
      <c r="E29" s="284"/>
      <c r="F29" s="282">
        <f t="shared" si="0"/>
        <v>0</v>
      </c>
      <c r="G29" s="285">
        <f t="shared" si="1"/>
        <v>0</v>
      </c>
    </row>
    <row r="30" spans="1:7">
      <c r="A30" s="265">
        <v>26</v>
      </c>
      <c r="B30" s="283"/>
      <c r="C30" s="283"/>
      <c r="D30" s="284"/>
      <c r="E30" s="284"/>
      <c r="F30" s="282">
        <f t="shared" si="0"/>
        <v>0</v>
      </c>
      <c r="G30" s="285">
        <f t="shared" si="1"/>
        <v>0</v>
      </c>
    </row>
    <row r="31" spans="1:7">
      <c r="A31" s="265">
        <v>27</v>
      </c>
      <c r="B31" s="283"/>
      <c r="C31" s="283"/>
      <c r="D31" s="284"/>
      <c r="E31" s="284"/>
      <c r="F31" s="282">
        <f t="shared" si="0"/>
        <v>0</v>
      </c>
      <c r="G31" s="285">
        <f t="shared" si="1"/>
        <v>0</v>
      </c>
    </row>
    <row r="32" spans="1:7">
      <c r="A32" s="265">
        <v>28</v>
      </c>
      <c r="B32" s="283"/>
      <c r="C32" s="283"/>
      <c r="D32" s="284"/>
      <c r="E32" s="284"/>
      <c r="F32" s="282">
        <f t="shared" si="0"/>
        <v>0</v>
      </c>
      <c r="G32" s="285">
        <f t="shared" si="1"/>
        <v>0</v>
      </c>
    </row>
    <row r="33" spans="1:7">
      <c r="A33" s="265">
        <v>29</v>
      </c>
      <c r="B33" s="283"/>
      <c r="C33" s="283"/>
      <c r="D33" s="284"/>
      <c r="E33" s="284"/>
      <c r="F33" s="282">
        <f t="shared" si="0"/>
        <v>0</v>
      </c>
      <c r="G33" s="285">
        <f t="shared" si="1"/>
        <v>0</v>
      </c>
    </row>
    <row r="34" spans="1:7">
      <c r="A34" s="265">
        <v>30</v>
      </c>
      <c r="B34" s="283"/>
      <c r="C34" s="283"/>
      <c r="D34" s="284"/>
      <c r="E34" s="284"/>
      <c r="F34" s="282">
        <f t="shared" si="0"/>
        <v>0</v>
      </c>
      <c r="G34" s="285">
        <f t="shared" si="1"/>
        <v>0</v>
      </c>
    </row>
    <row r="35" spans="1:7">
      <c r="A35" s="703" t="s">
        <v>315</v>
      </c>
      <c r="B35" s="704"/>
      <c r="C35" s="704"/>
      <c r="D35" s="704"/>
      <c r="E35" s="705"/>
      <c r="F35" s="282">
        <f>SUM(F5:F34)</f>
        <v>0</v>
      </c>
      <c r="G35" s="285">
        <f>SUM(G5:G34)</f>
        <v>0</v>
      </c>
    </row>
    <row r="37" spans="1:7">
      <c r="E37" s="265" t="s">
        <v>341</v>
      </c>
      <c r="F37" s="278">
        <f>COUNTIFS(F5:F34,"&gt;"&amp;TIME(0,0,0),F5:F34,"&lt;="&amp;TIME(0,29,0))</f>
        <v>0</v>
      </c>
      <c r="G37" s="747"/>
    </row>
    <row r="38" spans="1:7">
      <c r="E38" s="265" t="s">
        <v>342</v>
      </c>
      <c r="F38" s="278">
        <f>COUNTIF(F5:F34,"&gt;=0:30")</f>
        <v>0</v>
      </c>
      <c r="G38" s="748"/>
    </row>
    <row r="41" spans="1:7" ht="90" customHeight="1">
      <c r="F41" s="749"/>
      <c r="G41" s="749"/>
    </row>
    <row r="42" spans="1:7">
      <c r="F42" s="141"/>
      <c r="G42" s="141"/>
    </row>
    <row r="43" spans="1:7">
      <c r="F43" s="141"/>
      <c r="G43" s="141"/>
    </row>
  </sheetData>
  <sheetProtection algorithmName="SHA-512" hashValue="mYozqoevXQDNRJIC8S/sAAOaUoNC5PDYq6VF9R555s6B56du7/SPlCpb5NALrX/3fYFPU7HdJYnVaHC1KFks0w==" saltValue="6IRzbR94AMQ7dSM65dM+iQ==" spinCount="100000" sheet="1" objects="1" scenarios="1"/>
  <mergeCells count="8">
    <mergeCell ref="A1:G1"/>
    <mergeCell ref="I2:J2"/>
    <mergeCell ref="F41:G41"/>
    <mergeCell ref="A35:E35"/>
    <mergeCell ref="G37:G38"/>
    <mergeCell ref="D2:E2"/>
    <mergeCell ref="F2:G2"/>
    <mergeCell ref="A2:C2"/>
  </mergeCells>
  <phoneticPr fontId="2"/>
  <pageMargins left="0.7" right="0.7" top="0.75" bottom="0.75" header="0.3" footer="0.3"/>
  <pageSetup paperSize="9" scale="7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3c093e2bb7ddac654ea388b2205c409a">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62ad3bbbddfc01773df6d3fdafd68430"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250F24-6D67-48B7-95C5-B7F59532E87B}">
  <ds:schemaRefs>
    <ds:schemaRef ds:uri="http://schemas.microsoft.com/sharepoint/v3/contenttype/forms"/>
  </ds:schemaRefs>
</ds:datastoreItem>
</file>

<file path=customXml/itemProps2.xml><?xml version="1.0" encoding="utf-8"?>
<ds:datastoreItem xmlns:ds="http://schemas.openxmlformats.org/officeDocument/2006/customXml" ds:itemID="{45134F0E-F804-4F32-ADD4-729477302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880945-E7CB-47C0-A346-15C022120179}">
  <ds:schemaRefs>
    <ds:schemaRef ds:uri="http://schemas.microsoft.com/office/2006/documentManagement/types"/>
    <ds:schemaRef ds:uri="7c629b65-7d30-4138-96d4-6ad76f7e9986"/>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263dbbe5-076b-4606-a03b-9598f5f2f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48</vt:i4>
      </vt:variant>
    </vt:vector>
  </HeadingPairs>
  <TitlesOfParts>
    <vt:vector size="83" baseType="lpstr">
      <vt:lpstr>別紙様式１</vt:lpstr>
      <vt:lpstr>愛知県受取人届出書</vt:lpstr>
      <vt:lpstr>(別紙1-1)事業計画書（優先順位第１位）</vt:lpstr>
      <vt:lpstr>(別紙1-1(１)(ウ)の計算表１)同行支援 中山間離島地域①</vt:lpstr>
      <vt:lpstr>(別紙1-1(１)(ウ）の計算表１）同行支援 中山間離 ②</vt:lpstr>
      <vt:lpstr>(別紙1-1(１)(ウ）の計算表１）同行支援 中山間離③</vt:lpstr>
      <vt:lpstr>(別紙1-1(１)(ウ）の計算表１）同行支援 中山間離島 ④</vt:lpstr>
      <vt:lpstr>(別紙1-1(１)(ウ）の計算表１）同行支援 中山間離島 ⑤</vt:lpstr>
      <vt:lpstr>(別紙1-1(１)(ウ）の計算表１）同行支援中山間離島以外➊</vt:lpstr>
      <vt:lpstr>(別紙1-1(１)(ウ）の計算表１）同行支援中山間離島以外❷</vt:lpstr>
      <vt:lpstr>(別紙1-1(１)(ウ）の計算表１）同行支援中山間離島以外❸</vt:lpstr>
      <vt:lpstr>(別紙1-1(１)(ウ）の計算表１）同行支援中山間離島以外❹</vt:lpstr>
      <vt:lpstr>(別紙1-1(１)(ウ）の計算表１）同行支援中山間離島以外❺</vt:lpstr>
      <vt:lpstr>(別紙1-1(２)(イ)登録ヘルパー常勤化</vt:lpstr>
      <vt:lpstr>(別紙1-2)所要額調書（優先順位第１位）</vt:lpstr>
      <vt:lpstr>(別紙1-1)事業計画書（優先順位第２位）</vt:lpstr>
      <vt:lpstr>(別紙1-1(１)(ウ）の計算表１）同行支援 中山間離島地域ⓐ</vt:lpstr>
      <vt:lpstr>(別紙1-1(１)(ウ）の計算表１）同行支援 中山間離島地域ⓑ</vt:lpstr>
      <vt:lpstr>(別紙1-1(１)(ウ）の計算表１）同行支援 中山間離島地域ⓒ</vt:lpstr>
      <vt:lpstr>(別紙1-1(１)(ウ）の計算表１）同行支援 中山間離島地域ⓓ</vt:lpstr>
      <vt:lpstr>(別紙1-1(１)(ウ）の計算表１）同行支援 中山間離島地域ⓔ</vt:lpstr>
      <vt:lpstr>(別紙1-1(1)(ウ)の計算表１）同行支援中山間離島以外Ⓐ</vt:lpstr>
      <vt:lpstr>(別紙1-1(１)(ウ）の計算表１）同行支援中山間離島以外Ⓑ</vt:lpstr>
      <vt:lpstr>(別紙1-1(１)(ウ）の計算表１）同行支援中山間離島以外©</vt:lpstr>
      <vt:lpstr>(別紙1-1(１)(ウ）の計算表１）同行支援中山間離島以外Ⓓ</vt:lpstr>
      <vt:lpstr>(別紙1-1(１)(ウ）の計算表１）同行支援中山間離島以外Ⓔ</vt:lpstr>
      <vt:lpstr>(別紙1-1(２)(イ)登録ヘルパー常勤化　優先順位第２位</vt:lpstr>
      <vt:lpstr>(別紙1-2)所要額調書（優先順位第２位）</vt:lpstr>
      <vt:lpstr>会計歳入歳出予算書抄本</vt:lpstr>
      <vt:lpstr>（別紙３）中山間地域等</vt:lpstr>
      <vt:lpstr>（別紙1）事業計画書</vt:lpstr>
      <vt:lpstr>記入例</vt:lpstr>
      <vt:lpstr>vlookup用</vt:lpstr>
      <vt:lpstr>申請書（不要）</vt:lpstr>
      <vt:lpstr>（参考）介護給付費算定に係る体制等に関する届出（訪問介護抜粋）</vt:lpstr>
      <vt:lpstr>①キャリアアップの仕組みづくりや研修体制の構築</vt:lpstr>
      <vt:lpstr>'（別紙1）事業計画書'!Print_Area</vt:lpstr>
      <vt:lpstr>'(別紙1-1(１)(ウ）の計算表１）同行支援 中山間離 ②'!Print_Area</vt:lpstr>
      <vt:lpstr>'(別紙1-1(１)(ウ）の計算表１）同行支援 中山間離③'!Print_Area</vt:lpstr>
      <vt:lpstr>'(別紙1-1(１)(ウ）の計算表１）同行支援 中山間離島 ④'!Print_Area</vt:lpstr>
      <vt:lpstr>'(別紙1-1(１)(ウ）の計算表１）同行支援 中山間離島 ⑤'!Print_Area</vt:lpstr>
      <vt:lpstr>'(別紙1-1(１)(ウ)の計算表１)同行支援 中山間離島地域①'!Print_Area</vt:lpstr>
      <vt:lpstr>'(別紙1-1(１)(ウ）の計算表１）同行支援 中山間離島地域ⓐ'!Print_Area</vt:lpstr>
      <vt:lpstr>'(別紙1-1(１)(ウ）の計算表１）同行支援 中山間離島地域ⓑ'!Print_Area</vt:lpstr>
      <vt:lpstr>'(別紙1-1(１)(ウ）の計算表１）同行支援 中山間離島地域ⓒ'!Print_Area</vt:lpstr>
      <vt:lpstr>'(別紙1-1(１)(ウ）の計算表１）同行支援 中山間離島地域ⓓ'!Print_Area</vt:lpstr>
      <vt:lpstr>'(別紙1-1(１)(ウ）の計算表１）同行支援 中山間離島地域ⓔ'!Print_Area</vt:lpstr>
      <vt:lpstr>'(別紙1-1(１)(ウ）の計算表１）同行支援中山間離島以外©'!Print_Area</vt:lpstr>
      <vt:lpstr>'(別紙1-1(１)(ウ）の計算表１）同行支援中山間離島以外➊'!Print_Area</vt:lpstr>
      <vt:lpstr>'(別紙1-1(１)(ウ）の計算表１）同行支援中山間離島以外❷'!Print_Area</vt:lpstr>
      <vt:lpstr>'(別紙1-1(１)(ウ）の計算表１）同行支援中山間離島以外❸'!Print_Area</vt:lpstr>
      <vt:lpstr>'(別紙1-1(１)(ウ）の計算表１）同行支援中山間離島以外❹'!Print_Area</vt:lpstr>
      <vt:lpstr>'(別紙1-1(１)(ウ）の計算表１）同行支援中山間離島以外❺'!Print_Area</vt:lpstr>
      <vt:lpstr>'(別紙1-1(1)(ウ)の計算表１）同行支援中山間離島以外Ⓐ'!Print_Area</vt:lpstr>
      <vt:lpstr>'(別紙1-1(１)(ウ）の計算表１）同行支援中山間離島以外Ⓑ'!Print_Area</vt:lpstr>
      <vt:lpstr>'(別紙1-1(１)(ウ）の計算表１）同行支援中山間離島以外Ⓓ'!Print_Area</vt:lpstr>
      <vt:lpstr>'(別紙1-1(１)(ウ）の計算表１）同行支援中山間離島以外Ⓔ'!Print_Area</vt:lpstr>
      <vt:lpstr>'(別紙1-1(２)(イ)登録ヘルパー常勤化'!Print_Area</vt:lpstr>
      <vt:lpstr>'(別紙1-1)事業計画書（優先順位第１位）'!Print_Area</vt:lpstr>
      <vt:lpstr>'(別紙1-1)事業計画書（優先順位第２位）'!Print_Area</vt:lpstr>
      <vt:lpstr>'(別紙1-2)所要額調書（優先順位第１位）'!Print_Area</vt:lpstr>
      <vt:lpstr>'(別紙1-2)所要額調書（優先順位第２位）'!Print_Area</vt:lpstr>
      <vt:lpstr>'（別紙３）中山間地域等'!Print_Area</vt:lpstr>
      <vt:lpstr>愛知県受取人届出書!Print_Area</vt:lpstr>
      <vt:lpstr>記入例!Print_Area</vt:lpstr>
      <vt:lpstr>'申請書（不要）'!Print_Area</vt:lpstr>
      <vt:lpstr>別紙様式１!Print_Area</vt:lpstr>
      <vt:lpstr>記入例!キャリアアップの仕組みづくりや研修体制の構築</vt:lpstr>
      <vt:lpstr>キャリアアップの仕組みづくりや研修体制の構築</vt:lpstr>
      <vt:lpstr>記入例!その他経営の維持・改善等に必要な事業</vt:lpstr>
      <vt:lpstr>その他経営の維持・改善等に必要な事業</vt:lpstr>
      <vt:lpstr>記入例!介護人材・利用者確保のための広報活動</vt:lpstr>
      <vt:lpstr>介護人材・利用者確保のための広報活動</vt:lpstr>
      <vt:lpstr>記入例!経営改善のための外部委託・臨時職員雇用</vt:lpstr>
      <vt:lpstr>経営改善のための外部委託・臨時職員雇用</vt:lpstr>
      <vt:lpstr>記入例!経験年数が短いヘルパーへの同行</vt:lpstr>
      <vt:lpstr>経験年数が短いヘルパーへの同行</vt:lpstr>
      <vt:lpstr>記入例!小規模事業所等の協働化・大規模化の取組</vt:lpstr>
      <vt:lpstr>小規模事業所等の協働化・大規模化の取組</vt:lpstr>
      <vt:lpstr>記入例!中山間・離島等地域における採用活動</vt:lpstr>
      <vt:lpstr>中山間・離島等地域における採用活動</vt:lpstr>
      <vt:lpstr>記入例!登録ヘルパー等の常勤化の促進</vt:lpstr>
      <vt:lpstr>登録ヘルパー等の常勤化の促進</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松井 翔(matsui-shou.xy1)</dc:creator>
  <cp:keywords/>
  <dc:description/>
  <cp:lastModifiedBy>尾関　恵子</cp:lastModifiedBy>
  <cp:revision/>
  <cp:lastPrinted>2026-08-25T07:42:24Z</cp:lastPrinted>
  <dcterms:created xsi:type="dcterms:W3CDTF">2015-06-05T18:19:34Z</dcterms:created>
  <dcterms:modified xsi:type="dcterms:W3CDTF">2026-08-30T23:01:15Z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