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252300\Desktop\推進委員会資料\"/>
    </mc:Choice>
  </mc:AlternateContent>
  <bookViews>
    <workbookView xWindow="0" yWindow="0" windowWidth="15345" windowHeight="4455"/>
  </bookViews>
  <sheets>
    <sheet name="Sheet1" sheetId="1" r:id="rId1"/>
  </sheets>
  <definedNames>
    <definedName name="_xlnm.Print_Area" localSheetId="0">Sheet1!$A$1:$AG$34</definedName>
  </definedNames>
  <calcPr calcId="162913"/>
</workbook>
</file>

<file path=xl/calcChain.xml><?xml version="1.0" encoding="utf-8"?>
<calcChain xmlns="http://schemas.openxmlformats.org/spreadsheetml/2006/main">
  <c r="R12" i="1" l="1"/>
  <c r="AB11" i="1" l="1"/>
  <c r="AB16" i="1"/>
  <c r="AB15" i="1"/>
  <c r="AB14" i="1"/>
  <c r="AB13" i="1"/>
  <c r="AB12" i="1"/>
  <c r="AB10" i="1"/>
  <c r="AB9" i="1"/>
  <c r="AB8" i="1"/>
  <c r="AB7" i="1"/>
  <c r="AB6" i="1"/>
  <c r="L16" i="1"/>
  <c r="L7" i="1"/>
  <c r="L8" i="1"/>
  <c r="L9" i="1"/>
  <c r="L10" i="1"/>
  <c r="L11" i="1"/>
  <c r="L12" i="1"/>
  <c r="L13" i="1"/>
  <c r="L14" i="1"/>
  <c r="L15" i="1"/>
  <c r="L6" i="1"/>
  <c r="W10" i="1" l="1"/>
  <c r="E10" i="1"/>
  <c r="B10" i="1"/>
  <c r="D33" i="1"/>
  <c r="B26" i="1"/>
  <c r="AF17" i="1"/>
  <c r="AE17" i="1"/>
  <c r="AD17" i="1"/>
  <c r="AB17" i="1"/>
  <c r="Z17" i="1"/>
  <c r="X17" i="1"/>
  <c r="V17" i="1"/>
  <c r="T17" i="1"/>
  <c r="O17" i="1"/>
  <c r="N17" i="1"/>
  <c r="L17" i="1"/>
  <c r="J17" i="1"/>
  <c r="H17" i="1"/>
  <c r="F17" i="1"/>
  <c r="D17" i="1"/>
  <c r="AG16" i="1"/>
  <c r="AC16" i="1"/>
  <c r="AA16" i="1"/>
  <c r="Y16" i="1"/>
  <c r="W16" i="1"/>
  <c r="U16" i="1"/>
  <c r="R16" i="1"/>
  <c r="S16" i="1" s="1"/>
  <c r="M16" i="1"/>
  <c r="K16" i="1"/>
  <c r="I16" i="1"/>
  <c r="G16" i="1"/>
  <c r="E16" i="1"/>
  <c r="B16" i="1"/>
  <c r="AG15" i="1"/>
  <c r="AC15" i="1"/>
  <c r="AA15" i="1"/>
  <c r="Y15" i="1"/>
  <c r="W15" i="1"/>
  <c r="U15" i="1"/>
  <c r="R15" i="1"/>
  <c r="M15" i="1"/>
  <c r="K15" i="1"/>
  <c r="I15" i="1"/>
  <c r="G15" i="1"/>
  <c r="E15" i="1"/>
  <c r="B15" i="1"/>
  <c r="AG14" i="1"/>
  <c r="AC14" i="1"/>
  <c r="AA14" i="1"/>
  <c r="Y14" i="1"/>
  <c r="W14" i="1"/>
  <c r="U14" i="1"/>
  <c r="R14" i="1"/>
  <c r="M14" i="1"/>
  <c r="K14" i="1"/>
  <c r="I14" i="1"/>
  <c r="G14" i="1"/>
  <c r="E14" i="1"/>
  <c r="B14" i="1"/>
  <c r="AG13" i="1"/>
  <c r="AC13" i="1"/>
  <c r="AA13" i="1"/>
  <c r="Y13" i="1"/>
  <c r="W13" i="1"/>
  <c r="U13" i="1"/>
  <c r="R13" i="1"/>
  <c r="M13" i="1"/>
  <c r="K13" i="1"/>
  <c r="I13" i="1"/>
  <c r="G13" i="1"/>
  <c r="E13" i="1"/>
  <c r="B13" i="1"/>
  <c r="AG12" i="1"/>
  <c r="AC12" i="1"/>
  <c r="AA12" i="1"/>
  <c r="Y12" i="1"/>
  <c r="W12" i="1"/>
  <c r="U12" i="1"/>
  <c r="M12" i="1"/>
  <c r="K12" i="1"/>
  <c r="I12" i="1"/>
  <c r="G12" i="1"/>
  <c r="E12" i="1"/>
  <c r="B12" i="1"/>
  <c r="AG11" i="1"/>
  <c r="AC11" i="1"/>
  <c r="AA11" i="1"/>
  <c r="Y11" i="1"/>
  <c r="W11" i="1"/>
  <c r="U11" i="1"/>
  <c r="R11" i="1"/>
  <c r="M11" i="1"/>
  <c r="K11" i="1"/>
  <c r="I11" i="1"/>
  <c r="G11" i="1"/>
  <c r="E11" i="1"/>
  <c r="B11" i="1"/>
  <c r="AG10" i="1"/>
  <c r="AC10" i="1"/>
  <c r="AA10" i="1"/>
  <c r="Y10" i="1"/>
  <c r="U10" i="1"/>
  <c r="R10" i="1"/>
  <c r="M10" i="1"/>
  <c r="K10" i="1"/>
  <c r="I10" i="1"/>
  <c r="G10" i="1"/>
  <c r="AG9" i="1"/>
  <c r="AC9" i="1"/>
  <c r="AA9" i="1"/>
  <c r="Y9" i="1"/>
  <c r="W9" i="1"/>
  <c r="U9" i="1"/>
  <c r="R9" i="1"/>
  <c r="M9" i="1"/>
  <c r="K9" i="1"/>
  <c r="I9" i="1"/>
  <c r="G9" i="1"/>
  <c r="E9" i="1"/>
  <c r="B9" i="1"/>
  <c r="AG8" i="1"/>
  <c r="AC8" i="1"/>
  <c r="AA8" i="1"/>
  <c r="Y8" i="1"/>
  <c r="W8" i="1"/>
  <c r="U8" i="1"/>
  <c r="R8" i="1"/>
  <c r="M8" i="1"/>
  <c r="K8" i="1"/>
  <c r="I8" i="1"/>
  <c r="G8" i="1"/>
  <c r="E8" i="1"/>
  <c r="B8" i="1"/>
  <c r="AG7" i="1"/>
  <c r="AC7" i="1"/>
  <c r="AA7" i="1"/>
  <c r="Y7" i="1"/>
  <c r="W7" i="1"/>
  <c r="U7" i="1"/>
  <c r="R7" i="1"/>
  <c r="M7" i="1"/>
  <c r="K7" i="1"/>
  <c r="I7" i="1"/>
  <c r="G7" i="1"/>
  <c r="E7" i="1"/>
  <c r="B7" i="1"/>
  <c r="AG6" i="1"/>
  <c r="AC6" i="1"/>
  <c r="AA6" i="1"/>
  <c r="Y6" i="1"/>
  <c r="W6" i="1"/>
  <c r="U6" i="1"/>
  <c r="R6" i="1"/>
  <c r="M6" i="1"/>
  <c r="K6" i="1"/>
  <c r="I6" i="1"/>
  <c r="G6" i="1"/>
  <c r="E6" i="1"/>
  <c r="B6" i="1"/>
  <c r="C6" i="1" s="1"/>
  <c r="R17" i="1" l="1"/>
  <c r="B17" i="1"/>
  <c r="R23" i="1"/>
  <c r="S7" i="1" s="1"/>
  <c r="R24" i="1"/>
  <c r="S8" i="1" s="1"/>
  <c r="R25" i="1"/>
  <c r="S9" i="1" s="1"/>
  <c r="R26" i="1"/>
  <c r="S10" i="1" s="1"/>
  <c r="R27" i="1"/>
  <c r="S11" i="1" s="1"/>
  <c r="R28" i="1"/>
  <c r="S12" i="1" s="1"/>
  <c r="R29" i="1"/>
  <c r="S13" i="1" s="1"/>
  <c r="R30" i="1"/>
  <c r="S14" i="1" s="1"/>
  <c r="R31" i="1"/>
  <c r="S15" i="1" s="1"/>
  <c r="R32" i="1"/>
  <c r="R22" i="1"/>
  <c r="S6" i="1" s="1"/>
  <c r="B23" i="1"/>
  <c r="C7" i="1" s="1"/>
  <c r="B24" i="1"/>
  <c r="C8" i="1" s="1"/>
  <c r="B25" i="1"/>
  <c r="C9" i="1" s="1"/>
  <c r="C10" i="1"/>
  <c r="B27" i="1"/>
  <c r="C11" i="1" s="1"/>
  <c r="B28" i="1"/>
  <c r="C12" i="1" s="1"/>
  <c r="B29" i="1"/>
  <c r="C13" i="1" s="1"/>
  <c r="B30" i="1"/>
  <c r="C14" i="1" s="1"/>
  <c r="B31" i="1"/>
  <c r="C15" i="1" s="1"/>
  <c r="B32" i="1"/>
  <c r="C16" i="1" s="1"/>
  <c r="B22" i="1"/>
  <c r="AE33" i="1"/>
  <c r="AF49" i="1" l="1"/>
  <c r="O33" i="1"/>
  <c r="AD33" i="1" l="1"/>
  <c r="L33" i="1"/>
  <c r="M17" i="1" l="1"/>
  <c r="R39" i="1"/>
  <c r="R40" i="1"/>
  <c r="R41" i="1"/>
  <c r="R42" i="1"/>
  <c r="R43" i="1"/>
  <c r="R44" i="1"/>
  <c r="R45" i="1"/>
  <c r="R46" i="1"/>
  <c r="R47" i="1"/>
  <c r="R48" i="1"/>
  <c r="R38" i="1"/>
  <c r="AF33" i="1" l="1"/>
  <c r="AG17" i="1" s="1"/>
  <c r="B38" i="1" l="1"/>
  <c r="AB49" i="1"/>
  <c r="Z49" i="1"/>
  <c r="X49" i="1"/>
  <c r="V49" i="1"/>
  <c r="T49" i="1"/>
  <c r="L49" i="1"/>
  <c r="J49" i="1"/>
  <c r="H49" i="1"/>
  <c r="F49" i="1"/>
  <c r="D49" i="1"/>
  <c r="B48" i="1"/>
  <c r="B47" i="1"/>
  <c r="B46" i="1"/>
  <c r="B45" i="1"/>
  <c r="B44" i="1"/>
  <c r="B43" i="1"/>
  <c r="B42" i="1"/>
  <c r="B41" i="1"/>
  <c r="B40" i="1"/>
  <c r="B39" i="1"/>
  <c r="R49" i="1" l="1"/>
  <c r="B49" i="1"/>
  <c r="F33" i="1"/>
  <c r="N33" i="1"/>
  <c r="J33" i="1"/>
  <c r="K17" i="1" s="1"/>
  <c r="H33" i="1"/>
  <c r="I17" i="1" s="1"/>
  <c r="B33" i="1" l="1"/>
  <c r="G17" i="1"/>
  <c r="E17" i="1"/>
  <c r="C17" i="1"/>
  <c r="AB33" i="1"/>
  <c r="AC17" i="1" s="1"/>
  <c r="Z33" i="1"/>
  <c r="AA17" i="1" s="1"/>
  <c r="X33" i="1"/>
  <c r="Y17" i="1" s="1"/>
  <c r="V33" i="1"/>
  <c r="T33" i="1"/>
  <c r="W17" i="1" l="1"/>
  <c r="U17" i="1"/>
  <c r="R33" i="1"/>
  <c r="S17" i="1" s="1"/>
</calcChain>
</file>

<file path=xl/sharedStrings.xml><?xml version="1.0" encoding="utf-8"?>
<sst xmlns="http://schemas.openxmlformats.org/spreadsheetml/2006/main" count="140" uniqueCount="34">
  <si>
    <t>高度急性期</t>
  </si>
  <si>
    <t>急性期</t>
  </si>
  <si>
    <t>回復期</t>
  </si>
  <si>
    <t>慢性期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</si>
  <si>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</si>
  <si>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</si>
  <si>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</si>
  <si>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</si>
  <si>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</si>
  <si>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</si>
  <si>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</si>
  <si>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</si>
  <si>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</si>
  <si>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</si>
  <si>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全体</t>
  </si>
  <si>
    <t>休棟、無回答等</t>
  </si>
  <si>
    <t>県全体</t>
  </si>
  <si>
    <t>（前年度からの
増減）</t>
    <rPh sb="1" eb="4">
      <t>ゼンネンド</t>
    </rPh>
    <rPh sb="8" eb="10">
      <t>ゾウゲン</t>
    </rPh>
    <phoneticPr fontId="2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</si>
  <si>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2"/>
  </si>
  <si>
    <t>名古屋・尾張中部</t>
    <rPh sb="4" eb="6">
      <t>オワリ</t>
    </rPh>
    <rPh sb="6" eb="8">
      <t>チュウブ</t>
    </rPh>
    <phoneticPr fontId="2"/>
  </si>
  <si>
    <t>（参考）平成２９年度　病床機能報告（平成29年7月1日時点）</t>
    <rPh sb="1" eb="3">
      <t>サンコウ</t>
    </rPh>
    <rPh sb="4" eb="6">
      <t>ヘイセイ</t>
    </rPh>
    <rPh sb="8" eb="10">
      <t>ネンド</t>
    </rPh>
    <rPh sb="11" eb="13">
      <t>ビョウショウ</t>
    </rPh>
    <rPh sb="13" eb="15">
      <t>キノウ</t>
    </rPh>
    <rPh sb="15" eb="17">
      <t>ホウコク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ジテン</t>
    </rPh>
    <phoneticPr fontId="2"/>
  </si>
  <si>
    <t>（参考）平成２９年度　病床機能報告　（６年経過後の機能）</t>
    <rPh sb="1" eb="3">
      <t>サンコウ</t>
    </rPh>
    <rPh sb="4" eb="6">
      <t>ヘイセイ</t>
    </rPh>
    <rPh sb="8" eb="10">
      <t>ネンド</t>
    </rPh>
    <rPh sb="11" eb="13">
      <t>ビョウショウ</t>
    </rPh>
    <rPh sb="13" eb="15">
      <t>キノウ</t>
    </rPh>
    <rPh sb="15" eb="17">
      <t>ホウコク</t>
    </rPh>
    <phoneticPr fontId="2"/>
  </si>
  <si>
    <t>廃止予定</t>
    <rPh sb="0" eb="2">
      <t>ハイシ</t>
    </rPh>
    <rPh sb="2" eb="4">
      <t>ヨテイ</t>
    </rPh>
    <phoneticPr fontId="2"/>
  </si>
  <si>
    <t>休棟</t>
    <rPh sb="0" eb="2">
      <t>キュウトウ</t>
    </rPh>
    <phoneticPr fontId="2"/>
  </si>
  <si>
    <t>再開予定</t>
    <rPh sb="0" eb="2">
      <t>サイカイ</t>
    </rPh>
    <rPh sb="2" eb="4">
      <t>ヨテイ</t>
    </rPh>
    <phoneticPr fontId="2"/>
  </si>
  <si>
    <t>廃止予定</t>
    <rPh sb="0" eb="2">
      <t>ハイシ</t>
    </rPh>
    <rPh sb="2" eb="4">
      <t>ヨテイ</t>
    </rPh>
    <phoneticPr fontId="2"/>
  </si>
  <si>
    <t>休棟等</t>
    <rPh sb="0" eb="2">
      <t>キュウトウ</t>
    </rPh>
    <rPh sb="2" eb="3">
      <t>トウ</t>
    </rPh>
    <phoneticPr fontId="2"/>
  </si>
  <si>
    <t>休棟予定</t>
    <rPh sb="0" eb="2">
      <t>キュウトウ</t>
    </rPh>
    <rPh sb="2" eb="4">
      <t>ヨテイ</t>
    </rPh>
    <phoneticPr fontId="2"/>
  </si>
  <si>
    <t>2018（平成30）年度と2019（令和元）年度の病床数比較</t>
    <rPh sb="18" eb="20">
      <t>レイワ</t>
    </rPh>
    <rPh sb="20" eb="21">
      <t>ゲン</t>
    </rPh>
    <phoneticPr fontId="2"/>
  </si>
  <si>
    <t>2019（令和元）年度　病床機能報告　（2025年7月1日時点の機能）</t>
    <rPh sb="5" eb="6">
      <t>レイ</t>
    </rPh>
    <rPh sb="6" eb="7">
      <t>カズ</t>
    </rPh>
    <rPh sb="7" eb="8">
      <t>モト</t>
    </rPh>
    <rPh sb="9" eb="11">
      <t>ネンド</t>
    </rPh>
    <rPh sb="11" eb="13">
      <t>ヘイネンド</t>
    </rPh>
    <rPh sb="12" eb="14">
      <t>ビョウショウ</t>
    </rPh>
    <rPh sb="14" eb="16">
      <t>キノウ</t>
    </rPh>
    <rPh sb="16" eb="18">
      <t>ホウコク</t>
    </rPh>
    <rPh sb="24" eb="25">
      <t>ネン</t>
    </rPh>
    <rPh sb="26" eb="27">
      <t>ガツ</t>
    </rPh>
    <rPh sb="27" eb="29">
      <t>ツイタチ</t>
    </rPh>
    <rPh sb="29" eb="31">
      <t>ジテン</t>
    </rPh>
    <rPh sb="32" eb="34">
      <t>キノウ</t>
    </rPh>
    <phoneticPr fontId="2"/>
  </si>
  <si>
    <t>（参考）2018（平成30）年度　病床機能報告（2018（平成30）年7月1日時点）</t>
    <rPh sb="1" eb="3">
      <t>サンコウ</t>
    </rPh>
    <rPh sb="9" eb="11">
      <t>ヘイセイ</t>
    </rPh>
    <rPh sb="14" eb="16">
      <t>ネンド</t>
    </rPh>
    <rPh sb="17" eb="19">
      <t>ビョウショウ</t>
    </rPh>
    <rPh sb="19" eb="21">
      <t>キノウ</t>
    </rPh>
    <rPh sb="21" eb="23">
      <t>ホウコク</t>
    </rPh>
    <rPh sb="29" eb="31">
      <t>ヘイセイ</t>
    </rPh>
    <rPh sb="34" eb="35">
      <t>ネン</t>
    </rPh>
    <rPh sb="36" eb="37">
      <t>ガツ</t>
    </rPh>
    <rPh sb="38" eb="39">
      <t>ニチ</t>
    </rPh>
    <rPh sb="39" eb="41">
      <t>ジテン</t>
    </rPh>
    <phoneticPr fontId="2"/>
  </si>
  <si>
    <t>2019（令和元）年度　病床機能報告（2019（令和元）年7月1日時点）</t>
    <rPh sb="5" eb="6">
      <t>レイ</t>
    </rPh>
    <rPh sb="6" eb="7">
      <t>カズ</t>
    </rPh>
    <rPh sb="7" eb="8">
      <t>モト</t>
    </rPh>
    <rPh sb="9" eb="11">
      <t>ネンド</t>
    </rPh>
    <rPh sb="11" eb="13">
      <t>ヘイネンド</t>
    </rPh>
    <rPh sb="12" eb="14">
      <t>ビョウショウ</t>
    </rPh>
    <rPh sb="14" eb="16">
      <t>キノウ</t>
    </rPh>
    <rPh sb="16" eb="18">
      <t>ホウコク</t>
    </rPh>
    <rPh sb="24" eb="26">
      <t>レイワ</t>
    </rPh>
    <rPh sb="26" eb="27">
      <t>モト</t>
    </rPh>
    <rPh sb="28" eb="29">
      <t>ネン</t>
    </rPh>
    <rPh sb="29" eb="30">
      <t>ヘイネン</t>
    </rPh>
    <rPh sb="30" eb="31">
      <t>ガツ</t>
    </rPh>
    <rPh sb="32" eb="33">
      <t>ニチ</t>
    </rPh>
    <rPh sb="33" eb="35">
      <t>ジテン</t>
    </rPh>
    <phoneticPr fontId="2"/>
  </si>
  <si>
    <t>（参考）2018（平成30）年度　病床機能報告　（2025年7月1日時点の機能）</t>
    <rPh sb="1" eb="3">
      <t>サンコウ</t>
    </rPh>
    <rPh sb="9" eb="11">
      <t>ヘイセイ</t>
    </rPh>
    <rPh sb="14" eb="16">
      <t>ネンド</t>
    </rPh>
    <rPh sb="17" eb="19">
      <t>ビョウショウ</t>
    </rPh>
    <rPh sb="19" eb="21">
      <t>キノウ</t>
    </rPh>
    <rPh sb="21" eb="23">
      <t>ホウコク</t>
    </rPh>
    <phoneticPr fontId="2"/>
  </si>
  <si>
    <t>令和元年度病床機能報告結果について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</si>
</sst>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0" fillId="0" borderId="0" xfId="1" applyFont="1" applyAlignment="1">
      <alignment vertical="center" shrinkToFit="1"/>
    </xf>
    <xf numFmtId="38" fontId="0" fillId="0" borderId="0" xfId="1" applyFont="1" applyAlignment="1">
      <alignment horizontal="center"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0" xfId="1" applyFont="1" applyBorder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38" fontId="6" fillId="0" borderId="0" xfId="1" applyFont="1" applyBorder="1" applyAlignment="1">
      <alignment horizontal="center" vertical="center" shrinkToFit="1"/>
    </xf>
    <xf numFmtId="38" fontId="0" fillId="0" borderId="18" xfId="1" applyFont="1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38" fontId="3" fillId="0" borderId="0" xfId="1" applyFont="1" applyBorder="1" applyAlignment="1">
      <alignment horizontal="lef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10" xfId="1" applyFont="1" applyBorder="1" applyAlignment="1">
      <alignment horizontal="center" vertical="center" shrinkToFit="1"/>
    </xf>
    <xf numFmtId="38" fontId="0" fillId="0" borderId="20" xfId="1" applyFont="1" applyBorder="1" applyAlignment="1">
      <alignment horizontal="center" vertical="center" shrinkToFit="1"/>
    </xf>
    <xf numFmtId="38" fontId="0" fillId="0" borderId="20" xfId="1" applyFont="1" applyBorder="1" applyAlignment="1">
      <alignment vertical="center" shrinkToFit="1"/>
    </xf>
    <xf numFmtId="38" fontId="0" fillId="0" borderId="25" xfId="1" applyFont="1" applyBorder="1" applyAlignment="1">
      <alignment horizontal="center" vertical="center" shrinkToFit="1"/>
    </xf>
    <xf numFmtId="38" fontId="0" fillId="0" borderId="23" xfId="1" applyFont="1" applyBorder="1" applyAlignment="1">
      <alignment horizontal="center" vertical="center" shrinkToFit="1"/>
    </xf>
    <xf numFmtId="38" fontId="0" fillId="0" borderId="29" xfId="1" applyFont="1" applyBorder="1" applyAlignment="1">
      <alignment horizontal="center" vertical="center" shrinkToFit="1"/>
    </xf>
    <xf numFmtId="38" fontId="0" fillId="0" borderId="30" xfId="1" applyFont="1" applyBorder="1" applyAlignment="1">
      <alignment vertical="center" shrinkToFit="1"/>
    </xf>
    <xf numFmtId="38" fontId="0" fillId="0" borderId="31" xfId="1" applyFont="1" applyBorder="1" applyAlignment="1">
      <alignment vertical="center" shrinkToFit="1"/>
    </xf>
    <xf numFmtId="38" fontId="0" fillId="0" borderId="33" xfId="1" applyFont="1" applyBorder="1" applyAlignment="1">
      <alignment horizontal="center" vertical="center" shrinkToFit="1"/>
    </xf>
    <xf numFmtId="38" fontId="0" fillId="0" borderId="17" xfId="1" applyFont="1" applyBorder="1" applyAlignment="1">
      <alignment vertical="center" shrinkToFit="1"/>
    </xf>
    <xf numFmtId="38" fontId="0" fillId="0" borderId="34" xfId="1" applyFont="1" applyBorder="1" applyAlignment="1">
      <alignment vertical="center" shrinkToFit="1"/>
    </xf>
    <xf numFmtId="38" fontId="5" fillId="0" borderId="5" xfId="1" applyFont="1" applyFill="1" applyBorder="1" applyAlignment="1">
      <alignment horizontal="center" vertical="center" wrapText="1" shrinkToFit="1"/>
    </xf>
    <xf numFmtId="38" fontId="0" fillId="0" borderId="1" xfId="1" applyFont="1" applyFill="1" applyBorder="1" applyAlignment="1">
      <alignment vertical="center" shrinkToFit="1"/>
    </xf>
    <xf numFmtId="38" fontId="0" fillId="0" borderId="8" xfId="1" applyFont="1" applyFill="1" applyBorder="1" applyAlignment="1">
      <alignment vertical="center" shrinkToFit="1"/>
    </xf>
    <xf numFmtId="38" fontId="0" fillId="0" borderId="21" xfId="1" applyFont="1" applyFill="1" applyBorder="1" applyAlignment="1">
      <alignment vertical="center" shrinkToFit="1"/>
    </xf>
    <xf numFmtId="38" fontId="0" fillId="0" borderId="2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left" vertical="center" shrinkToFit="1"/>
    </xf>
    <xf numFmtId="38" fontId="0" fillId="0" borderId="29" xfId="1" applyFont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38" fontId="0" fillId="0" borderId="14" xfId="1" applyFont="1" applyBorder="1" applyAlignment="1">
      <alignment horizontal="center" vertical="center" shrinkToFit="1"/>
    </xf>
    <xf numFmtId="38" fontId="0" fillId="0" borderId="15" xfId="1" applyFont="1" applyBorder="1" applyAlignment="1">
      <alignment horizontal="center" vertical="center" shrinkToFit="1"/>
    </xf>
    <xf numFmtId="38" fontId="0" fillId="0" borderId="16" xfId="1" applyFont="1" applyBorder="1" applyAlignment="1">
      <alignment horizontal="center" vertical="center" shrinkToFit="1"/>
    </xf>
    <xf numFmtId="38" fontId="3" fillId="0" borderId="0" xfId="1" applyFont="1" applyAlignment="1">
      <alignment horizontal="left" vertical="center" shrinkToFit="1"/>
    </xf>
    <xf numFmtId="38" fontId="0" fillId="0" borderId="13" xfId="1" applyFont="1" applyFill="1" applyBorder="1" applyAlignment="1">
      <alignment horizontal="center" vertical="center" shrinkToFit="1"/>
    </xf>
    <xf numFmtId="38" fontId="0" fillId="0" borderId="14" xfId="1" applyFont="1" applyFill="1" applyBorder="1" applyAlignment="1">
      <alignment horizontal="center" vertical="center" shrinkToFit="1"/>
    </xf>
    <xf numFmtId="38" fontId="0" fillId="0" borderId="26" xfId="1" applyFont="1" applyBorder="1" applyAlignment="1">
      <alignment horizontal="center" vertical="center" shrinkToFit="1"/>
    </xf>
    <xf numFmtId="38" fontId="0" fillId="0" borderId="35" xfId="1" applyFont="1" applyBorder="1" applyAlignment="1">
      <alignment horizontal="center" vertical="center" shrinkToFit="1"/>
    </xf>
    <xf numFmtId="38" fontId="0" fillId="0" borderId="11" xfId="1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center" vertical="center" shrinkToFit="1"/>
    </xf>
    <xf numFmtId="38" fontId="0" fillId="0" borderId="45" xfId="1" applyFont="1" applyBorder="1" applyAlignment="1">
      <alignment horizontal="center" vertical="center" shrinkToFit="1"/>
    </xf>
    <xf numFmtId="38" fontId="0" fillId="0" borderId="44" xfId="1" applyFont="1" applyBorder="1" applyAlignment="1">
      <alignment horizontal="center" vertical="center" shrinkToFit="1"/>
    </xf>
    <xf numFmtId="38" fontId="0" fillId="0" borderId="17" xfId="1" applyFont="1" applyBorder="1" applyAlignment="1">
      <alignment horizontal="center" vertical="center" shrinkToFit="1"/>
    </xf>
    <xf numFmtId="38" fontId="0" fillId="0" borderId="34" xfId="1" applyFont="1" applyBorder="1" applyAlignment="1">
      <alignment horizontal="center" vertical="center" shrinkToFit="1"/>
    </xf>
    <xf numFmtId="38" fontId="0" fillId="0" borderId="47" xfId="1" applyFont="1" applyBorder="1" applyAlignment="1">
      <alignment horizontal="center" vertical="center" shrinkToFit="1"/>
    </xf>
    <xf numFmtId="38" fontId="0" fillId="0" borderId="32" xfId="1" applyFont="1" applyBorder="1" applyAlignment="1">
      <alignment horizontal="center" vertical="center" shrinkToFit="1"/>
    </xf>
    <xf numFmtId="38" fontId="0" fillId="0" borderId="23" xfId="1" applyFont="1" applyBorder="1" applyAlignment="1">
      <alignment horizontal="center" vertical="center" shrinkToFit="1"/>
    </xf>
    <xf numFmtId="38" fontId="0" fillId="0" borderId="28" xfId="1" applyFont="1" applyBorder="1" applyAlignment="1">
      <alignment horizontal="center" vertical="center" shrinkToFit="1"/>
    </xf>
    <xf numFmtId="38" fontId="0" fillId="0" borderId="22" xfId="1" applyFont="1" applyBorder="1" applyAlignment="1">
      <alignment horizontal="center" vertical="center" shrinkToFit="1"/>
    </xf>
    <xf numFmtId="38" fontId="5" fillId="0" borderId="27" xfId="1" applyFont="1" applyBorder="1" applyAlignment="1">
      <alignment horizontal="center" vertical="center" wrapText="1" shrinkToFit="1"/>
    </xf>
    <xf numFmtId="38" fontId="5" fillId="0" borderId="23" xfId="1" applyFont="1" applyBorder="1" applyAlignment="1">
      <alignment horizontal="center" vertical="center" wrapText="1" shrinkToFit="1"/>
    </xf>
    <xf numFmtId="38" fontId="0" fillId="0" borderId="26" xfId="1" applyFont="1" applyBorder="1" applyAlignment="1">
      <alignment horizontal="center" vertical="center" wrapText="1" shrinkToFit="1"/>
    </xf>
    <xf numFmtId="38" fontId="0" fillId="0" borderId="36" xfId="1" applyFont="1" applyBorder="1" applyAlignment="1">
      <alignment horizontal="center" vertical="center" wrapText="1" shrinkToFit="1"/>
    </xf>
    <xf numFmtId="38" fontId="0" fillId="0" borderId="11" xfId="1" applyFont="1" applyBorder="1" applyAlignment="1">
      <alignment horizontal="center" vertical="center" wrapText="1" shrinkToFit="1"/>
    </xf>
    <xf numFmtId="38" fontId="0" fillId="0" borderId="24" xfId="1" applyFont="1" applyBorder="1" applyAlignment="1">
      <alignment horizontal="center" vertical="center" wrapText="1" shrinkToFit="1"/>
    </xf>
    <xf numFmtId="38" fontId="3" fillId="0" borderId="0" xfId="1" applyFont="1" applyBorder="1" applyAlignment="1">
      <alignment horizontal="left" vertical="center" shrinkToFit="1"/>
    </xf>
    <xf numFmtId="38" fontId="0" fillId="0" borderId="43" xfId="1" applyFont="1" applyBorder="1" applyAlignment="1">
      <alignment horizontal="center" vertical="center" shrinkToFit="1"/>
    </xf>
    <xf numFmtId="38" fontId="0" fillId="0" borderId="18" xfId="1" applyFont="1" applyBorder="1" applyAlignment="1">
      <alignment horizontal="center" vertical="center" shrinkToFit="1"/>
    </xf>
    <xf numFmtId="38" fontId="0" fillId="0" borderId="36" xfId="1" applyFont="1" applyBorder="1" applyAlignment="1">
      <alignment horizontal="center" vertical="center" shrinkToFit="1"/>
    </xf>
    <xf numFmtId="38" fontId="0" fillId="0" borderId="24" xfId="1" applyFont="1" applyBorder="1" applyAlignment="1">
      <alignment horizontal="center" vertical="center" shrinkToFit="1"/>
    </xf>
    <xf numFmtId="38" fontId="0" fillId="0" borderId="46" xfId="1" applyFont="1" applyBorder="1" applyAlignment="1">
      <alignment horizontal="center" vertical="center" shrinkToFit="1"/>
    </xf>
    <xf numFmtId="38" fontId="0" fillId="0" borderId="19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37" xfId="1" applyFont="1" applyBorder="1" applyAlignment="1">
      <alignment horizontal="center" vertical="center" shrinkToFit="1"/>
    </xf>
    <xf numFmtId="38" fontId="0" fillId="0" borderId="38" xfId="1" applyFont="1" applyBorder="1" applyAlignment="1">
      <alignment horizontal="center" vertical="center" shrinkToFit="1"/>
    </xf>
    <xf numFmtId="38" fontId="0" fillId="0" borderId="39" xfId="1" applyFont="1" applyBorder="1" applyAlignment="1">
      <alignment horizontal="center" vertical="center" shrinkToFit="1"/>
    </xf>
    <xf numFmtId="38" fontId="0" fillId="0" borderId="40" xfId="1" applyFont="1" applyBorder="1" applyAlignment="1">
      <alignment horizontal="center" vertical="center" shrinkToFit="1"/>
    </xf>
    <xf numFmtId="38" fontId="0" fillId="0" borderId="41" xfId="1" applyFont="1" applyBorder="1" applyAlignment="1">
      <alignment horizontal="center" vertical="center" shrinkToFit="1"/>
    </xf>
    <xf numFmtId="38" fontId="0" fillId="0" borderId="42" xfId="1" applyFont="1" applyBorder="1" applyAlignment="1">
      <alignment horizontal="center" vertical="center" shrinkToFit="1"/>
    </xf>
    <xf numFmtId="38" fontId="7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29" xfId="1" applyFont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tabSelected="1" view="pageBreakPreview" topLeftCell="P7" zoomScaleNormal="100" zoomScaleSheetLayoutView="100" workbookViewId="0">
      <selection activeCell="P12" sqref="A12:XFD12"/>
    </sheetView>
  </sheetViews>
  <sheetFormatPr defaultRowHeight="13.5" x14ac:dyDescent="0.15"/>
  <cols>
    <col min="1" max="1" width="13.5" style="1" customWidth="1"/>
    <col min="2" max="2" width="9.625" style="1" customWidth="1"/>
    <col min="3" max="3" width="7" style="1" customWidth="1"/>
    <col min="4" max="4" width="9.625" style="1" customWidth="1"/>
    <col min="5" max="5" width="7" style="1" customWidth="1"/>
    <col min="6" max="6" width="9.625" style="1" customWidth="1"/>
    <col min="7" max="7" width="7" style="1" customWidth="1"/>
    <col min="8" max="8" width="9.625" style="1" customWidth="1"/>
    <col min="9" max="9" width="7" style="1" customWidth="1"/>
    <col min="10" max="10" width="9.625" style="1" customWidth="1"/>
    <col min="11" max="11" width="7" style="1" customWidth="1"/>
    <col min="12" max="12" width="9.625" style="1" customWidth="1"/>
    <col min="13" max="13" width="5.75" style="1" customWidth="1"/>
    <col min="14" max="15" width="9.75" style="1" customWidth="1"/>
    <col min="16" max="16" width="8.375" style="1" customWidth="1"/>
    <col min="17" max="17" width="13.5" style="1" customWidth="1"/>
    <col min="18" max="18" width="9.625" style="1" customWidth="1"/>
    <col min="19" max="19" width="7" style="1" customWidth="1"/>
    <col min="20" max="20" width="9.625" style="1" customWidth="1"/>
    <col min="21" max="21" width="7" style="1" customWidth="1"/>
    <col min="22" max="22" width="9.625" style="1" customWidth="1"/>
    <col min="23" max="23" width="7" style="1" customWidth="1"/>
    <col min="24" max="24" width="9.625" style="1" customWidth="1"/>
    <col min="25" max="25" width="7" style="1" customWidth="1"/>
    <col min="26" max="26" width="9.625" style="1" customWidth="1"/>
    <col min="27" max="27" width="7" style="1" customWidth="1"/>
    <col min="28" max="28" width="9.625" style="1" customWidth="1"/>
    <col min="29" max="29" width="5.75" style="1" customWidth="1"/>
    <col min="30" max="32" width="9.625" style="1" customWidth="1"/>
    <col min="33" max="33" width="5.75" style="1" customWidth="1"/>
    <col min="34" max="16384" width="9" style="1"/>
  </cols>
  <sheetData>
    <row r="1" spans="1:35" ht="51" customHeight="1" x14ac:dyDescent="0.15">
      <c r="A1" s="78" t="s">
        <v>33</v>
      </c>
      <c r="B1" s="78"/>
      <c r="C1" s="78"/>
      <c r="D1" s="78"/>
      <c r="E1" s="78"/>
      <c r="F1" s="78"/>
      <c r="AD1" s="12"/>
      <c r="AE1" s="12"/>
      <c r="AF1" s="12"/>
      <c r="AG1" s="12"/>
      <c r="AH1" s="14"/>
      <c r="AI1" s="14"/>
    </row>
    <row r="2" spans="1:35" ht="59.25" customHeight="1" x14ac:dyDescent="0.15">
      <c r="A2" s="42" t="s">
        <v>28</v>
      </c>
      <c r="B2" s="42"/>
      <c r="C2" s="42"/>
      <c r="D2" s="42"/>
      <c r="E2" s="42"/>
      <c r="F2" s="42"/>
      <c r="G2" s="42"/>
      <c r="H2" s="42"/>
      <c r="AB2" s="12"/>
      <c r="AC2" s="12"/>
      <c r="AD2" s="12"/>
      <c r="AE2" s="12"/>
      <c r="AF2" s="12"/>
      <c r="AG2" s="12"/>
    </row>
    <row r="3" spans="1:35" ht="46.5" customHeight="1" thickBot="1" x14ac:dyDescent="0.2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5"/>
      <c r="P3" s="13"/>
      <c r="Q3" s="64" t="s">
        <v>29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1:35" s="2" customFormat="1" ht="18" customHeight="1" x14ac:dyDescent="0.15">
      <c r="A4" s="54"/>
      <c r="B4" s="56" t="s">
        <v>14</v>
      </c>
      <c r="C4" s="58" t="s">
        <v>17</v>
      </c>
      <c r="D4" s="56" t="s">
        <v>0</v>
      </c>
      <c r="E4" s="58" t="s">
        <v>17</v>
      </c>
      <c r="F4" s="56" t="s">
        <v>1</v>
      </c>
      <c r="G4" s="58" t="s">
        <v>17</v>
      </c>
      <c r="H4" s="56" t="s">
        <v>2</v>
      </c>
      <c r="I4" s="58" t="s">
        <v>17</v>
      </c>
      <c r="J4" s="56" t="s">
        <v>3</v>
      </c>
      <c r="K4" s="58" t="s">
        <v>17</v>
      </c>
      <c r="L4" s="60" t="s">
        <v>23</v>
      </c>
      <c r="M4" s="36"/>
      <c r="N4" s="36"/>
      <c r="O4" s="37"/>
      <c r="Q4" s="54"/>
      <c r="R4" s="56" t="s">
        <v>14</v>
      </c>
      <c r="S4" s="58" t="s">
        <v>17</v>
      </c>
      <c r="T4" s="56" t="s">
        <v>0</v>
      </c>
      <c r="U4" s="58" t="s">
        <v>17</v>
      </c>
      <c r="V4" s="56" t="s">
        <v>1</v>
      </c>
      <c r="W4" s="58" t="s">
        <v>17</v>
      </c>
      <c r="X4" s="56" t="s">
        <v>2</v>
      </c>
      <c r="Y4" s="58" t="s">
        <v>17</v>
      </c>
      <c r="Z4" s="56" t="s">
        <v>3</v>
      </c>
      <c r="AA4" s="58" t="s">
        <v>17</v>
      </c>
      <c r="AB4" s="45" t="s">
        <v>26</v>
      </c>
      <c r="AC4" s="36"/>
      <c r="AD4" s="36"/>
      <c r="AE4" s="37"/>
      <c r="AF4" s="56" t="s">
        <v>18</v>
      </c>
      <c r="AG4" s="58" t="s">
        <v>17</v>
      </c>
    </row>
    <row r="5" spans="1:35" s="2" customFormat="1" ht="33.75" customHeight="1" x14ac:dyDescent="0.15">
      <c r="A5" s="55"/>
      <c r="B5" s="57"/>
      <c r="C5" s="59"/>
      <c r="D5" s="57"/>
      <c r="E5" s="59"/>
      <c r="F5" s="57"/>
      <c r="G5" s="59"/>
      <c r="H5" s="57"/>
      <c r="I5" s="59"/>
      <c r="J5" s="57"/>
      <c r="K5" s="59"/>
      <c r="L5" s="62"/>
      <c r="M5" s="30" t="s">
        <v>17</v>
      </c>
      <c r="N5" s="22" t="s">
        <v>24</v>
      </c>
      <c r="O5" s="34" t="s">
        <v>22</v>
      </c>
      <c r="Q5" s="55"/>
      <c r="R5" s="57"/>
      <c r="S5" s="59"/>
      <c r="T5" s="57"/>
      <c r="U5" s="59"/>
      <c r="V5" s="57"/>
      <c r="W5" s="59"/>
      <c r="X5" s="57"/>
      <c r="Y5" s="59"/>
      <c r="Z5" s="57"/>
      <c r="AA5" s="59"/>
      <c r="AB5" s="57"/>
      <c r="AC5" s="30" t="s">
        <v>17</v>
      </c>
      <c r="AD5" s="20" t="s">
        <v>27</v>
      </c>
      <c r="AE5" s="27" t="s">
        <v>22</v>
      </c>
      <c r="AF5" s="57"/>
      <c r="AG5" s="59"/>
    </row>
    <row r="6" spans="1:35" ht="24.75" customHeight="1" x14ac:dyDescent="0.15">
      <c r="A6" s="3" t="s">
        <v>19</v>
      </c>
      <c r="B6" s="4">
        <f>D6+F6+H6+J6+L6</f>
        <v>21517</v>
      </c>
      <c r="C6" s="5">
        <f>B6-B22</f>
        <v>-287</v>
      </c>
      <c r="D6" s="4">
        <v>6008</v>
      </c>
      <c r="E6" s="5">
        <f t="shared" ref="E6:E17" si="0">D6-D22</f>
        <v>-1</v>
      </c>
      <c r="F6" s="4">
        <v>7655</v>
      </c>
      <c r="G6" s="5">
        <f t="shared" ref="G6:G17" si="1">F6-F22</f>
        <v>-271</v>
      </c>
      <c r="H6" s="4">
        <v>3227</v>
      </c>
      <c r="I6" s="5">
        <f t="shared" ref="I6:I17" si="2">H6-H22</f>
        <v>299</v>
      </c>
      <c r="J6" s="4">
        <v>4143</v>
      </c>
      <c r="K6" s="5">
        <f t="shared" ref="K6:K17" si="3">J6-J22</f>
        <v>-305</v>
      </c>
      <c r="L6" s="15">
        <f>N6+O6</f>
        <v>484</v>
      </c>
      <c r="M6" s="31">
        <f t="shared" ref="M6:M17" si="4">L6-L22</f>
        <v>-9</v>
      </c>
      <c r="N6" s="21">
        <v>397</v>
      </c>
      <c r="O6" s="5">
        <v>87</v>
      </c>
      <c r="Q6" s="3" t="s">
        <v>19</v>
      </c>
      <c r="R6" s="4">
        <f>T6+V6+X6+Z6+AB6+AF6</f>
        <v>21392</v>
      </c>
      <c r="S6" s="5">
        <f t="shared" ref="S6:S17" si="5">R6-R22</f>
        <v>-179</v>
      </c>
      <c r="T6" s="4">
        <v>5874</v>
      </c>
      <c r="U6" s="5">
        <f t="shared" ref="U6:U17" si="6">T6-T22</f>
        <v>-35</v>
      </c>
      <c r="V6" s="4">
        <v>7479</v>
      </c>
      <c r="W6" s="5">
        <f t="shared" ref="W6:W17" si="7">V6-V22</f>
        <v>-99</v>
      </c>
      <c r="X6" s="4">
        <v>3601</v>
      </c>
      <c r="Y6" s="5">
        <f t="shared" ref="Y6:Y17" si="8">X6-X22</f>
        <v>230</v>
      </c>
      <c r="Z6" s="4">
        <v>3886</v>
      </c>
      <c r="AA6" s="5">
        <f t="shared" ref="AA6:AA17" si="9">Z6-Z22</f>
        <v>-27</v>
      </c>
      <c r="AB6" s="4">
        <f>AD6+AE6</f>
        <v>301</v>
      </c>
      <c r="AC6" s="31">
        <f t="shared" ref="AC6:AC17" si="10">AB6-AB22</f>
        <v>-11</v>
      </c>
      <c r="AD6" s="21">
        <v>202</v>
      </c>
      <c r="AE6" s="28">
        <v>99</v>
      </c>
      <c r="AF6" s="4">
        <v>251</v>
      </c>
      <c r="AG6" s="5">
        <f t="shared" ref="AG6:AG17" si="11">AF6-AF22</f>
        <v>-237</v>
      </c>
    </row>
    <row r="7" spans="1:35" ht="24.75" customHeight="1" x14ac:dyDescent="0.15">
      <c r="A7" s="3" t="s">
        <v>4</v>
      </c>
      <c r="B7" s="4">
        <f t="shared" ref="B7:B16" si="12">D7+F7+H7+J7+L7</f>
        <v>1917</v>
      </c>
      <c r="C7" s="5">
        <f t="shared" ref="C7:C17" si="13">B7-B23</f>
        <v>-119</v>
      </c>
      <c r="D7" s="4">
        <v>194</v>
      </c>
      <c r="E7" s="5">
        <f t="shared" si="0"/>
        <v>0</v>
      </c>
      <c r="F7" s="4">
        <v>781</v>
      </c>
      <c r="G7" s="5">
        <f t="shared" si="1"/>
        <v>5</v>
      </c>
      <c r="H7" s="4">
        <v>432</v>
      </c>
      <c r="I7" s="5">
        <f t="shared" si="2"/>
        <v>0</v>
      </c>
      <c r="J7" s="4">
        <v>414</v>
      </c>
      <c r="K7" s="5">
        <f t="shared" si="3"/>
        <v>-116</v>
      </c>
      <c r="L7" s="15">
        <f t="shared" ref="L7:L15" si="14">N7+O7</f>
        <v>96</v>
      </c>
      <c r="M7" s="31">
        <f t="shared" si="4"/>
        <v>-8</v>
      </c>
      <c r="N7" s="21">
        <v>45</v>
      </c>
      <c r="O7" s="5">
        <v>51</v>
      </c>
      <c r="Q7" s="3" t="s">
        <v>4</v>
      </c>
      <c r="R7" s="4">
        <f t="shared" ref="R7:R16" si="15">T7+V7+X7+Z7+AB7+AF7</f>
        <v>1917</v>
      </c>
      <c r="S7" s="5">
        <f t="shared" si="5"/>
        <v>-114</v>
      </c>
      <c r="T7" s="4">
        <v>194</v>
      </c>
      <c r="U7" s="5">
        <f t="shared" si="6"/>
        <v>0</v>
      </c>
      <c r="V7" s="4">
        <v>781</v>
      </c>
      <c r="W7" s="5">
        <f t="shared" si="7"/>
        <v>-46</v>
      </c>
      <c r="X7" s="4">
        <v>509</v>
      </c>
      <c r="Y7" s="5">
        <f t="shared" si="8"/>
        <v>46</v>
      </c>
      <c r="Z7" s="4">
        <v>331</v>
      </c>
      <c r="AA7" s="5">
        <f t="shared" si="9"/>
        <v>2</v>
      </c>
      <c r="AB7" s="4">
        <f t="shared" ref="AB7:AB15" si="16">AD7+AE7</f>
        <v>52</v>
      </c>
      <c r="AC7" s="31">
        <f t="shared" si="10"/>
        <v>-1</v>
      </c>
      <c r="AD7" s="21">
        <v>1</v>
      </c>
      <c r="AE7" s="28">
        <v>51</v>
      </c>
      <c r="AF7" s="4">
        <v>50</v>
      </c>
      <c r="AG7" s="5">
        <f t="shared" si="11"/>
        <v>-115</v>
      </c>
    </row>
    <row r="8" spans="1:35" ht="24.75" customHeight="1" x14ac:dyDescent="0.15">
      <c r="A8" s="3" t="s">
        <v>5</v>
      </c>
      <c r="B8" s="4">
        <f t="shared" si="12"/>
        <v>4587</v>
      </c>
      <c r="C8" s="5">
        <f t="shared" si="13"/>
        <v>-38</v>
      </c>
      <c r="D8" s="4">
        <v>2022</v>
      </c>
      <c r="E8" s="5">
        <f t="shared" si="0"/>
        <v>30</v>
      </c>
      <c r="F8" s="4">
        <v>1389</v>
      </c>
      <c r="G8" s="5">
        <f t="shared" si="1"/>
        <v>-49</v>
      </c>
      <c r="H8" s="4">
        <v>158</v>
      </c>
      <c r="I8" s="5">
        <f t="shared" si="2"/>
        <v>-18</v>
      </c>
      <c r="J8" s="4">
        <v>875</v>
      </c>
      <c r="K8" s="5">
        <f t="shared" si="3"/>
        <v>64</v>
      </c>
      <c r="L8" s="15">
        <f t="shared" si="14"/>
        <v>143</v>
      </c>
      <c r="M8" s="31">
        <f t="shared" si="4"/>
        <v>-65</v>
      </c>
      <c r="N8" s="21">
        <v>80</v>
      </c>
      <c r="O8" s="5">
        <v>63</v>
      </c>
      <c r="Q8" s="3" t="s">
        <v>5</v>
      </c>
      <c r="R8" s="4">
        <f t="shared" si="15"/>
        <v>4583</v>
      </c>
      <c r="S8" s="5">
        <f t="shared" si="5"/>
        <v>-6</v>
      </c>
      <c r="T8" s="4">
        <v>2022</v>
      </c>
      <c r="U8" s="5">
        <f t="shared" si="6"/>
        <v>-39</v>
      </c>
      <c r="V8" s="4">
        <v>1380</v>
      </c>
      <c r="W8" s="5">
        <f t="shared" si="7"/>
        <v>-53</v>
      </c>
      <c r="X8" s="4">
        <v>216</v>
      </c>
      <c r="Y8" s="5">
        <f t="shared" si="8"/>
        <v>23</v>
      </c>
      <c r="Z8" s="4">
        <v>894</v>
      </c>
      <c r="AA8" s="5">
        <f t="shared" si="9"/>
        <v>81</v>
      </c>
      <c r="AB8" s="4">
        <f t="shared" si="16"/>
        <v>71</v>
      </c>
      <c r="AC8" s="31">
        <f t="shared" si="10"/>
        <v>-18</v>
      </c>
      <c r="AD8" s="21">
        <v>8</v>
      </c>
      <c r="AE8" s="28">
        <v>63</v>
      </c>
      <c r="AF8" s="4">
        <v>0</v>
      </c>
      <c r="AG8" s="5">
        <f t="shared" si="11"/>
        <v>0</v>
      </c>
    </row>
    <row r="9" spans="1:35" ht="24.75" customHeight="1" x14ac:dyDescent="0.15">
      <c r="A9" s="3" t="s">
        <v>6</v>
      </c>
      <c r="B9" s="4">
        <f t="shared" si="12"/>
        <v>3972</v>
      </c>
      <c r="C9" s="5">
        <f t="shared" si="13"/>
        <v>0</v>
      </c>
      <c r="D9" s="4">
        <v>102</v>
      </c>
      <c r="E9" s="5">
        <f t="shared" si="0"/>
        <v>10</v>
      </c>
      <c r="F9" s="4">
        <v>2410</v>
      </c>
      <c r="G9" s="5">
        <f t="shared" si="1"/>
        <v>-25</v>
      </c>
      <c r="H9" s="4">
        <v>702</v>
      </c>
      <c r="I9" s="5">
        <f t="shared" si="2"/>
        <v>42</v>
      </c>
      <c r="J9" s="4">
        <v>599</v>
      </c>
      <c r="K9" s="5">
        <f t="shared" si="3"/>
        <v>-50</v>
      </c>
      <c r="L9" s="15">
        <f t="shared" si="14"/>
        <v>159</v>
      </c>
      <c r="M9" s="31">
        <f t="shared" si="4"/>
        <v>23</v>
      </c>
      <c r="N9" s="21">
        <v>152</v>
      </c>
      <c r="O9" s="5">
        <v>7</v>
      </c>
      <c r="Q9" s="3" t="s">
        <v>6</v>
      </c>
      <c r="R9" s="4">
        <f t="shared" si="15"/>
        <v>3930</v>
      </c>
      <c r="S9" s="5">
        <f t="shared" si="5"/>
        <v>-39</v>
      </c>
      <c r="T9" s="4">
        <v>176</v>
      </c>
      <c r="U9" s="5">
        <f t="shared" si="6"/>
        <v>74</v>
      </c>
      <c r="V9" s="4">
        <v>2263</v>
      </c>
      <c r="W9" s="5">
        <f t="shared" si="7"/>
        <v>-128</v>
      </c>
      <c r="X9" s="4">
        <v>896</v>
      </c>
      <c r="Y9" s="5">
        <f t="shared" si="8"/>
        <v>103</v>
      </c>
      <c r="Z9" s="4">
        <v>536</v>
      </c>
      <c r="AA9" s="5">
        <f t="shared" si="9"/>
        <v>-113</v>
      </c>
      <c r="AB9" s="4">
        <f t="shared" si="16"/>
        <v>59</v>
      </c>
      <c r="AC9" s="31">
        <f t="shared" si="10"/>
        <v>25</v>
      </c>
      <c r="AD9" s="21">
        <v>52</v>
      </c>
      <c r="AE9" s="28">
        <v>7</v>
      </c>
      <c r="AF9" s="4">
        <v>0</v>
      </c>
      <c r="AG9" s="5">
        <f t="shared" si="11"/>
        <v>0</v>
      </c>
    </row>
    <row r="10" spans="1:35" ht="24.75" customHeight="1" x14ac:dyDescent="0.15">
      <c r="A10" s="3" t="s">
        <v>7</v>
      </c>
      <c r="B10" s="4">
        <f>D10+F10+H10+J10+L10</f>
        <v>5390</v>
      </c>
      <c r="C10" s="5">
        <f t="shared" si="13"/>
        <v>133</v>
      </c>
      <c r="D10" s="4">
        <v>664</v>
      </c>
      <c r="E10" s="5">
        <f>D10-D26</f>
        <v>0</v>
      </c>
      <c r="F10" s="4">
        <v>2506</v>
      </c>
      <c r="G10" s="5">
        <f t="shared" si="1"/>
        <v>-50</v>
      </c>
      <c r="H10" s="4">
        <v>907</v>
      </c>
      <c r="I10" s="5">
        <f t="shared" si="2"/>
        <v>202</v>
      </c>
      <c r="J10" s="4">
        <v>1219</v>
      </c>
      <c r="K10" s="5">
        <f t="shared" si="3"/>
        <v>-52</v>
      </c>
      <c r="L10" s="15">
        <f t="shared" si="14"/>
        <v>94</v>
      </c>
      <c r="M10" s="31">
        <f t="shared" si="4"/>
        <v>33</v>
      </c>
      <c r="N10" s="21">
        <v>88</v>
      </c>
      <c r="O10" s="5">
        <v>6</v>
      </c>
      <c r="Q10" s="3" t="s">
        <v>7</v>
      </c>
      <c r="R10" s="4">
        <f t="shared" si="15"/>
        <v>5388</v>
      </c>
      <c r="S10" s="5">
        <f t="shared" si="5"/>
        <v>178</v>
      </c>
      <c r="T10" s="4">
        <v>683</v>
      </c>
      <c r="U10" s="5">
        <f t="shared" si="6"/>
        <v>19</v>
      </c>
      <c r="V10" s="4">
        <v>2450</v>
      </c>
      <c r="W10" s="5">
        <f t="shared" si="7"/>
        <v>-150</v>
      </c>
      <c r="X10" s="4">
        <v>947</v>
      </c>
      <c r="Y10" s="5">
        <f t="shared" si="8"/>
        <v>242</v>
      </c>
      <c r="Z10" s="4">
        <v>1219</v>
      </c>
      <c r="AA10" s="5">
        <f t="shared" si="9"/>
        <v>-2</v>
      </c>
      <c r="AB10" s="4">
        <f t="shared" si="16"/>
        <v>89</v>
      </c>
      <c r="AC10" s="31">
        <f t="shared" si="10"/>
        <v>69</v>
      </c>
      <c r="AD10" s="21">
        <v>89</v>
      </c>
      <c r="AE10" s="28">
        <v>0</v>
      </c>
      <c r="AF10" s="4">
        <v>0</v>
      </c>
      <c r="AG10" s="5">
        <f t="shared" si="11"/>
        <v>0</v>
      </c>
    </row>
    <row r="11" spans="1:35" ht="24.75" customHeight="1" x14ac:dyDescent="0.15">
      <c r="A11" s="3" t="s">
        <v>8</v>
      </c>
      <c r="B11" s="4">
        <f t="shared" si="12"/>
        <v>3434</v>
      </c>
      <c r="C11" s="5">
        <f t="shared" si="13"/>
        <v>-13</v>
      </c>
      <c r="D11" s="4">
        <v>252</v>
      </c>
      <c r="E11" s="5">
        <f t="shared" si="0"/>
        <v>0</v>
      </c>
      <c r="F11" s="4">
        <v>1681</v>
      </c>
      <c r="G11" s="5">
        <f t="shared" si="1"/>
        <v>-89</v>
      </c>
      <c r="H11" s="4">
        <v>655</v>
      </c>
      <c r="I11" s="5">
        <f t="shared" si="2"/>
        <v>20</v>
      </c>
      <c r="J11" s="4">
        <v>535</v>
      </c>
      <c r="K11" s="5">
        <f t="shared" si="3"/>
        <v>0</v>
      </c>
      <c r="L11" s="15">
        <f t="shared" si="14"/>
        <v>311</v>
      </c>
      <c r="M11" s="31">
        <f t="shared" si="4"/>
        <v>56</v>
      </c>
      <c r="N11" s="21">
        <v>311</v>
      </c>
      <c r="O11" s="5">
        <v>0</v>
      </c>
      <c r="Q11" s="3" t="s">
        <v>8</v>
      </c>
      <c r="R11" s="4">
        <f t="shared" si="15"/>
        <v>3504</v>
      </c>
      <c r="S11" s="5">
        <f t="shared" si="5"/>
        <v>51</v>
      </c>
      <c r="T11" s="4">
        <v>252</v>
      </c>
      <c r="U11" s="5">
        <f t="shared" si="6"/>
        <v>-6</v>
      </c>
      <c r="V11" s="4">
        <v>1765</v>
      </c>
      <c r="W11" s="5">
        <f t="shared" si="7"/>
        <v>46</v>
      </c>
      <c r="X11" s="4">
        <v>852</v>
      </c>
      <c r="Y11" s="5">
        <f t="shared" si="8"/>
        <v>94</v>
      </c>
      <c r="Z11" s="4">
        <v>511</v>
      </c>
      <c r="AA11" s="5">
        <f t="shared" si="9"/>
        <v>-31</v>
      </c>
      <c r="AB11" s="4">
        <f t="shared" si="16"/>
        <v>70</v>
      </c>
      <c r="AC11" s="31">
        <f t="shared" si="10"/>
        <v>-106</v>
      </c>
      <c r="AD11" s="21">
        <v>70</v>
      </c>
      <c r="AE11" s="28">
        <v>0</v>
      </c>
      <c r="AF11" s="4">
        <v>54</v>
      </c>
      <c r="AG11" s="5">
        <f t="shared" si="11"/>
        <v>54</v>
      </c>
    </row>
    <row r="12" spans="1:35" ht="24.75" customHeight="1" x14ac:dyDescent="0.15">
      <c r="A12" s="3" t="s">
        <v>9</v>
      </c>
      <c r="B12" s="4">
        <f t="shared" si="12"/>
        <v>2930</v>
      </c>
      <c r="C12" s="5">
        <f t="shared" si="13"/>
        <v>39</v>
      </c>
      <c r="D12" s="4">
        <v>427</v>
      </c>
      <c r="E12" s="5">
        <f t="shared" si="0"/>
        <v>52</v>
      </c>
      <c r="F12" s="4">
        <v>1427</v>
      </c>
      <c r="G12" s="5">
        <f t="shared" si="1"/>
        <v>-59</v>
      </c>
      <c r="H12" s="4">
        <v>388</v>
      </c>
      <c r="I12" s="5">
        <f t="shared" si="2"/>
        <v>101</v>
      </c>
      <c r="J12" s="4">
        <v>588</v>
      </c>
      <c r="K12" s="5">
        <f t="shared" si="3"/>
        <v>-111</v>
      </c>
      <c r="L12" s="15">
        <f t="shared" si="14"/>
        <v>100</v>
      </c>
      <c r="M12" s="31">
        <f t="shared" si="4"/>
        <v>56</v>
      </c>
      <c r="N12" s="21">
        <v>100</v>
      </c>
      <c r="O12" s="5">
        <v>0</v>
      </c>
      <c r="Q12" s="3" t="s">
        <v>9</v>
      </c>
      <c r="R12" s="4">
        <f>T12+V12+X12+Z12+AB12+AF12</f>
        <v>2970</v>
      </c>
      <c r="S12" s="5">
        <f t="shared" si="5"/>
        <v>39</v>
      </c>
      <c r="T12" s="4">
        <v>427</v>
      </c>
      <c r="U12" s="5">
        <f t="shared" si="6"/>
        <v>0</v>
      </c>
      <c r="V12" s="4">
        <v>1437</v>
      </c>
      <c r="W12" s="5">
        <f t="shared" si="7"/>
        <v>-7</v>
      </c>
      <c r="X12" s="4">
        <v>390</v>
      </c>
      <c r="Y12" s="5">
        <f t="shared" si="8"/>
        <v>39</v>
      </c>
      <c r="Z12" s="4">
        <v>698</v>
      </c>
      <c r="AA12" s="5">
        <f t="shared" si="9"/>
        <v>34</v>
      </c>
      <c r="AB12" s="4">
        <f t="shared" si="16"/>
        <v>18</v>
      </c>
      <c r="AC12" s="31">
        <f t="shared" si="10"/>
        <v>18</v>
      </c>
      <c r="AD12" s="21">
        <v>0</v>
      </c>
      <c r="AE12" s="28">
        <v>18</v>
      </c>
      <c r="AF12" s="4">
        <v>0</v>
      </c>
      <c r="AG12" s="5">
        <f t="shared" si="11"/>
        <v>-45</v>
      </c>
    </row>
    <row r="13" spans="1:35" ht="24.75" customHeight="1" x14ac:dyDescent="0.15">
      <c r="A13" s="3" t="s">
        <v>11</v>
      </c>
      <c r="B13" s="4">
        <f t="shared" si="12"/>
        <v>2190</v>
      </c>
      <c r="C13" s="5">
        <f t="shared" si="13"/>
        <v>-231</v>
      </c>
      <c r="D13" s="4">
        <v>406</v>
      </c>
      <c r="E13" s="5">
        <f t="shared" si="0"/>
        <v>159</v>
      </c>
      <c r="F13" s="4">
        <v>788</v>
      </c>
      <c r="G13" s="5">
        <f t="shared" si="1"/>
        <v>-223</v>
      </c>
      <c r="H13" s="4">
        <v>372</v>
      </c>
      <c r="I13" s="5">
        <f t="shared" si="2"/>
        <v>32</v>
      </c>
      <c r="J13" s="4">
        <v>614</v>
      </c>
      <c r="K13" s="5">
        <f t="shared" si="3"/>
        <v>-90</v>
      </c>
      <c r="L13" s="15">
        <f t="shared" si="14"/>
        <v>10</v>
      </c>
      <c r="M13" s="31">
        <f t="shared" si="4"/>
        <v>-109</v>
      </c>
      <c r="N13" s="21">
        <v>7</v>
      </c>
      <c r="O13" s="5">
        <v>3</v>
      </c>
      <c r="Q13" s="3" t="s">
        <v>11</v>
      </c>
      <c r="R13" s="4">
        <f t="shared" si="15"/>
        <v>2190</v>
      </c>
      <c r="S13" s="5">
        <f t="shared" si="5"/>
        <v>-238</v>
      </c>
      <c r="T13" s="4">
        <v>406</v>
      </c>
      <c r="U13" s="5">
        <f t="shared" si="6"/>
        <v>159</v>
      </c>
      <c r="V13" s="4">
        <v>788</v>
      </c>
      <c r="W13" s="5">
        <f t="shared" si="7"/>
        <v>-49</v>
      </c>
      <c r="X13" s="4">
        <v>372</v>
      </c>
      <c r="Y13" s="5">
        <f t="shared" si="8"/>
        <v>-38</v>
      </c>
      <c r="Z13" s="4">
        <v>614</v>
      </c>
      <c r="AA13" s="5">
        <f t="shared" si="9"/>
        <v>40</v>
      </c>
      <c r="AB13" s="4">
        <f t="shared" si="16"/>
        <v>10</v>
      </c>
      <c r="AC13" s="31">
        <f t="shared" si="10"/>
        <v>-243</v>
      </c>
      <c r="AD13" s="21">
        <v>7</v>
      </c>
      <c r="AE13" s="28">
        <v>3</v>
      </c>
      <c r="AF13" s="4">
        <v>0</v>
      </c>
      <c r="AG13" s="5">
        <f t="shared" si="11"/>
        <v>-107</v>
      </c>
    </row>
    <row r="14" spans="1:35" ht="24.75" customHeight="1" x14ac:dyDescent="0.15">
      <c r="A14" s="3" t="s">
        <v>10</v>
      </c>
      <c r="B14" s="4">
        <f t="shared" si="12"/>
        <v>4721</v>
      </c>
      <c r="C14" s="5">
        <f t="shared" si="13"/>
        <v>-120</v>
      </c>
      <c r="D14" s="4">
        <v>347</v>
      </c>
      <c r="E14" s="5">
        <f t="shared" si="0"/>
        <v>-58</v>
      </c>
      <c r="F14" s="4">
        <v>2382</v>
      </c>
      <c r="G14" s="5">
        <f t="shared" si="1"/>
        <v>11</v>
      </c>
      <c r="H14" s="4">
        <v>903</v>
      </c>
      <c r="I14" s="5">
        <f t="shared" si="2"/>
        <v>160</v>
      </c>
      <c r="J14" s="4">
        <v>1010</v>
      </c>
      <c r="K14" s="5">
        <f t="shared" si="3"/>
        <v>-243</v>
      </c>
      <c r="L14" s="15">
        <f t="shared" si="14"/>
        <v>79</v>
      </c>
      <c r="M14" s="31">
        <f t="shared" si="4"/>
        <v>10</v>
      </c>
      <c r="N14" s="21">
        <v>79</v>
      </c>
      <c r="O14" s="5">
        <v>0</v>
      </c>
      <c r="Q14" s="3" t="s">
        <v>10</v>
      </c>
      <c r="R14" s="4">
        <f t="shared" si="15"/>
        <v>4702</v>
      </c>
      <c r="S14" s="5">
        <f t="shared" si="5"/>
        <v>-140</v>
      </c>
      <c r="T14" s="4">
        <v>359</v>
      </c>
      <c r="U14" s="5">
        <f t="shared" si="6"/>
        <v>-46</v>
      </c>
      <c r="V14" s="4">
        <v>2366</v>
      </c>
      <c r="W14" s="5">
        <f t="shared" si="7"/>
        <v>52</v>
      </c>
      <c r="X14" s="4">
        <v>975</v>
      </c>
      <c r="Y14" s="5">
        <f t="shared" si="8"/>
        <v>158</v>
      </c>
      <c r="Z14" s="4">
        <v>1001</v>
      </c>
      <c r="AA14" s="5">
        <f t="shared" si="9"/>
        <v>-39</v>
      </c>
      <c r="AB14" s="4">
        <f t="shared" si="16"/>
        <v>1</v>
      </c>
      <c r="AC14" s="31">
        <f t="shared" si="10"/>
        <v>-92</v>
      </c>
      <c r="AD14" s="21">
        <v>1</v>
      </c>
      <c r="AE14" s="28">
        <v>0</v>
      </c>
      <c r="AF14" s="4">
        <v>0</v>
      </c>
      <c r="AG14" s="5">
        <f t="shared" si="11"/>
        <v>-173</v>
      </c>
    </row>
    <row r="15" spans="1:35" ht="24.75" customHeight="1" x14ac:dyDescent="0.15">
      <c r="A15" s="3" t="s">
        <v>12</v>
      </c>
      <c r="B15" s="4">
        <f t="shared" si="12"/>
        <v>428</v>
      </c>
      <c r="C15" s="5">
        <f t="shared" si="13"/>
        <v>-37</v>
      </c>
      <c r="D15" s="4">
        <v>0</v>
      </c>
      <c r="E15" s="5">
        <f t="shared" si="0"/>
        <v>0</v>
      </c>
      <c r="F15" s="4">
        <v>137</v>
      </c>
      <c r="G15" s="5">
        <f t="shared" si="1"/>
        <v>-21</v>
      </c>
      <c r="H15" s="4">
        <v>67</v>
      </c>
      <c r="I15" s="5">
        <f t="shared" si="2"/>
        <v>0</v>
      </c>
      <c r="J15" s="4">
        <v>195</v>
      </c>
      <c r="K15" s="5">
        <f t="shared" si="3"/>
        <v>-16</v>
      </c>
      <c r="L15" s="15">
        <f t="shared" si="14"/>
        <v>29</v>
      </c>
      <c r="M15" s="31">
        <f t="shared" si="4"/>
        <v>0</v>
      </c>
      <c r="N15" s="21">
        <v>29</v>
      </c>
      <c r="O15" s="5">
        <v>0</v>
      </c>
      <c r="Q15" s="3" t="s">
        <v>12</v>
      </c>
      <c r="R15" s="4">
        <f t="shared" si="15"/>
        <v>428</v>
      </c>
      <c r="S15" s="5">
        <f t="shared" si="5"/>
        <v>-37</v>
      </c>
      <c r="T15" s="4">
        <v>0</v>
      </c>
      <c r="U15" s="5">
        <f t="shared" si="6"/>
        <v>0</v>
      </c>
      <c r="V15" s="4">
        <v>118</v>
      </c>
      <c r="W15" s="5">
        <f t="shared" si="7"/>
        <v>-26</v>
      </c>
      <c r="X15" s="4">
        <v>93</v>
      </c>
      <c r="Y15" s="5">
        <f t="shared" si="8"/>
        <v>26</v>
      </c>
      <c r="Z15" s="4">
        <v>100</v>
      </c>
      <c r="AA15" s="5">
        <f t="shared" si="9"/>
        <v>0</v>
      </c>
      <c r="AB15" s="4">
        <f t="shared" si="16"/>
        <v>22</v>
      </c>
      <c r="AC15" s="31">
        <f t="shared" si="10"/>
        <v>-37</v>
      </c>
      <c r="AD15" s="21">
        <v>3</v>
      </c>
      <c r="AE15" s="28">
        <v>19</v>
      </c>
      <c r="AF15" s="4">
        <v>95</v>
      </c>
      <c r="AG15" s="5">
        <f t="shared" si="11"/>
        <v>0</v>
      </c>
    </row>
    <row r="16" spans="1:35" ht="24.75" customHeight="1" thickBot="1" x14ac:dyDescent="0.2">
      <c r="A16" s="9" t="s">
        <v>13</v>
      </c>
      <c r="B16" s="10">
        <f t="shared" si="12"/>
        <v>6650</v>
      </c>
      <c r="C16" s="11">
        <f t="shared" si="13"/>
        <v>-76</v>
      </c>
      <c r="D16" s="10">
        <v>739</v>
      </c>
      <c r="E16" s="11">
        <f t="shared" si="0"/>
        <v>0</v>
      </c>
      <c r="F16" s="10">
        <v>2405</v>
      </c>
      <c r="G16" s="11">
        <f t="shared" si="1"/>
        <v>29</v>
      </c>
      <c r="H16" s="10">
        <v>604</v>
      </c>
      <c r="I16" s="11">
        <f t="shared" si="2"/>
        <v>-36</v>
      </c>
      <c r="J16" s="10">
        <v>2745</v>
      </c>
      <c r="K16" s="11">
        <f t="shared" si="3"/>
        <v>-117</v>
      </c>
      <c r="L16" s="16">
        <f>N16+O16</f>
        <v>157</v>
      </c>
      <c r="M16" s="32">
        <f t="shared" si="4"/>
        <v>48</v>
      </c>
      <c r="N16" s="26">
        <v>157</v>
      </c>
      <c r="O16" s="11">
        <v>0</v>
      </c>
      <c r="Q16" s="9" t="s">
        <v>13</v>
      </c>
      <c r="R16" s="10">
        <f t="shared" si="15"/>
        <v>6922</v>
      </c>
      <c r="S16" s="11">
        <f t="shared" si="5"/>
        <v>206</v>
      </c>
      <c r="T16" s="10">
        <v>789</v>
      </c>
      <c r="U16" s="11">
        <f t="shared" si="6"/>
        <v>50</v>
      </c>
      <c r="V16" s="10">
        <v>2690</v>
      </c>
      <c r="W16" s="11">
        <f t="shared" si="7"/>
        <v>269</v>
      </c>
      <c r="X16" s="10">
        <v>604</v>
      </c>
      <c r="Y16" s="11">
        <f t="shared" si="8"/>
        <v>-36</v>
      </c>
      <c r="Z16" s="10">
        <v>2451</v>
      </c>
      <c r="AA16" s="11">
        <f t="shared" si="9"/>
        <v>-122</v>
      </c>
      <c r="AB16" s="10">
        <f>AD16+AE16</f>
        <v>0</v>
      </c>
      <c r="AC16" s="32">
        <f t="shared" si="10"/>
        <v>0</v>
      </c>
      <c r="AD16" s="26">
        <v>0</v>
      </c>
      <c r="AE16" s="29">
        <v>0</v>
      </c>
      <c r="AF16" s="10">
        <v>388</v>
      </c>
      <c r="AG16" s="11">
        <f t="shared" si="11"/>
        <v>45</v>
      </c>
    </row>
    <row r="17" spans="1:33" ht="24.75" customHeight="1" thickTop="1" thickBot="1" x14ac:dyDescent="0.2">
      <c r="A17" s="6" t="s">
        <v>16</v>
      </c>
      <c r="B17" s="7">
        <f>D17+F17+H17+J17+L17</f>
        <v>57736</v>
      </c>
      <c r="C17" s="8">
        <f t="shared" si="13"/>
        <v>-749</v>
      </c>
      <c r="D17" s="7">
        <f>SUM(D6:D16)</f>
        <v>11161</v>
      </c>
      <c r="E17" s="8">
        <f t="shared" si="0"/>
        <v>192</v>
      </c>
      <c r="F17" s="7">
        <f>SUM(F6:F16)</f>
        <v>23561</v>
      </c>
      <c r="G17" s="8">
        <f t="shared" si="1"/>
        <v>-742</v>
      </c>
      <c r="H17" s="7">
        <f>SUM(H6:H16)</f>
        <v>8415</v>
      </c>
      <c r="I17" s="8">
        <f t="shared" si="2"/>
        <v>802</v>
      </c>
      <c r="J17" s="7">
        <f>SUM(J6:J16)</f>
        <v>12937</v>
      </c>
      <c r="K17" s="8">
        <f t="shared" si="3"/>
        <v>-1036</v>
      </c>
      <c r="L17" s="7">
        <f>SUM(L6:L16)</f>
        <v>1662</v>
      </c>
      <c r="M17" s="33">
        <f t="shared" si="4"/>
        <v>35</v>
      </c>
      <c r="N17" s="25">
        <f>SUM(N6:N16)</f>
        <v>1445</v>
      </c>
      <c r="O17" s="8">
        <f>SUM(O6:O16)</f>
        <v>217</v>
      </c>
      <c r="Q17" s="6" t="s">
        <v>16</v>
      </c>
      <c r="R17" s="7">
        <f>T17+V17+X17+Z17+AB17+AF17</f>
        <v>57926</v>
      </c>
      <c r="S17" s="8">
        <f t="shared" si="5"/>
        <v>-279</v>
      </c>
      <c r="T17" s="7">
        <f>SUM(T6:T16)</f>
        <v>11182</v>
      </c>
      <c r="U17" s="8">
        <f t="shared" si="6"/>
        <v>176</v>
      </c>
      <c r="V17" s="7">
        <f>SUM(V6:V16)</f>
        <v>23517</v>
      </c>
      <c r="W17" s="8">
        <f t="shared" si="7"/>
        <v>-191</v>
      </c>
      <c r="X17" s="7">
        <f>SUM(X6:X16)</f>
        <v>9455</v>
      </c>
      <c r="Y17" s="8">
        <f t="shared" si="8"/>
        <v>887</v>
      </c>
      <c r="Z17" s="7">
        <f>SUM(Z6:Z16)</f>
        <v>12241</v>
      </c>
      <c r="AA17" s="8">
        <f t="shared" si="9"/>
        <v>-177</v>
      </c>
      <c r="AB17" s="7">
        <f>SUM(AB6:AB16)</f>
        <v>693</v>
      </c>
      <c r="AC17" s="33">
        <f t="shared" si="10"/>
        <v>-396</v>
      </c>
      <c r="AD17" s="25">
        <f>SUM(AD6:AD16)</f>
        <v>433</v>
      </c>
      <c r="AE17" s="25">
        <f>SUM(AE6:AE16)</f>
        <v>260</v>
      </c>
      <c r="AF17" s="7">
        <f>SUM(AF6:AF16)</f>
        <v>838</v>
      </c>
      <c r="AG17" s="8">
        <f t="shared" si="11"/>
        <v>-578</v>
      </c>
    </row>
    <row r="18" spans="1:33" ht="60" customHeight="1" x14ac:dyDescent="0.15"/>
    <row r="19" spans="1:33" ht="23.25" customHeight="1" thickBot="1" x14ac:dyDescent="0.2">
      <c r="A19" s="79" t="s">
        <v>30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7"/>
      <c r="P19" s="13"/>
      <c r="Q19" s="79" t="s">
        <v>32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</row>
    <row r="20" spans="1:33" s="2" customFormat="1" ht="18" customHeight="1" x14ac:dyDescent="0.15">
      <c r="A20" s="54"/>
      <c r="B20" s="45" t="s">
        <v>14</v>
      </c>
      <c r="C20" s="46"/>
      <c r="D20" s="45" t="s">
        <v>0</v>
      </c>
      <c r="E20" s="46"/>
      <c r="F20" s="45" t="s">
        <v>1</v>
      </c>
      <c r="G20" s="46"/>
      <c r="H20" s="45" t="s">
        <v>2</v>
      </c>
      <c r="I20" s="46"/>
      <c r="J20" s="45" t="s">
        <v>3</v>
      </c>
      <c r="K20" s="46"/>
      <c r="L20" s="60" t="s">
        <v>23</v>
      </c>
      <c r="M20" s="61"/>
      <c r="N20" s="24"/>
      <c r="O20" s="19"/>
      <c r="Q20" s="54"/>
      <c r="R20" s="45" t="s">
        <v>14</v>
      </c>
      <c r="S20" s="46"/>
      <c r="T20" s="45" t="s">
        <v>0</v>
      </c>
      <c r="U20" s="46"/>
      <c r="V20" s="45" t="s">
        <v>1</v>
      </c>
      <c r="W20" s="46"/>
      <c r="X20" s="45" t="s">
        <v>2</v>
      </c>
      <c r="Y20" s="46"/>
      <c r="Z20" s="45" t="s">
        <v>3</v>
      </c>
      <c r="AA20" s="46"/>
      <c r="AB20" s="45" t="s">
        <v>26</v>
      </c>
      <c r="AC20" s="67"/>
      <c r="AD20" s="24"/>
      <c r="AE20" s="19"/>
      <c r="AF20" s="45" t="s">
        <v>18</v>
      </c>
      <c r="AG20" s="46"/>
    </row>
    <row r="21" spans="1:33" s="2" customFormat="1" ht="33.75" customHeight="1" x14ac:dyDescent="0.15">
      <c r="A21" s="55"/>
      <c r="B21" s="47"/>
      <c r="C21" s="48"/>
      <c r="D21" s="47"/>
      <c r="E21" s="48"/>
      <c r="F21" s="47"/>
      <c r="G21" s="48"/>
      <c r="H21" s="47"/>
      <c r="I21" s="48"/>
      <c r="J21" s="47"/>
      <c r="K21" s="48"/>
      <c r="L21" s="62"/>
      <c r="M21" s="63"/>
      <c r="N21" s="22" t="s">
        <v>24</v>
      </c>
      <c r="O21" s="23" t="s">
        <v>25</v>
      </c>
      <c r="Q21" s="55"/>
      <c r="R21" s="47"/>
      <c r="S21" s="48"/>
      <c r="T21" s="47"/>
      <c r="U21" s="48"/>
      <c r="V21" s="47"/>
      <c r="W21" s="48"/>
      <c r="X21" s="47"/>
      <c r="Y21" s="48"/>
      <c r="Z21" s="47"/>
      <c r="AA21" s="48"/>
      <c r="AB21" s="47"/>
      <c r="AC21" s="68"/>
      <c r="AD21" s="20" t="s">
        <v>27</v>
      </c>
      <c r="AE21" s="27" t="s">
        <v>22</v>
      </c>
      <c r="AF21" s="47"/>
      <c r="AG21" s="48"/>
    </row>
    <row r="22" spans="1:33" ht="24.75" customHeight="1" x14ac:dyDescent="0.15">
      <c r="A22" s="3" t="s">
        <v>19</v>
      </c>
      <c r="B22" s="38">
        <f>D22+F22+H22+J22+L22</f>
        <v>21804</v>
      </c>
      <c r="C22" s="39"/>
      <c r="D22" s="38">
        <v>6009</v>
      </c>
      <c r="E22" s="39"/>
      <c r="F22" s="38">
        <v>7926</v>
      </c>
      <c r="G22" s="39"/>
      <c r="H22" s="38">
        <v>2928</v>
      </c>
      <c r="I22" s="39"/>
      <c r="J22" s="38">
        <v>4448</v>
      </c>
      <c r="K22" s="39"/>
      <c r="L22" s="38">
        <v>493</v>
      </c>
      <c r="M22" s="51"/>
      <c r="N22" s="21">
        <v>370</v>
      </c>
      <c r="O22" s="5">
        <v>123</v>
      </c>
      <c r="Q22" s="3" t="s">
        <v>19</v>
      </c>
      <c r="R22" s="38">
        <f>T22+V22+X22+Z22+AB22+AF22</f>
        <v>21571</v>
      </c>
      <c r="S22" s="39"/>
      <c r="T22" s="38">
        <v>5909</v>
      </c>
      <c r="U22" s="39"/>
      <c r="V22" s="38">
        <v>7578</v>
      </c>
      <c r="W22" s="39"/>
      <c r="X22" s="38">
        <v>3371</v>
      </c>
      <c r="Y22" s="39"/>
      <c r="Z22" s="38">
        <v>3913</v>
      </c>
      <c r="AA22" s="39"/>
      <c r="AB22" s="38">
        <v>312</v>
      </c>
      <c r="AC22" s="51"/>
      <c r="AD22" s="21">
        <v>216</v>
      </c>
      <c r="AE22" s="28">
        <v>96</v>
      </c>
      <c r="AF22" s="38">
        <v>488</v>
      </c>
      <c r="AG22" s="39"/>
    </row>
    <row r="23" spans="1:33" ht="24.75" customHeight="1" x14ac:dyDescent="0.15">
      <c r="A23" s="3" t="s">
        <v>4</v>
      </c>
      <c r="B23" s="38">
        <f t="shared" ref="B23:B32" si="17">D23+F23+H23+J23+L23</f>
        <v>2036</v>
      </c>
      <c r="C23" s="39"/>
      <c r="D23" s="38">
        <v>194</v>
      </c>
      <c r="E23" s="39"/>
      <c r="F23" s="38">
        <v>776</v>
      </c>
      <c r="G23" s="39"/>
      <c r="H23" s="38">
        <v>432</v>
      </c>
      <c r="I23" s="39"/>
      <c r="J23" s="38">
        <v>530</v>
      </c>
      <c r="K23" s="39"/>
      <c r="L23" s="38">
        <v>104</v>
      </c>
      <c r="M23" s="51"/>
      <c r="N23" s="21">
        <v>102</v>
      </c>
      <c r="O23" s="5">
        <v>2</v>
      </c>
      <c r="Q23" s="3" t="s">
        <v>4</v>
      </c>
      <c r="R23" s="38">
        <f t="shared" ref="R23:R32" si="18">T23+V23+X23+Z23+AB23+AF23</f>
        <v>2031</v>
      </c>
      <c r="S23" s="39"/>
      <c r="T23" s="38">
        <v>194</v>
      </c>
      <c r="U23" s="39"/>
      <c r="V23" s="38">
        <v>827</v>
      </c>
      <c r="W23" s="39"/>
      <c r="X23" s="38">
        <v>463</v>
      </c>
      <c r="Y23" s="39"/>
      <c r="Z23" s="38">
        <v>329</v>
      </c>
      <c r="AA23" s="39"/>
      <c r="AB23" s="38">
        <v>53</v>
      </c>
      <c r="AC23" s="51"/>
      <c r="AD23" s="21">
        <v>51</v>
      </c>
      <c r="AE23" s="28">
        <v>2</v>
      </c>
      <c r="AF23" s="38">
        <v>165</v>
      </c>
      <c r="AG23" s="39"/>
    </row>
    <row r="24" spans="1:33" ht="24.75" customHeight="1" x14ac:dyDescent="0.15">
      <c r="A24" s="3" t="s">
        <v>5</v>
      </c>
      <c r="B24" s="38">
        <f t="shared" si="17"/>
        <v>4625</v>
      </c>
      <c r="C24" s="39"/>
      <c r="D24" s="38">
        <v>1992</v>
      </c>
      <c r="E24" s="39"/>
      <c r="F24" s="38">
        <v>1438</v>
      </c>
      <c r="G24" s="39"/>
      <c r="H24" s="38">
        <v>176</v>
      </c>
      <c r="I24" s="39"/>
      <c r="J24" s="38">
        <v>811</v>
      </c>
      <c r="K24" s="39"/>
      <c r="L24" s="38">
        <v>208</v>
      </c>
      <c r="M24" s="51"/>
      <c r="N24" s="21">
        <v>128</v>
      </c>
      <c r="O24" s="5">
        <v>80</v>
      </c>
      <c r="Q24" s="3" t="s">
        <v>5</v>
      </c>
      <c r="R24" s="38">
        <f t="shared" si="18"/>
        <v>4589</v>
      </c>
      <c r="S24" s="39"/>
      <c r="T24" s="38">
        <v>2061</v>
      </c>
      <c r="U24" s="39"/>
      <c r="V24" s="38">
        <v>1433</v>
      </c>
      <c r="W24" s="39"/>
      <c r="X24" s="38">
        <v>193</v>
      </c>
      <c r="Y24" s="39"/>
      <c r="Z24" s="38">
        <v>813</v>
      </c>
      <c r="AA24" s="39"/>
      <c r="AB24" s="38">
        <v>89</v>
      </c>
      <c r="AC24" s="51"/>
      <c r="AD24" s="21">
        <v>16</v>
      </c>
      <c r="AE24" s="28">
        <v>73</v>
      </c>
      <c r="AF24" s="38">
        <v>0</v>
      </c>
      <c r="AG24" s="39"/>
    </row>
    <row r="25" spans="1:33" ht="24.75" customHeight="1" x14ac:dyDescent="0.15">
      <c r="A25" s="3" t="s">
        <v>6</v>
      </c>
      <c r="B25" s="38">
        <f t="shared" si="17"/>
        <v>3972</v>
      </c>
      <c r="C25" s="39"/>
      <c r="D25" s="38">
        <v>92</v>
      </c>
      <c r="E25" s="39"/>
      <c r="F25" s="38">
        <v>2435</v>
      </c>
      <c r="G25" s="39"/>
      <c r="H25" s="38">
        <v>660</v>
      </c>
      <c r="I25" s="39"/>
      <c r="J25" s="38">
        <v>649</v>
      </c>
      <c r="K25" s="39"/>
      <c r="L25" s="38">
        <v>136</v>
      </c>
      <c r="M25" s="51"/>
      <c r="N25" s="21">
        <v>117</v>
      </c>
      <c r="O25" s="5">
        <v>19</v>
      </c>
      <c r="Q25" s="3" t="s">
        <v>6</v>
      </c>
      <c r="R25" s="38">
        <f t="shared" si="18"/>
        <v>3969</v>
      </c>
      <c r="S25" s="39"/>
      <c r="T25" s="38">
        <v>102</v>
      </c>
      <c r="U25" s="39"/>
      <c r="V25" s="38">
        <v>2391</v>
      </c>
      <c r="W25" s="39"/>
      <c r="X25" s="38">
        <v>793</v>
      </c>
      <c r="Y25" s="39"/>
      <c r="Z25" s="38">
        <v>649</v>
      </c>
      <c r="AA25" s="39"/>
      <c r="AB25" s="38">
        <v>34</v>
      </c>
      <c r="AC25" s="51"/>
      <c r="AD25" s="21">
        <v>15</v>
      </c>
      <c r="AE25" s="28">
        <v>19</v>
      </c>
      <c r="AF25" s="38">
        <v>0</v>
      </c>
      <c r="AG25" s="39"/>
    </row>
    <row r="26" spans="1:33" ht="24.75" customHeight="1" x14ac:dyDescent="0.15">
      <c r="A26" s="3" t="s">
        <v>7</v>
      </c>
      <c r="B26" s="38">
        <f>D26+F26+H26+J26+L26</f>
        <v>5257</v>
      </c>
      <c r="C26" s="39"/>
      <c r="D26" s="38">
        <v>664</v>
      </c>
      <c r="E26" s="39"/>
      <c r="F26" s="38">
        <v>2556</v>
      </c>
      <c r="G26" s="39"/>
      <c r="H26" s="38">
        <v>705</v>
      </c>
      <c r="I26" s="39"/>
      <c r="J26" s="38">
        <v>1271</v>
      </c>
      <c r="K26" s="39"/>
      <c r="L26" s="38">
        <v>61</v>
      </c>
      <c r="M26" s="51"/>
      <c r="N26" s="21">
        <v>55</v>
      </c>
      <c r="O26" s="5">
        <v>6</v>
      </c>
      <c r="Q26" s="3" t="s">
        <v>7</v>
      </c>
      <c r="R26" s="38">
        <f t="shared" si="18"/>
        <v>5210</v>
      </c>
      <c r="S26" s="39"/>
      <c r="T26" s="43">
        <v>664</v>
      </c>
      <c r="U26" s="44"/>
      <c r="V26" s="38">
        <v>2600</v>
      </c>
      <c r="W26" s="39"/>
      <c r="X26" s="38">
        <v>705</v>
      </c>
      <c r="Y26" s="39"/>
      <c r="Z26" s="38">
        <v>1221</v>
      </c>
      <c r="AA26" s="39"/>
      <c r="AB26" s="38">
        <v>20</v>
      </c>
      <c r="AC26" s="51"/>
      <c r="AD26" s="21">
        <v>20</v>
      </c>
      <c r="AE26" s="28">
        <v>0</v>
      </c>
      <c r="AF26" s="38">
        <v>0</v>
      </c>
      <c r="AG26" s="39"/>
    </row>
    <row r="27" spans="1:33" ht="24.75" customHeight="1" x14ac:dyDescent="0.15">
      <c r="A27" s="3" t="s">
        <v>8</v>
      </c>
      <c r="B27" s="38">
        <f t="shared" si="17"/>
        <v>3447</v>
      </c>
      <c r="C27" s="39"/>
      <c r="D27" s="38">
        <v>252</v>
      </c>
      <c r="E27" s="39"/>
      <c r="F27" s="38">
        <v>1770</v>
      </c>
      <c r="G27" s="39"/>
      <c r="H27" s="38">
        <v>635</v>
      </c>
      <c r="I27" s="39"/>
      <c r="J27" s="38">
        <v>535</v>
      </c>
      <c r="K27" s="39"/>
      <c r="L27" s="38">
        <v>255</v>
      </c>
      <c r="M27" s="51"/>
      <c r="N27" s="21">
        <v>247</v>
      </c>
      <c r="O27" s="5">
        <v>8</v>
      </c>
      <c r="Q27" s="3" t="s">
        <v>8</v>
      </c>
      <c r="R27" s="38">
        <f t="shared" si="18"/>
        <v>3453</v>
      </c>
      <c r="S27" s="39"/>
      <c r="T27" s="38">
        <v>258</v>
      </c>
      <c r="U27" s="39"/>
      <c r="V27" s="38">
        <v>1719</v>
      </c>
      <c r="W27" s="39"/>
      <c r="X27" s="38">
        <v>758</v>
      </c>
      <c r="Y27" s="39"/>
      <c r="Z27" s="38">
        <v>542</v>
      </c>
      <c r="AA27" s="39"/>
      <c r="AB27" s="38">
        <v>176</v>
      </c>
      <c r="AC27" s="51"/>
      <c r="AD27" s="21">
        <v>144</v>
      </c>
      <c r="AE27" s="28">
        <v>32</v>
      </c>
      <c r="AF27" s="38">
        <v>0</v>
      </c>
      <c r="AG27" s="39"/>
    </row>
    <row r="28" spans="1:33" ht="24.75" customHeight="1" x14ac:dyDescent="0.15">
      <c r="A28" s="3" t="s">
        <v>9</v>
      </c>
      <c r="B28" s="38">
        <f t="shared" si="17"/>
        <v>2891</v>
      </c>
      <c r="C28" s="39"/>
      <c r="D28" s="38">
        <v>375</v>
      </c>
      <c r="E28" s="39"/>
      <c r="F28" s="38">
        <v>1486</v>
      </c>
      <c r="G28" s="39"/>
      <c r="H28" s="38">
        <v>287</v>
      </c>
      <c r="I28" s="39"/>
      <c r="J28" s="38">
        <v>699</v>
      </c>
      <c r="K28" s="39"/>
      <c r="L28" s="38">
        <v>44</v>
      </c>
      <c r="M28" s="51"/>
      <c r="N28" s="21">
        <v>44</v>
      </c>
      <c r="O28" s="5">
        <v>0</v>
      </c>
      <c r="Q28" s="3" t="s">
        <v>9</v>
      </c>
      <c r="R28" s="38">
        <f t="shared" si="18"/>
        <v>2931</v>
      </c>
      <c r="S28" s="39"/>
      <c r="T28" s="38">
        <v>427</v>
      </c>
      <c r="U28" s="39"/>
      <c r="V28" s="38">
        <v>1444</v>
      </c>
      <c r="W28" s="39"/>
      <c r="X28" s="38">
        <v>351</v>
      </c>
      <c r="Y28" s="39"/>
      <c r="Z28" s="38">
        <v>664</v>
      </c>
      <c r="AA28" s="39"/>
      <c r="AB28" s="38">
        <v>0</v>
      </c>
      <c r="AC28" s="51"/>
      <c r="AD28" s="21">
        <v>0</v>
      </c>
      <c r="AE28" s="28">
        <v>0</v>
      </c>
      <c r="AF28" s="38">
        <v>45</v>
      </c>
      <c r="AG28" s="39"/>
    </row>
    <row r="29" spans="1:33" ht="24.75" customHeight="1" x14ac:dyDescent="0.15">
      <c r="A29" s="3" t="s">
        <v>11</v>
      </c>
      <c r="B29" s="38">
        <f t="shared" si="17"/>
        <v>2421</v>
      </c>
      <c r="C29" s="39"/>
      <c r="D29" s="38">
        <v>247</v>
      </c>
      <c r="E29" s="39"/>
      <c r="F29" s="38">
        <v>1011</v>
      </c>
      <c r="G29" s="39"/>
      <c r="H29" s="38">
        <v>340</v>
      </c>
      <c r="I29" s="39"/>
      <c r="J29" s="38">
        <v>704</v>
      </c>
      <c r="K29" s="39"/>
      <c r="L29" s="38">
        <v>119</v>
      </c>
      <c r="M29" s="51"/>
      <c r="N29" s="21">
        <v>67</v>
      </c>
      <c r="O29" s="5">
        <v>52</v>
      </c>
      <c r="Q29" s="3" t="s">
        <v>11</v>
      </c>
      <c r="R29" s="38">
        <f t="shared" si="18"/>
        <v>2428</v>
      </c>
      <c r="S29" s="39"/>
      <c r="T29" s="38">
        <v>247</v>
      </c>
      <c r="U29" s="39"/>
      <c r="V29" s="38">
        <v>837</v>
      </c>
      <c r="W29" s="39"/>
      <c r="X29" s="38">
        <v>410</v>
      </c>
      <c r="Y29" s="39"/>
      <c r="Z29" s="38">
        <v>574</v>
      </c>
      <c r="AA29" s="39"/>
      <c r="AB29" s="38">
        <v>253</v>
      </c>
      <c r="AC29" s="51"/>
      <c r="AD29" s="21">
        <v>17</v>
      </c>
      <c r="AE29" s="28">
        <v>236</v>
      </c>
      <c r="AF29" s="38">
        <v>107</v>
      </c>
      <c r="AG29" s="39"/>
    </row>
    <row r="30" spans="1:33" ht="24.75" customHeight="1" x14ac:dyDescent="0.15">
      <c r="A30" s="3" t="s">
        <v>10</v>
      </c>
      <c r="B30" s="38">
        <f t="shared" si="17"/>
        <v>4841</v>
      </c>
      <c r="C30" s="39"/>
      <c r="D30" s="38">
        <v>405</v>
      </c>
      <c r="E30" s="39"/>
      <c r="F30" s="38">
        <v>2371</v>
      </c>
      <c r="G30" s="39"/>
      <c r="H30" s="38">
        <v>743</v>
      </c>
      <c r="I30" s="39"/>
      <c r="J30" s="38">
        <v>1253</v>
      </c>
      <c r="K30" s="39"/>
      <c r="L30" s="38">
        <v>69</v>
      </c>
      <c r="M30" s="51"/>
      <c r="N30" s="21">
        <v>31</v>
      </c>
      <c r="O30" s="5">
        <v>38</v>
      </c>
      <c r="Q30" s="3" t="s">
        <v>10</v>
      </c>
      <c r="R30" s="38">
        <f t="shared" si="18"/>
        <v>4842</v>
      </c>
      <c r="S30" s="39"/>
      <c r="T30" s="38">
        <v>405</v>
      </c>
      <c r="U30" s="39"/>
      <c r="V30" s="38">
        <v>2314</v>
      </c>
      <c r="W30" s="39"/>
      <c r="X30" s="38">
        <v>817</v>
      </c>
      <c r="Y30" s="39"/>
      <c r="Z30" s="38">
        <v>1040</v>
      </c>
      <c r="AA30" s="39"/>
      <c r="AB30" s="38">
        <v>93</v>
      </c>
      <c r="AC30" s="51"/>
      <c r="AD30" s="21">
        <v>1</v>
      </c>
      <c r="AE30" s="28">
        <v>92</v>
      </c>
      <c r="AF30" s="38">
        <v>173</v>
      </c>
      <c r="AG30" s="39"/>
    </row>
    <row r="31" spans="1:33" ht="24.75" customHeight="1" x14ac:dyDescent="0.15">
      <c r="A31" s="3" t="s">
        <v>12</v>
      </c>
      <c r="B31" s="38">
        <f t="shared" si="17"/>
        <v>465</v>
      </c>
      <c r="C31" s="39"/>
      <c r="D31" s="38">
        <v>0</v>
      </c>
      <c r="E31" s="39"/>
      <c r="F31" s="38">
        <v>158</v>
      </c>
      <c r="G31" s="39"/>
      <c r="H31" s="38">
        <v>67</v>
      </c>
      <c r="I31" s="39"/>
      <c r="J31" s="38">
        <v>211</v>
      </c>
      <c r="K31" s="39"/>
      <c r="L31" s="38">
        <v>29</v>
      </c>
      <c r="M31" s="51"/>
      <c r="N31" s="21">
        <v>29</v>
      </c>
      <c r="O31" s="5">
        <v>0</v>
      </c>
      <c r="Q31" s="3" t="s">
        <v>12</v>
      </c>
      <c r="R31" s="38">
        <f t="shared" si="18"/>
        <v>465</v>
      </c>
      <c r="S31" s="39"/>
      <c r="T31" s="38">
        <v>0</v>
      </c>
      <c r="U31" s="39"/>
      <c r="V31" s="38">
        <v>144</v>
      </c>
      <c r="W31" s="39"/>
      <c r="X31" s="38">
        <v>67</v>
      </c>
      <c r="Y31" s="39"/>
      <c r="Z31" s="38">
        <v>100</v>
      </c>
      <c r="AA31" s="39"/>
      <c r="AB31" s="38">
        <v>59</v>
      </c>
      <c r="AC31" s="51"/>
      <c r="AD31" s="21">
        <v>3</v>
      </c>
      <c r="AE31" s="28">
        <v>56</v>
      </c>
      <c r="AF31" s="38">
        <v>95</v>
      </c>
      <c r="AG31" s="39"/>
    </row>
    <row r="32" spans="1:33" ht="24.75" customHeight="1" thickBot="1" x14ac:dyDescent="0.2">
      <c r="A32" s="9" t="s">
        <v>13</v>
      </c>
      <c r="B32" s="40">
        <f t="shared" si="17"/>
        <v>6726</v>
      </c>
      <c r="C32" s="41"/>
      <c r="D32" s="40">
        <v>739</v>
      </c>
      <c r="E32" s="41"/>
      <c r="F32" s="40">
        <v>2376</v>
      </c>
      <c r="G32" s="41"/>
      <c r="H32" s="40">
        <v>640</v>
      </c>
      <c r="I32" s="41"/>
      <c r="J32" s="40">
        <v>2862</v>
      </c>
      <c r="K32" s="41"/>
      <c r="L32" s="40">
        <v>109</v>
      </c>
      <c r="M32" s="52"/>
      <c r="N32" s="26">
        <v>109</v>
      </c>
      <c r="O32" s="11">
        <v>0</v>
      </c>
      <c r="Q32" s="9" t="s">
        <v>13</v>
      </c>
      <c r="R32" s="40">
        <f t="shared" si="18"/>
        <v>6716</v>
      </c>
      <c r="S32" s="41"/>
      <c r="T32" s="40">
        <v>739</v>
      </c>
      <c r="U32" s="41"/>
      <c r="V32" s="40">
        <v>2421</v>
      </c>
      <c r="W32" s="41"/>
      <c r="X32" s="40">
        <v>640</v>
      </c>
      <c r="Y32" s="41"/>
      <c r="Z32" s="40">
        <v>2573</v>
      </c>
      <c r="AA32" s="41"/>
      <c r="AB32" s="40">
        <v>0</v>
      </c>
      <c r="AC32" s="52"/>
      <c r="AD32" s="26">
        <v>0</v>
      </c>
      <c r="AE32" s="29">
        <v>0</v>
      </c>
      <c r="AF32" s="40">
        <v>343</v>
      </c>
      <c r="AG32" s="41"/>
    </row>
    <row r="33" spans="1:33" ht="24.75" customHeight="1" thickTop="1" thickBot="1" x14ac:dyDescent="0.2">
      <c r="A33" s="6" t="s">
        <v>16</v>
      </c>
      <c r="B33" s="49">
        <f>D33+F33+H33+J33+L33</f>
        <v>58485</v>
      </c>
      <c r="C33" s="50"/>
      <c r="D33" s="49">
        <f>SUM(D22:D32)</f>
        <v>10969</v>
      </c>
      <c r="E33" s="50"/>
      <c r="F33" s="49">
        <f>SUM(F22:F32)</f>
        <v>24303</v>
      </c>
      <c r="G33" s="50"/>
      <c r="H33" s="49">
        <f>SUM(H22:H32)</f>
        <v>7613</v>
      </c>
      <c r="I33" s="50"/>
      <c r="J33" s="49">
        <f>SUM(J22:J32)</f>
        <v>13973</v>
      </c>
      <c r="K33" s="50"/>
      <c r="L33" s="49">
        <f>SUM(L22:L32)</f>
        <v>1627</v>
      </c>
      <c r="M33" s="53"/>
      <c r="N33" s="25">
        <f>SUM(N22:N32)</f>
        <v>1299</v>
      </c>
      <c r="O33" s="8">
        <f>SUM(O22:O32)</f>
        <v>328</v>
      </c>
      <c r="Q33" s="6" t="s">
        <v>16</v>
      </c>
      <c r="R33" s="49">
        <f>T33+V33+X33+Z33+AB33+AF33</f>
        <v>58205</v>
      </c>
      <c r="S33" s="50"/>
      <c r="T33" s="49">
        <f>SUM(T22:T32)</f>
        <v>11006</v>
      </c>
      <c r="U33" s="50"/>
      <c r="V33" s="49">
        <f>SUM(V22:V32)</f>
        <v>23708</v>
      </c>
      <c r="W33" s="50"/>
      <c r="X33" s="49">
        <f>SUM(X22:X32)</f>
        <v>8568</v>
      </c>
      <c r="Y33" s="50"/>
      <c r="Z33" s="49">
        <f>SUM(Z22:Z32)</f>
        <v>12418</v>
      </c>
      <c r="AA33" s="50"/>
      <c r="AB33" s="49">
        <f>SUM(AB22:AB32)</f>
        <v>1089</v>
      </c>
      <c r="AC33" s="53"/>
      <c r="AD33" s="25">
        <f>SUM(AD22:AD32)</f>
        <v>483</v>
      </c>
      <c r="AE33" s="25">
        <f>SUM(AE22:AE32)</f>
        <v>606</v>
      </c>
      <c r="AF33" s="49">
        <f>SUM(AF22:AF32)</f>
        <v>1416</v>
      </c>
      <c r="AG33" s="50"/>
    </row>
    <row r="34" spans="1:33" ht="60" customHeight="1" x14ac:dyDescent="0.15"/>
    <row r="35" spans="1:33" ht="23.25" customHeight="1" thickBot="1" x14ac:dyDescent="0.2">
      <c r="A35" s="79" t="s">
        <v>20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18"/>
      <c r="Q35" s="79" t="s">
        <v>21</v>
      </c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</row>
    <row r="36" spans="1:33" s="2" customFormat="1" ht="17.25" customHeight="1" x14ac:dyDescent="0.15">
      <c r="A36" s="54"/>
      <c r="B36" s="45" t="s">
        <v>14</v>
      </c>
      <c r="C36" s="46"/>
      <c r="D36" s="45" t="s">
        <v>0</v>
      </c>
      <c r="E36" s="46"/>
      <c r="F36" s="45" t="s">
        <v>1</v>
      </c>
      <c r="G36" s="46"/>
      <c r="H36" s="45" t="s">
        <v>2</v>
      </c>
      <c r="I36" s="46"/>
      <c r="J36" s="45" t="s">
        <v>3</v>
      </c>
      <c r="K36" s="46"/>
      <c r="L36" s="45" t="s">
        <v>15</v>
      </c>
      <c r="M36" s="46"/>
      <c r="Q36" s="54"/>
      <c r="R36" s="45" t="s">
        <v>14</v>
      </c>
      <c r="S36" s="46"/>
      <c r="T36" s="45" t="s">
        <v>0</v>
      </c>
      <c r="U36" s="46"/>
      <c r="V36" s="45" t="s">
        <v>1</v>
      </c>
      <c r="W36" s="46"/>
      <c r="X36" s="45" t="s">
        <v>2</v>
      </c>
      <c r="Y36" s="46"/>
      <c r="Z36" s="45" t="s">
        <v>3</v>
      </c>
      <c r="AA36" s="46"/>
      <c r="AB36" s="45" t="s">
        <v>15</v>
      </c>
      <c r="AC36" s="67"/>
      <c r="AD36" s="80"/>
      <c r="AE36" s="81"/>
      <c r="AF36" s="45" t="s">
        <v>18</v>
      </c>
      <c r="AG36" s="46"/>
    </row>
    <row r="37" spans="1:33" s="2" customFormat="1" ht="34.5" customHeight="1" x14ac:dyDescent="0.15">
      <c r="A37" s="55"/>
      <c r="B37" s="47"/>
      <c r="C37" s="48"/>
      <c r="D37" s="47"/>
      <c r="E37" s="48"/>
      <c r="F37" s="47"/>
      <c r="G37" s="48"/>
      <c r="H37" s="47"/>
      <c r="I37" s="48"/>
      <c r="J37" s="47"/>
      <c r="K37" s="48"/>
      <c r="L37" s="47"/>
      <c r="M37" s="48"/>
      <c r="Q37" s="55"/>
      <c r="R37" s="47"/>
      <c r="S37" s="48"/>
      <c r="T37" s="47"/>
      <c r="U37" s="48"/>
      <c r="V37" s="47"/>
      <c r="W37" s="48"/>
      <c r="X37" s="47"/>
      <c r="Y37" s="48"/>
      <c r="Z37" s="47"/>
      <c r="AA37" s="48"/>
      <c r="AB37" s="47"/>
      <c r="AC37" s="68"/>
      <c r="AD37" s="71"/>
      <c r="AE37" s="39"/>
      <c r="AF37" s="47"/>
      <c r="AG37" s="48"/>
    </row>
    <row r="38" spans="1:33" ht="24.75" customHeight="1" x14ac:dyDescent="0.15">
      <c r="A38" s="3" t="s">
        <v>19</v>
      </c>
      <c r="B38" s="38">
        <f t="shared" ref="B38:B49" si="19">SUM(D38:M38)</f>
        <v>21945</v>
      </c>
      <c r="C38" s="39"/>
      <c r="D38" s="38">
        <v>5930</v>
      </c>
      <c r="E38" s="39"/>
      <c r="F38" s="38">
        <v>8777</v>
      </c>
      <c r="G38" s="39"/>
      <c r="H38" s="38">
        <v>2351</v>
      </c>
      <c r="I38" s="39"/>
      <c r="J38" s="38">
        <v>4457</v>
      </c>
      <c r="K38" s="39"/>
      <c r="L38" s="38">
        <v>430</v>
      </c>
      <c r="M38" s="39"/>
      <c r="Q38" s="3" t="s">
        <v>19</v>
      </c>
      <c r="R38" s="38">
        <f t="shared" ref="R38:R49" si="20">SUM(T38:AF38)</f>
        <v>21945</v>
      </c>
      <c r="S38" s="39"/>
      <c r="T38" s="38">
        <v>5973</v>
      </c>
      <c r="U38" s="39"/>
      <c r="V38" s="38">
        <v>8358</v>
      </c>
      <c r="W38" s="39"/>
      <c r="X38" s="38">
        <v>2961</v>
      </c>
      <c r="Y38" s="39"/>
      <c r="Z38" s="38">
        <v>3912</v>
      </c>
      <c r="AA38" s="39"/>
      <c r="AB38" s="38">
        <v>294</v>
      </c>
      <c r="AC38" s="66"/>
      <c r="AD38" s="72"/>
      <c r="AE38" s="73"/>
      <c r="AF38" s="38">
        <v>447</v>
      </c>
      <c r="AG38" s="39"/>
    </row>
    <row r="39" spans="1:33" ht="24.75" customHeight="1" x14ac:dyDescent="0.15">
      <c r="A39" s="3" t="s">
        <v>4</v>
      </c>
      <c r="B39" s="38">
        <f t="shared" si="19"/>
        <v>2043</v>
      </c>
      <c r="C39" s="39"/>
      <c r="D39" s="38">
        <v>187</v>
      </c>
      <c r="E39" s="39"/>
      <c r="F39" s="38">
        <v>926</v>
      </c>
      <c r="G39" s="39"/>
      <c r="H39" s="38">
        <v>354</v>
      </c>
      <c r="I39" s="39"/>
      <c r="J39" s="38">
        <v>528</v>
      </c>
      <c r="K39" s="39"/>
      <c r="L39" s="38">
        <v>48</v>
      </c>
      <c r="M39" s="39"/>
      <c r="Q39" s="3" t="s">
        <v>4</v>
      </c>
      <c r="R39" s="38">
        <f t="shared" si="20"/>
        <v>2043</v>
      </c>
      <c r="S39" s="39"/>
      <c r="T39" s="38">
        <v>188</v>
      </c>
      <c r="U39" s="39"/>
      <c r="V39" s="38">
        <v>841</v>
      </c>
      <c r="W39" s="39"/>
      <c r="X39" s="38">
        <v>380</v>
      </c>
      <c r="Y39" s="39"/>
      <c r="Z39" s="38">
        <v>478</v>
      </c>
      <c r="AA39" s="39"/>
      <c r="AB39" s="38">
        <v>98</v>
      </c>
      <c r="AC39" s="66"/>
      <c r="AD39" s="74"/>
      <c r="AE39" s="75"/>
      <c r="AF39" s="38">
        <v>58</v>
      </c>
      <c r="AG39" s="39"/>
    </row>
    <row r="40" spans="1:33" ht="24.75" customHeight="1" x14ac:dyDescent="0.15">
      <c r="A40" s="3" t="s">
        <v>5</v>
      </c>
      <c r="B40" s="38">
        <f t="shared" si="19"/>
        <v>4643</v>
      </c>
      <c r="C40" s="39"/>
      <c r="D40" s="38">
        <v>2068</v>
      </c>
      <c r="E40" s="39"/>
      <c r="F40" s="38">
        <v>1437</v>
      </c>
      <c r="G40" s="39"/>
      <c r="H40" s="38">
        <v>86</v>
      </c>
      <c r="I40" s="39"/>
      <c r="J40" s="38">
        <v>858</v>
      </c>
      <c r="K40" s="39"/>
      <c r="L40" s="38">
        <v>194</v>
      </c>
      <c r="M40" s="39"/>
      <c r="Q40" s="3" t="s">
        <v>5</v>
      </c>
      <c r="R40" s="38">
        <f t="shared" si="20"/>
        <v>4643</v>
      </c>
      <c r="S40" s="39"/>
      <c r="T40" s="38">
        <v>2008</v>
      </c>
      <c r="U40" s="39"/>
      <c r="V40" s="38">
        <v>1418</v>
      </c>
      <c r="W40" s="39"/>
      <c r="X40" s="38">
        <v>103</v>
      </c>
      <c r="Y40" s="39"/>
      <c r="Z40" s="38">
        <v>879</v>
      </c>
      <c r="AA40" s="39"/>
      <c r="AB40" s="38">
        <v>235</v>
      </c>
      <c r="AC40" s="66"/>
      <c r="AD40" s="74"/>
      <c r="AE40" s="75"/>
      <c r="AF40" s="38">
        <v>0</v>
      </c>
      <c r="AG40" s="39"/>
    </row>
    <row r="41" spans="1:33" ht="24.75" customHeight="1" x14ac:dyDescent="0.15">
      <c r="A41" s="3" t="s">
        <v>6</v>
      </c>
      <c r="B41" s="38">
        <f t="shared" si="19"/>
        <v>3832</v>
      </c>
      <c r="C41" s="39"/>
      <c r="D41" s="38">
        <v>92</v>
      </c>
      <c r="E41" s="39"/>
      <c r="F41" s="38">
        <v>2479</v>
      </c>
      <c r="G41" s="39"/>
      <c r="H41" s="38">
        <v>583</v>
      </c>
      <c r="I41" s="39"/>
      <c r="J41" s="38">
        <v>585</v>
      </c>
      <c r="K41" s="39"/>
      <c r="L41" s="38">
        <v>93</v>
      </c>
      <c r="M41" s="39"/>
      <c r="Q41" s="3" t="s">
        <v>6</v>
      </c>
      <c r="R41" s="38">
        <f t="shared" si="20"/>
        <v>3832</v>
      </c>
      <c r="S41" s="39"/>
      <c r="T41" s="38">
        <v>102</v>
      </c>
      <c r="U41" s="39"/>
      <c r="V41" s="38">
        <v>2379</v>
      </c>
      <c r="W41" s="39"/>
      <c r="X41" s="38">
        <v>719</v>
      </c>
      <c r="Y41" s="39"/>
      <c r="Z41" s="38">
        <v>585</v>
      </c>
      <c r="AA41" s="39"/>
      <c r="AB41" s="38">
        <v>47</v>
      </c>
      <c r="AC41" s="66"/>
      <c r="AD41" s="74"/>
      <c r="AE41" s="75"/>
      <c r="AF41" s="38">
        <v>0</v>
      </c>
      <c r="AG41" s="39"/>
    </row>
    <row r="42" spans="1:33" ht="24.75" customHeight="1" x14ac:dyDescent="0.15">
      <c r="A42" s="3" t="s">
        <v>7</v>
      </c>
      <c r="B42" s="38">
        <f t="shared" si="19"/>
        <v>5254</v>
      </c>
      <c r="C42" s="39"/>
      <c r="D42" s="38">
        <v>664</v>
      </c>
      <c r="E42" s="39"/>
      <c r="F42" s="38">
        <v>2596</v>
      </c>
      <c r="G42" s="39"/>
      <c r="H42" s="38">
        <v>583</v>
      </c>
      <c r="I42" s="39"/>
      <c r="J42" s="38">
        <v>1350</v>
      </c>
      <c r="K42" s="39"/>
      <c r="L42" s="38">
        <v>61</v>
      </c>
      <c r="M42" s="39"/>
      <c r="Q42" s="3" t="s">
        <v>7</v>
      </c>
      <c r="R42" s="38">
        <f t="shared" si="20"/>
        <v>5254</v>
      </c>
      <c r="S42" s="39"/>
      <c r="T42" s="38">
        <v>664</v>
      </c>
      <c r="U42" s="39"/>
      <c r="V42" s="38">
        <v>2532</v>
      </c>
      <c r="W42" s="39"/>
      <c r="X42" s="38">
        <v>688</v>
      </c>
      <c r="Y42" s="39"/>
      <c r="Z42" s="38">
        <v>1221</v>
      </c>
      <c r="AA42" s="39"/>
      <c r="AB42" s="38">
        <v>130</v>
      </c>
      <c r="AC42" s="66"/>
      <c r="AD42" s="74"/>
      <c r="AE42" s="75"/>
      <c r="AF42" s="38">
        <v>19</v>
      </c>
      <c r="AG42" s="39"/>
    </row>
    <row r="43" spans="1:33" ht="24.75" customHeight="1" x14ac:dyDescent="0.15">
      <c r="A43" s="3" t="s">
        <v>8</v>
      </c>
      <c r="B43" s="38">
        <f t="shared" si="19"/>
        <v>3485</v>
      </c>
      <c r="C43" s="39"/>
      <c r="D43" s="38">
        <v>251</v>
      </c>
      <c r="E43" s="39"/>
      <c r="F43" s="38">
        <v>1847</v>
      </c>
      <c r="G43" s="39"/>
      <c r="H43" s="38">
        <v>578</v>
      </c>
      <c r="I43" s="39"/>
      <c r="J43" s="38">
        <v>494</v>
      </c>
      <c r="K43" s="39"/>
      <c r="L43" s="38">
        <v>315</v>
      </c>
      <c r="M43" s="39"/>
      <c r="Q43" s="3" t="s">
        <v>8</v>
      </c>
      <c r="R43" s="38">
        <f t="shared" si="20"/>
        <v>3485</v>
      </c>
      <c r="S43" s="39"/>
      <c r="T43" s="38">
        <v>271</v>
      </c>
      <c r="U43" s="39"/>
      <c r="V43" s="38">
        <v>1818</v>
      </c>
      <c r="W43" s="39"/>
      <c r="X43" s="38">
        <v>709</v>
      </c>
      <c r="Y43" s="39"/>
      <c r="Z43" s="38">
        <v>574</v>
      </c>
      <c r="AA43" s="39"/>
      <c r="AB43" s="38">
        <v>113</v>
      </c>
      <c r="AC43" s="66"/>
      <c r="AD43" s="74"/>
      <c r="AE43" s="75"/>
      <c r="AF43" s="38">
        <v>0</v>
      </c>
      <c r="AG43" s="39"/>
    </row>
    <row r="44" spans="1:33" ht="24.75" customHeight="1" x14ac:dyDescent="0.15">
      <c r="A44" s="3" t="s">
        <v>9</v>
      </c>
      <c r="B44" s="38">
        <f t="shared" si="19"/>
        <v>2644</v>
      </c>
      <c r="C44" s="39"/>
      <c r="D44" s="38">
        <v>373</v>
      </c>
      <c r="E44" s="39"/>
      <c r="F44" s="38">
        <v>1461</v>
      </c>
      <c r="G44" s="39"/>
      <c r="H44" s="38">
        <v>261</v>
      </c>
      <c r="I44" s="39"/>
      <c r="J44" s="38">
        <v>549</v>
      </c>
      <c r="K44" s="39"/>
      <c r="L44" s="38">
        <v>0</v>
      </c>
      <c r="M44" s="39"/>
      <c r="Q44" s="3" t="s">
        <v>9</v>
      </c>
      <c r="R44" s="38">
        <f t="shared" si="20"/>
        <v>2644</v>
      </c>
      <c r="S44" s="39"/>
      <c r="T44" s="38">
        <v>373</v>
      </c>
      <c r="U44" s="39"/>
      <c r="V44" s="38">
        <v>1461</v>
      </c>
      <c r="W44" s="39"/>
      <c r="X44" s="38">
        <v>261</v>
      </c>
      <c r="Y44" s="39"/>
      <c r="Z44" s="38">
        <v>504</v>
      </c>
      <c r="AA44" s="39"/>
      <c r="AB44" s="38">
        <v>0</v>
      </c>
      <c r="AC44" s="66"/>
      <c r="AD44" s="74"/>
      <c r="AE44" s="75"/>
      <c r="AF44" s="38">
        <v>45</v>
      </c>
      <c r="AG44" s="39"/>
    </row>
    <row r="45" spans="1:33" ht="24.75" customHeight="1" x14ac:dyDescent="0.15">
      <c r="A45" s="3" t="s">
        <v>11</v>
      </c>
      <c r="B45" s="38">
        <f t="shared" si="19"/>
        <v>2379</v>
      </c>
      <c r="C45" s="39"/>
      <c r="D45" s="38">
        <v>305</v>
      </c>
      <c r="E45" s="39"/>
      <c r="F45" s="38">
        <v>1015</v>
      </c>
      <c r="G45" s="39"/>
      <c r="H45" s="38">
        <v>340</v>
      </c>
      <c r="I45" s="39"/>
      <c r="J45" s="38">
        <v>662</v>
      </c>
      <c r="K45" s="39"/>
      <c r="L45" s="38">
        <v>57</v>
      </c>
      <c r="M45" s="39"/>
      <c r="Q45" s="3" t="s">
        <v>11</v>
      </c>
      <c r="R45" s="38">
        <f t="shared" si="20"/>
        <v>2379</v>
      </c>
      <c r="S45" s="39"/>
      <c r="T45" s="38">
        <v>305</v>
      </c>
      <c r="U45" s="39"/>
      <c r="V45" s="38">
        <v>1012</v>
      </c>
      <c r="W45" s="39"/>
      <c r="X45" s="38">
        <v>415</v>
      </c>
      <c r="Y45" s="39"/>
      <c r="Z45" s="38">
        <v>530</v>
      </c>
      <c r="AA45" s="39"/>
      <c r="AB45" s="38">
        <v>10</v>
      </c>
      <c r="AC45" s="66"/>
      <c r="AD45" s="74"/>
      <c r="AE45" s="75"/>
      <c r="AF45" s="38">
        <v>107</v>
      </c>
      <c r="AG45" s="39"/>
    </row>
    <row r="46" spans="1:33" ht="24.75" customHeight="1" x14ac:dyDescent="0.15">
      <c r="A46" s="3" t="s">
        <v>10</v>
      </c>
      <c r="B46" s="38">
        <f t="shared" si="19"/>
        <v>4824</v>
      </c>
      <c r="C46" s="39"/>
      <c r="D46" s="38">
        <v>405</v>
      </c>
      <c r="E46" s="39"/>
      <c r="F46" s="38">
        <v>2453</v>
      </c>
      <c r="G46" s="39"/>
      <c r="H46" s="38">
        <v>698</v>
      </c>
      <c r="I46" s="39"/>
      <c r="J46" s="38">
        <v>1216</v>
      </c>
      <c r="K46" s="39"/>
      <c r="L46" s="38">
        <v>52</v>
      </c>
      <c r="M46" s="39"/>
      <c r="Q46" s="3" t="s">
        <v>10</v>
      </c>
      <c r="R46" s="38">
        <f t="shared" si="20"/>
        <v>4824</v>
      </c>
      <c r="S46" s="39"/>
      <c r="T46" s="38">
        <v>405</v>
      </c>
      <c r="U46" s="39"/>
      <c r="V46" s="38">
        <v>2453</v>
      </c>
      <c r="W46" s="39"/>
      <c r="X46" s="38">
        <v>746</v>
      </c>
      <c r="Y46" s="39"/>
      <c r="Z46" s="38">
        <v>1096</v>
      </c>
      <c r="AA46" s="39"/>
      <c r="AB46" s="38">
        <v>44</v>
      </c>
      <c r="AC46" s="66"/>
      <c r="AD46" s="74"/>
      <c r="AE46" s="75"/>
      <c r="AF46" s="38">
        <v>80</v>
      </c>
      <c r="AG46" s="39"/>
    </row>
    <row r="47" spans="1:33" ht="24.75" customHeight="1" x14ac:dyDescent="0.15">
      <c r="A47" s="3" t="s">
        <v>12</v>
      </c>
      <c r="B47" s="38">
        <f t="shared" si="19"/>
        <v>465</v>
      </c>
      <c r="C47" s="39"/>
      <c r="D47" s="38">
        <v>0</v>
      </c>
      <c r="E47" s="39"/>
      <c r="F47" s="38">
        <v>126</v>
      </c>
      <c r="G47" s="39"/>
      <c r="H47" s="38">
        <v>99</v>
      </c>
      <c r="I47" s="39"/>
      <c r="J47" s="38">
        <v>211</v>
      </c>
      <c r="K47" s="39"/>
      <c r="L47" s="38">
        <v>29</v>
      </c>
      <c r="M47" s="39"/>
      <c r="Q47" s="3" t="s">
        <v>12</v>
      </c>
      <c r="R47" s="38">
        <f t="shared" si="20"/>
        <v>465</v>
      </c>
      <c r="S47" s="39"/>
      <c r="T47" s="38">
        <v>0</v>
      </c>
      <c r="U47" s="39"/>
      <c r="V47" s="38">
        <v>152</v>
      </c>
      <c r="W47" s="39"/>
      <c r="X47" s="38">
        <v>59</v>
      </c>
      <c r="Y47" s="39"/>
      <c r="Z47" s="38">
        <v>176</v>
      </c>
      <c r="AA47" s="39"/>
      <c r="AB47" s="38">
        <v>43</v>
      </c>
      <c r="AC47" s="66"/>
      <c r="AD47" s="74"/>
      <c r="AE47" s="75"/>
      <c r="AF47" s="38">
        <v>35</v>
      </c>
      <c r="AG47" s="39"/>
    </row>
    <row r="48" spans="1:33" ht="24.75" customHeight="1" thickBot="1" x14ac:dyDescent="0.2">
      <c r="A48" s="9" t="s">
        <v>13</v>
      </c>
      <c r="B48" s="40">
        <f t="shared" si="19"/>
        <v>6777</v>
      </c>
      <c r="C48" s="41"/>
      <c r="D48" s="40">
        <v>758</v>
      </c>
      <c r="E48" s="41"/>
      <c r="F48" s="40">
        <v>2424</v>
      </c>
      <c r="G48" s="41"/>
      <c r="H48" s="40">
        <v>620</v>
      </c>
      <c r="I48" s="41"/>
      <c r="J48" s="40">
        <v>2868</v>
      </c>
      <c r="K48" s="41"/>
      <c r="L48" s="40">
        <v>107</v>
      </c>
      <c r="M48" s="41"/>
      <c r="Q48" s="9" t="s">
        <v>13</v>
      </c>
      <c r="R48" s="40">
        <f t="shared" si="20"/>
        <v>6777</v>
      </c>
      <c r="S48" s="41"/>
      <c r="T48" s="40">
        <v>739</v>
      </c>
      <c r="U48" s="41"/>
      <c r="V48" s="40">
        <v>2481</v>
      </c>
      <c r="W48" s="41"/>
      <c r="X48" s="40">
        <v>620</v>
      </c>
      <c r="Y48" s="41"/>
      <c r="Z48" s="40">
        <v>2643</v>
      </c>
      <c r="AA48" s="41"/>
      <c r="AB48" s="40">
        <v>69</v>
      </c>
      <c r="AC48" s="70"/>
      <c r="AD48" s="76"/>
      <c r="AE48" s="77"/>
      <c r="AF48" s="40">
        <v>225</v>
      </c>
      <c r="AG48" s="41"/>
    </row>
    <row r="49" spans="1:33" ht="24.75" customHeight="1" thickTop="1" thickBot="1" x14ac:dyDescent="0.2">
      <c r="A49" s="6" t="s">
        <v>16</v>
      </c>
      <c r="B49" s="49">
        <f t="shared" si="19"/>
        <v>58291</v>
      </c>
      <c r="C49" s="50"/>
      <c r="D49" s="49">
        <f>SUM(D38:E48)</f>
        <v>11033</v>
      </c>
      <c r="E49" s="50"/>
      <c r="F49" s="49">
        <f>SUM(F38:G48)</f>
        <v>25541</v>
      </c>
      <c r="G49" s="50"/>
      <c r="H49" s="49">
        <f>SUM(H38:I48)</f>
        <v>6553</v>
      </c>
      <c r="I49" s="50"/>
      <c r="J49" s="49">
        <f>SUM(J38:K48)</f>
        <v>13778</v>
      </c>
      <c r="K49" s="50"/>
      <c r="L49" s="49">
        <f>SUM(L38:M48)</f>
        <v>1386</v>
      </c>
      <c r="M49" s="50"/>
      <c r="Q49" s="6" t="s">
        <v>16</v>
      </c>
      <c r="R49" s="49">
        <f t="shared" si="20"/>
        <v>58291</v>
      </c>
      <c r="S49" s="50"/>
      <c r="T49" s="49">
        <f>SUM(T38:U48)</f>
        <v>11028</v>
      </c>
      <c r="U49" s="50"/>
      <c r="V49" s="49">
        <f>SUM(V38:W48)</f>
        <v>24905</v>
      </c>
      <c r="W49" s="50"/>
      <c r="X49" s="49">
        <f>SUM(X38:Y48)</f>
        <v>7661</v>
      </c>
      <c r="Y49" s="50"/>
      <c r="Z49" s="49">
        <f>SUM(Z38:AA48)</f>
        <v>12598</v>
      </c>
      <c r="AA49" s="50"/>
      <c r="AB49" s="49">
        <f>SUM(AB38:AC48)</f>
        <v>1083</v>
      </c>
      <c r="AC49" s="69"/>
      <c r="AD49" s="65"/>
      <c r="AE49" s="50"/>
      <c r="AF49" s="49">
        <f>SUM(AF38:AG48)</f>
        <v>1016</v>
      </c>
      <c r="AG49" s="50"/>
    </row>
  </sheetData>
  <mergeCells count="380">
    <mergeCell ref="A1:F1"/>
    <mergeCell ref="A19:N19"/>
    <mergeCell ref="A35:N35"/>
    <mergeCell ref="AD36:AE36"/>
    <mergeCell ref="F47:G47"/>
    <mergeCell ref="H47:I47"/>
    <mergeCell ref="J47:K47"/>
    <mergeCell ref="L47:M47"/>
    <mergeCell ref="B38:C38"/>
    <mergeCell ref="D38:E38"/>
    <mergeCell ref="F38:G38"/>
    <mergeCell ref="H38:I38"/>
    <mergeCell ref="J38:K38"/>
    <mergeCell ref="R39:S39"/>
    <mergeCell ref="Z43:AA43"/>
    <mergeCell ref="T43:U43"/>
    <mergeCell ref="V43:W43"/>
    <mergeCell ref="X43:Y43"/>
    <mergeCell ref="H42:I42"/>
    <mergeCell ref="J42:K42"/>
    <mergeCell ref="Q19:AF19"/>
    <mergeCell ref="Q35:AF35"/>
    <mergeCell ref="Z41:AA41"/>
    <mergeCell ref="H44:I44"/>
    <mergeCell ref="B39:C39"/>
    <mergeCell ref="B47:C47"/>
    <mergeCell ref="B48:C48"/>
    <mergeCell ref="D41:E41"/>
    <mergeCell ref="F41:G41"/>
    <mergeCell ref="D39:E39"/>
    <mergeCell ref="F39:G39"/>
    <mergeCell ref="H39:I39"/>
    <mergeCell ref="J43:K43"/>
    <mergeCell ref="B45:C45"/>
    <mergeCell ref="B46:C46"/>
    <mergeCell ref="D44:E44"/>
    <mergeCell ref="F44:G44"/>
    <mergeCell ref="D42:E42"/>
    <mergeCell ref="F42:G42"/>
    <mergeCell ref="B40:C40"/>
    <mergeCell ref="H40:I40"/>
    <mergeCell ref="J40:K40"/>
    <mergeCell ref="X36:Y37"/>
    <mergeCell ref="Z36:AA37"/>
    <mergeCell ref="AB36:AC37"/>
    <mergeCell ref="AD38:AE48"/>
    <mergeCell ref="D49:E49"/>
    <mergeCell ref="F49:G49"/>
    <mergeCell ref="H49:I49"/>
    <mergeCell ref="J49:K49"/>
    <mergeCell ref="L49:M49"/>
    <mergeCell ref="D45:E45"/>
    <mergeCell ref="F45:G45"/>
    <mergeCell ref="H48:I48"/>
    <mergeCell ref="J48:K48"/>
    <mergeCell ref="L48:M48"/>
    <mergeCell ref="D47:E47"/>
    <mergeCell ref="H46:I46"/>
    <mergeCell ref="J46:K46"/>
    <mergeCell ref="D48:E48"/>
    <mergeCell ref="F48:G48"/>
    <mergeCell ref="L46:M46"/>
    <mergeCell ref="J44:K44"/>
    <mergeCell ref="L44:M44"/>
    <mergeCell ref="D43:E43"/>
    <mergeCell ref="F43:G43"/>
    <mergeCell ref="V28:W28"/>
    <mergeCell ref="V29:W29"/>
    <mergeCell ref="V30:W30"/>
    <mergeCell ref="V31:W31"/>
    <mergeCell ref="V32:W32"/>
    <mergeCell ref="V33:W33"/>
    <mergeCell ref="X31:Y31"/>
    <mergeCell ref="X32:Y32"/>
    <mergeCell ref="X33:Y33"/>
    <mergeCell ref="AB45:AC45"/>
    <mergeCell ref="T42:U42"/>
    <mergeCell ref="V42:W42"/>
    <mergeCell ref="X42:Y42"/>
    <mergeCell ref="Z42:AA42"/>
    <mergeCell ref="AB42:AC42"/>
    <mergeCell ref="AF42:AG42"/>
    <mergeCell ref="AF45:AG45"/>
    <mergeCell ref="T33:U33"/>
    <mergeCell ref="AD37:AE37"/>
    <mergeCell ref="T38:U38"/>
    <mergeCell ref="V38:W38"/>
    <mergeCell ref="X38:Y38"/>
    <mergeCell ref="Z38:AA38"/>
    <mergeCell ref="AB38:AC38"/>
    <mergeCell ref="AF38:AG38"/>
    <mergeCell ref="AF39:AG39"/>
    <mergeCell ref="AF40:AG40"/>
    <mergeCell ref="T40:U40"/>
    <mergeCell ref="V40:W40"/>
    <mergeCell ref="X40:Y40"/>
    <mergeCell ref="Z40:AA40"/>
    <mergeCell ref="AB40:AC40"/>
    <mergeCell ref="V36:W37"/>
    <mergeCell ref="B49:C49"/>
    <mergeCell ref="B41:C41"/>
    <mergeCell ref="B42:C42"/>
    <mergeCell ref="B43:C43"/>
    <mergeCell ref="B44:C44"/>
    <mergeCell ref="AB49:AC49"/>
    <mergeCell ref="T46:U46"/>
    <mergeCell ref="V46:W46"/>
    <mergeCell ref="X46:Y46"/>
    <mergeCell ref="Z46:AA46"/>
    <mergeCell ref="AB46:AC46"/>
    <mergeCell ref="T47:U47"/>
    <mergeCell ref="V47:W47"/>
    <mergeCell ref="X47:Y47"/>
    <mergeCell ref="Z47:AA47"/>
    <mergeCell ref="AB47:AC47"/>
    <mergeCell ref="AB48:AC48"/>
    <mergeCell ref="T49:U49"/>
    <mergeCell ref="V49:W49"/>
    <mergeCell ref="X49:Y49"/>
    <mergeCell ref="Z49:AA49"/>
    <mergeCell ref="R41:S41"/>
    <mergeCell ref="T41:U41"/>
    <mergeCell ref="V41:W41"/>
    <mergeCell ref="R49:S49"/>
    <mergeCell ref="T39:U39"/>
    <mergeCell ref="V39:W39"/>
    <mergeCell ref="X39:Y39"/>
    <mergeCell ref="Z39:AA39"/>
    <mergeCell ref="R43:S43"/>
    <mergeCell ref="R44:S44"/>
    <mergeCell ref="R45:S45"/>
    <mergeCell ref="R46:S46"/>
    <mergeCell ref="R47:S47"/>
    <mergeCell ref="R48:S48"/>
    <mergeCell ref="T48:U48"/>
    <mergeCell ref="V48:W48"/>
    <mergeCell ref="X48:Y48"/>
    <mergeCell ref="Z48:AA48"/>
    <mergeCell ref="R40:S40"/>
    <mergeCell ref="X41:Y41"/>
    <mergeCell ref="Z44:AA44"/>
    <mergeCell ref="R27:S27"/>
    <mergeCell ref="R28:S28"/>
    <mergeCell ref="R29:S29"/>
    <mergeCell ref="R30:S30"/>
    <mergeCell ref="A20:A21"/>
    <mergeCell ref="T20:U21"/>
    <mergeCell ref="V20:W21"/>
    <mergeCell ref="R42:S42"/>
    <mergeCell ref="L39:M39"/>
    <mergeCell ref="L38:M38"/>
    <mergeCell ref="R38:S38"/>
    <mergeCell ref="L26:M26"/>
    <mergeCell ref="L27:M27"/>
    <mergeCell ref="L28:M28"/>
    <mergeCell ref="L29:M29"/>
    <mergeCell ref="L30:M30"/>
    <mergeCell ref="L31:M31"/>
    <mergeCell ref="L32:M32"/>
    <mergeCell ref="L33:M33"/>
    <mergeCell ref="A36:A37"/>
    <mergeCell ref="Q36:Q37"/>
    <mergeCell ref="R36:S37"/>
    <mergeCell ref="T36:U37"/>
    <mergeCell ref="V27:W27"/>
    <mergeCell ref="AF43:AG43"/>
    <mergeCell ref="AF44:AG44"/>
    <mergeCell ref="AF22:AG22"/>
    <mergeCell ref="AF23:AG23"/>
    <mergeCell ref="AF24:AG24"/>
    <mergeCell ref="AF25:AG25"/>
    <mergeCell ref="AF26:AG26"/>
    <mergeCell ref="AB22:AC22"/>
    <mergeCell ref="AB23:AC23"/>
    <mergeCell ref="AB24:AC24"/>
    <mergeCell ref="AB25:AC25"/>
    <mergeCell ref="AB26:AC26"/>
    <mergeCell ref="AB27:AC27"/>
    <mergeCell ref="AF33:AG33"/>
    <mergeCell ref="AF41:AG41"/>
    <mergeCell ref="AB41:AC41"/>
    <mergeCell ref="AB39:AC39"/>
    <mergeCell ref="AF46:AG46"/>
    <mergeCell ref="AF47:AG47"/>
    <mergeCell ref="AF48:AG48"/>
    <mergeCell ref="AF49:AG49"/>
    <mergeCell ref="B36:C37"/>
    <mergeCell ref="D36:E37"/>
    <mergeCell ref="F36:G37"/>
    <mergeCell ref="H36:I37"/>
    <mergeCell ref="J36:K37"/>
    <mergeCell ref="L36:M37"/>
    <mergeCell ref="AD49:AE49"/>
    <mergeCell ref="AF36:AG37"/>
    <mergeCell ref="AB43:AC43"/>
    <mergeCell ref="AB44:AC44"/>
    <mergeCell ref="T45:U45"/>
    <mergeCell ref="V45:W45"/>
    <mergeCell ref="X45:Y45"/>
    <mergeCell ref="Z45:AA45"/>
    <mergeCell ref="T44:U44"/>
    <mergeCell ref="V44:W44"/>
    <mergeCell ref="X44:Y44"/>
    <mergeCell ref="L40:M40"/>
    <mergeCell ref="L42:M42"/>
    <mergeCell ref="L41:M41"/>
    <mergeCell ref="D40:E40"/>
    <mergeCell ref="F40:G40"/>
    <mergeCell ref="L45:M45"/>
    <mergeCell ref="H41:I41"/>
    <mergeCell ref="J41:K41"/>
    <mergeCell ref="H45:I45"/>
    <mergeCell ref="J45:K45"/>
    <mergeCell ref="D46:E46"/>
    <mergeCell ref="F46:G46"/>
    <mergeCell ref="H43:I43"/>
    <mergeCell ref="L43:M43"/>
    <mergeCell ref="J39:K39"/>
    <mergeCell ref="A3:N3"/>
    <mergeCell ref="Q3:AF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F4:AF5"/>
    <mergeCell ref="AG4:AG5"/>
    <mergeCell ref="B20:C21"/>
    <mergeCell ref="B22:C22"/>
    <mergeCell ref="B23:C23"/>
    <mergeCell ref="B24:C24"/>
    <mergeCell ref="L20:M21"/>
    <mergeCell ref="L22:M22"/>
    <mergeCell ref="L23:M23"/>
    <mergeCell ref="L24:M24"/>
    <mergeCell ref="Z20:AA21"/>
    <mergeCell ref="AB20:AC21"/>
    <mergeCell ref="AF20:AG21"/>
    <mergeCell ref="Z22:AA22"/>
    <mergeCell ref="Z23:AA23"/>
    <mergeCell ref="Z24:AA24"/>
    <mergeCell ref="R20:S21"/>
    <mergeCell ref="B25:C25"/>
    <mergeCell ref="H20:I21"/>
    <mergeCell ref="J20:K21"/>
    <mergeCell ref="H22:I22"/>
    <mergeCell ref="H23:I23"/>
    <mergeCell ref="H24:I24"/>
    <mergeCell ref="H25:I25"/>
    <mergeCell ref="J22:K22"/>
    <mergeCell ref="J23:K23"/>
    <mergeCell ref="J24:K24"/>
    <mergeCell ref="J25:K25"/>
    <mergeCell ref="L25:M25"/>
    <mergeCell ref="B30:C30"/>
    <mergeCell ref="B31:C31"/>
    <mergeCell ref="B32:C32"/>
    <mergeCell ref="B33:C33"/>
    <mergeCell ref="D20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F23:G23"/>
    <mergeCell ref="F24:G24"/>
    <mergeCell ref="F25:G25"/>
    <mergeCell ref="F26:G26"/>
    <mergeCell ref="F27:G27"/>
    <mergeCell ref="F28:G28"/>
    <mergeCell ref="F29:G29"/>
    <mergeCell ref="B26:C26"/>
    <mergeCell ref="B27:C27"/>
    <mergeCell ref="B28:C28"/>
    <mergeCell ref="B29:C29"/>
    <mergeCell ref="F33:G33"/>
    <mergeCell ref="H26:I26"/>
    <mergeCell ref="H27:I27"/>
    <mergeCell ref="H28:I28"/>
    <mergeCell ref="H29:I29"/>
    <mergeCell ref="H30:I30"/>
    <mergeCell ref="H31:I31"/>
    <mergeCell ref="H32:I32"/>
    <mergeCell ref="H33:I33"/>
    <mergeCell ref="J33:K33"/>
    <mergeCell ref="J26:K26"/>
    <mergeCell ref="J27:K27"/>
    <mergeCell ref="J28:K28"/>
    <mergeCell ref="J29:K29"/>
    <mergeCell ref="J30:K30"/>
    <mergeCell ref="J31:K31"/>
    <mergeCell ref="X20:Y21"/>
    <mergeCell ref="R22:S22"/>
    <mergeCell ref="R23:S23"/>
    <mergeCell ref="R24:S24"/>
    <mergeCell ref="R25:S25"/>
    <mergeCell ref="R26:S26"/>
    <mergeCell ref="V22:W22"/>
    <mergeCell ref="V23:W23"/>
    <mergeCell ref="V24:W24"/>
    <mergeCell ref="V25:W25"/>
    <mergeCell ref="V26:W26"/>
    <mergeCell ref="R31:S31"/>
    <mergeCell ref="R32:S32"/>
    <mergeCell ref="R33:S33"/>
    <mergeCell ref="T31:U31"/>
    <mergeCell ref="T32:U32"/>
    <mergeCell ref="Q20:Q21"/>
    <mergeCell ref="Z33:AA33"/>
    <mergeCell ref="AB31:AC31"/>
    <mergeCell ref="AB32:AC32"/>
    <mergeCell ref="AB33:AC33"/>
    <mergeCell ref="AB28:AC28"/>
    <mergeCell ref="AB29:AC29"/>
    <mergeCell ref="AB30:AC30"/>
    <mergeCell ref="X22:Y22"/>
    <mergeCell ref="X23:Y23"/>
    <mergeCell ref="X24:Y24"/>
    <mergeCell ref="X25:Y25"/>
    <mergeCell ref="X26:Y26"/>
    <mergeCell ref="X27:Y27"/>
    <mergeCell ref="X28:Y28"/>
    <mergeCell ref="X29:Y29"/>
    <mergeCell ref="X30:Y30"/>
    <mergeCell ref="Z25:AA25"/>
    <mergeCell ref="Z27:AA27"/>
    <mergeCell ref="Z28:AA28"/>
    <mergeCell ref="Z29:AA29"/>
    <mergeCell ref="Z26:AA26"/>
    <mergeCell ref="Z30:AA30"/>
    <mergeCell ref="AF27:AG27"/>
    <mergeCell ref="AF28:AG28"/>
    <mergeCell ref="AF29:AG29"/>
    <mergeCell ref="AF30:AG30"/>
    <mergeCell ref="AF31:AG31"/>
    <mergeCell ref="AF32:AG32"/>
    <mergeCell ref="A2:H2"/>
    <mergeCell ref="Z31:AA31"/>
    <mergeCell ref="Z32:AA32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J32:K32"/>
    <mergeCell ref="F30:G30"/>
    <mergeCell ref="F31:G31"/>
    <mergeCell ref="F32:G32"/>
    <mergeCell ref="F20:G21"/>
    <mergeCell ref="F22:G22"/>
  </mergeCells>
  <phoneticPr fontId="2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2020-07-30T07:49:39Z</cp:lastPrinted>
  <dcterms:created xsi:type="dcterms:W3CDTF">2017-06-09T07:22:15Z</dcterms:created>
  <dcterms:modified xsi:type="dcterms:W3CDTF">2020-08-13T02:03:38Z</dcterms:modified>
</cp:coreProperties>
</file>